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7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8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9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0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11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drawings/drawing12.xml" ContentType="application/vnd.openxmlformats-officedocument.drawing+xml"/>
  <Override PartName="/xl/ctrlProps/ctrlProp4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inaldo Caro\Downloads\"/>
    </mc:Choice>
  </mc:AlternateContent>
  <workbookProtection workbookPassword="D33E" lockStructure="1"/>
  <bookViews>
    <workbookView xWindow="0" yWindow="0" windowWidth="20490" windowHeight="7755" tabRatio="505" activeTab="1"/>
  </bookViews>
  <sheets>
    <sheet name="Bajas" sheetId="18" r:id="rId1"/>
    <sheet name="Ficha" sheetId="1" r:id="rId2"/>
    <sheet name="Novedades Fichas" sheetId="3" r:id="rId3"/>
    <sheet name="Novedades Ficha" sheetId="30" state="veryHidden" r:id="rId4"/>
    <sheet name="Ausentismos" sheetId="17" r:id="rId5"/>
    <sheet name="Vacaciones" sheetId="16" r:id="rId6"/>
    <sheet name="HaberesDctos" sheetId="2" state="veryHidden" r:id="rId7"/>
    <sheet name="Cuotas" sheetId="28" state="veryHidden" r:id="rId8"/>
    <sheet name="HaberesPermanentes" sheetId="29" state="veryHidden" r:id="rId9"/>
    <sheet name="Haberes" sheetId="43" r:id="rId10"/>
    <sheet name="Descuentos" sheetId="44" r:id="rId11"/>
    <sheet name="configuracion" sheetId="5" state="veryHidden" r:id="rId12"/>
    <sheet name="actualizaciones" sheetId="12" state="veryHidden" r:id="rId13"/>
    <sheet name="rtablas" sheetId="31" state="veryHidden" r:id="rId14"/>
    <sheet name="remples" sheetId="32" state="veryHidden" r:id="rId15"/>
    <sheet name="rhabdes" sheetId="33" state="veryHidden" r:id="rId16"/>
    <sheet name="clases" sheetId="34" state="veryHidden" r:id="rId17"/>
    <sheet name="rempresa" sheetId="35" state="veryHidden" r:id="rId18"/>
    <sheet name="errores" sheetId="37" state="veryHidden" r:id="rId19"/>
    <sheet name="tmp_vacaciones" sheetId="38" state="veryHidden" r:id="rId20"/>
    <sheet name="tmp_ausencias" sheetId="39" state="veryHidden" r:id="rId21"/>
    <sheet name="tmp_hab" sheetId="40" state="veryHidden" r:id="rId22"/>
    <sheet name="tmp_novedades" sheetId="41" state="veryHidden" r:id="rId23"/>
    <sheet name="tmp_ficha" sheetId="42" state="veryHidden" r:id="rId24"/>
  </sheets>
  <externalReferences>
    <externalReference r:id="rId25"/>
  </externalReferences>
  <definedNames>
    <definedName name="ACUMULADORES">""</definedName>
    <definedName name="ACUMULADORES_VL">""</definedName>
    <definedName name="AFP">rtablas!$D$497:$D$505</definedName>
    <definedName name="AFP_VL">rtablas!$D$497:$E$505</definedName>
    <definedName name="AHORRO_AFP">rtablas!$D$497:$D$505</definedName>
    <definedName name="AHORRO_AFP_VL">rtablas!$D$497:$E$505</definedName>
    <definedName name="ANOTACIONES">""</definedName>
    <definedName name="ANOTACIONES_VL">""</definedName>
    <definedName name="APV">rtablas!$D$653:$D$748</definedName>
    <definedName name="APV_EXENTO">rtablas!$D$653:$D$748</definedName>
    <definedName name="APV_EXENTO_VL">rtablas!$D$653:$E$748</definedName>
    <definedName name="APV_VL">rtablas!$D$653:$E$748</definedName>
    <definedName name="ASIGNACIONES">""</definedName>
    <definedName name="ASIGNACIONES_VL">""</definedName>
    <definedName name="BANCOS">rtablas!$D$469:$D$496</definedName>
    <definedName name="BANCOS_VL">rtablas!$D$469:$E$496</definedName>
    <definedName name="BENEFICIARIO">rtablas!$D$653:$D$748</definedName>
    <definedName name="BENEFICIARIO_VL">rtablas!$D$653:$E$748</definedName>
    <definedName name="C_DE_COSTO">rtablas!$D$2:$D$57</definedName>
    <definedName name="C_DE_COSTO_VL">rtablas!$D$2:$E$57</definedName>
    <definedName name="CAJAS">""</definedName>
    <definedName name="CAJAS_VL">""</definedName>
    <definedName name="CAMBIO_DE_RENTA">actualizaciones!$O$8</definedName>
    <definedName name="CAMPADI">""</definedName>
    <definedName name="CAMPADI_VL">""</definedName>
    <definedName name="CARGOS">rtablas!$D$83:$D$454</definedName>
    <definedName name="CARGOS_VL">rtablas!$D$83:$E$454</definedName>
    <definedName name="CATEGO">rtablas!$D$58:$D$82</definedName>
    <definedName name="CATEGO_VL">rtablas!$D$58:$E$82</definedName>
    <definedName name="CATEGORIA" localSheetId="7">#REF!</definedName>
    <definedName name="CATEGORIA" localSheetId="8">#REF!</definedName>
    <definedName name="CATEGORIA">rtablas!$D$58:$D$82</definedName>
    <definedName name="CAUSAL_lic">rtablas!$D$639:$D$652</definedName>
    <definedName name="CAUSAL_lic_VL">rtablas!$D$639:$E$652</definedName>
    <definedName name="Clases">clases!$B$1:$B$2</definedName>
    <definedName name="clases_VL">clases!$B$1:$C$2</definedName>
    <definedName name="CLASIFICACION">""</definedName>
    <definedName name="CLASIFICACION_VL">""</definedName>
    <definedName name="CODIGO_INE">""</definedName>
    <definedName name="CODIGO_INE_VL">""</definedName>
    <definedName name="COHADE_ISAPRE">rhabdes!$A$2:$E$105</definedName>
    <definedName name="COHADES">rhabdes!$B$2:$B$105</definedName>
    <definedName name="COHADES_D">rhabdes!$B$61:$B$105</definedName>
    <definedName name="COHADES_H">rhabdes!$B$2:$B$60</definedName>
    <definedName name="COHADES_VL">rhabdes!$B$2:$E$105</definedName>
    <definedName name="COHADES_VL_D">rhabdes!$B$61:$E$105</definedName>
    <definedName name="COHADES_VL_H">rhabdes!$B$2:$E$60</definedName>
    <definedName name="COMPETENCIAS">""</definedName>
    <definedName name="COMPETENCIAS_VL">""</definedName>
    <definedName name="COMUNA">rtablas!$D$522:$D$596</definedName>
    <definedName name="COMUNA_VL">rtablas!$D$522:$E$596</definedName>
    <definedName name="CONVENIO">""</definedName>
    <definedName name="CONVENIO_VL">""</definedName>
    <definedName name="DIAGNOSTICO">""</definedName>
    <definedName name="DIAGNOSTICO_VL">""</definedName>
    <definedName name="DIVISION">rtablas!$D$631:$D$631</definedName>
    <definedName name="DIVISION_VL">rtablas!$D$631:$E$631</definedName>
    <definedName name="DOCASOCIADO">""</definedName>
    <definedName name="DOCASOCIADO_VL">""</definedName>
    <definedName name="empresas">rempresa!$B$2:$B$6</definedName>
    <definedName name="empresas_VL">rempresa!$B$2:$C$6</definedName>
    <definedName name="empresass">[1]rempresa!$B$2:$B$6</definedName>
    <definedName name="encuotas">actualizaciones!$Q$43:$Q$46</definedName>
    <definedName name="ESCOLARIDAD">""</definedName>
    <definedName name="ESCOLARIDAD_VL">""</definedName>
    <definedName name="ESPECIALIDADES">""</definedName>
    <definedName name="ESPECIALIDADES_VL">""</definedName>
    <definedName name="FERIADOS">actualizaciones!$A$9:$A$94</definedName>
    <definedName name="FORMA_DE_PAGO">rtablas!$D$510:$D$521</definedName>
    <definedName name="FORMA_DE_PAGO_VL">rtablas!$D$510:$E$521</definedName>
    <definedName name="GRADO">""</definedName>
    <definedName name="GRADO_VL">""</definedName>
    <definedName name="HONORARIOS">""</definedName>
    <definedName name="HONORARIOS_VL">""</definedName>
    <definedName name="HORARIOS">""</definedName>
    <definedName name="HORARIOS_VL">""</definedName>
    <definedName name="IDIOMAS">""</definedName>
    <definedName name="IDIOMAS_VL">""</definedName>
    <definedName name="Inicio_ap">actualizaciones!$B$5</definedName>
    <definedName name="INSTEDUCA">""</definedName>
    <definedName name="INSTEDUCA_VL">""</definedName>
    <definedName name="ISAPRES">rtablas!$D$455:$D$468</definedName>
    <definedName name="ISAPRES_VL">rtablas!$D$455:$E$468</definedName>
    <definedName name="itmine">""</definedName>
    <definedName name="itmine_VL">""</definedName>
    <definedName name="LUGAR_DE_PAGO">rtablas!$D$749:$D$756</definedName>
    <definedName name="LUGAR_DE_PAGO_VL">rtablas!$D$749:$E$756</definedName>
    <definedName name="MAIL">actualizaciones!$O$19</definedName>
    <definedName name="MARTICULADOS">""</definedName>
    <definedName name="MARTICULADOS_VL">""</definedName>
    <definedName name="MONEDA">rtablas!$D$758:$D$995</definedName>
    <definedName name="MONEDA_VL">rtablas!$D$758:$E$995</definedName>
    <definedName name="MOTI_RET">rtablas!$D$613:$D$630</definedName>
    <definedName name="MOTI_RET_VL">rtablas!$D$613:$E$630</definedName>
    <definedName name="NACION">rtablas!$D$597:$D$612</definedName>
    <definedName name="NACION_VL">rtablas!$D$597:$E$612</definedName>
    <definedName name="novedades">actualizaciones!$N$1:$N$12</definedName>
    <definedName name="OCUPACION">""</definedName>
    <definedName name="OCUPACION_VL">""</definedName>
    <definedName name="PARENTESCOS">""</definedName>
    <definedName name="PARENTESCOS_VL">""</definedName>
    <definedName name="PLANCU">""</definedName>
    <definedName name="PLANCU_VL">""</definedName>
    <definedName name="PRESTAMOS">""</definedName>
    <definedName name="PRESTAMOS_VL">""</definedName>
    <definedName name="QUIEN_AUTORIZA">remples!$C$2:$C$868</definedName>
    <definedName name="REGION">""</definedName>
    <definedName name="REGION_VL">""</definedName>
    <definedName name="rempl_ficha">Ficha!$A$7:$I$180</definedName>
    <definedName name="remples">remples!$A$2:$J$868</definedName>
    <definedName name="remples_nom_vl">remples!$C$2:$D$868</definedName>
    <definedName name="rtablas_vl">rtablas!$C$2:$E$1051</definedName>
    <definedName name="SECCION">""</definedName>
    <definedName name="SECCION_VL">""</definedName>
    <definedName name="SENCE">""</definedName>
    <definedName name="SENCE_VL">""</definedName>
    <definedName name="SINDICATO">rtablas!$D$632:$D$638</definedName>
    <definedName name="SINDICATO_VL">rtablas!$D$632:$E$638</definedName>
    <definedName name="SINNOMBRE47">""</definedName>
    <definedName name="SINNOMBRE47_VL">""</definedName>
    <definedName name="SINNOMBRE50">rtablas!$D$996:$D$1030</definedName>
    <definedName name="SINNOMBRE50_VL">rtablas!$D$996:$E$1030</definedName>
    <definedName name="SINNOMBRE51">""</definedName>
    <definedName name="SINNOMBRE51_VL">""</definedName>
    <definedName name="SINNOMBRE52">""</definedName>
    <definedName name="SINNOMBRE52_VL">""</definedName>
    <definedName name="SINNOMBRE53">""</definedName>
    <definedName name="SINNOMBRE53_VL">""</definedName>
    <definedName name="SINNOMBRE54">""</definedName>
    <definedName name="SINNOMBRE54_VL">""</definedName>
    <definedName name="SITLABORAL">""</definedName>
    <definedName name="SITLABORAL_VL">""</definedName>
    <definedName name="TIPO_DOC">""</definedName>
    <definedName name="TIPO_DOC_VL">""</definedName>
    <definedName name="TITULO">""</definedName>
    <definedName name="TITULO_VL">""</definedName>
    <definedName name="TRATOS">""</definedName>
    <definedName name="TRATOS_VL">""</definedName>
    <definedName name="UBICACION">rtablas!$D$506:$D$509</definedName>
    <definedName name="UBICACION_VL">rtablas!$D$506:$E$509</definedName>
    <definedName name="UNIDADES">rtablas!$D$757:$D$757</definedName>
    <definedName name="UNIDADES_VL">rtablas!$D$757:$E$757</definedName>
    <definedName name="ZONAEX">""</definedName>
    <definedName name="ZONAEX_VL">""</definedName>
  </definedNames>
  <calcPr calcId="152511"/>
</workbook>
</file>

<file path=xl/calcChain.xml><?xml version="1.0" encoding="utf-8"?>
<calcChain xmlns="http://schemas.openxmlformats.org/spreadsheetml/2006/main">
  <c r="C442" i="16" l="1"/>
  <c r="B442" i="16"/>
  <c r="C441" i="16"/>
  <c r="B441" i="16"/>
  <c r="C440" i="16"/>
  <c r="B440" i="16"/>
  <c r="C439" i="16"/>
  <c r="B439" i="16"/>
  <c r="C438" i="16"/>
  <c r="B438" i="16"/>
  <c r="C437" i="16"/>
  <c r="B437" i="16"/>
  <c r="C436" i="16"/>
  <c r="B436" i="16"/>
  <c r="C435" i="16"/>
  <c r="B435" i="16"/>
  <c r="C434" i="16"/>
  <c r="B434" i="16"/>
  <c r="C433" i="16"/>
  <c r="B433" i="16"/>
  <c r="C432" i="16"/>
  <c r="B432" i="16"/>
  <c r="C431" i="16"/>
  <c r="B431" i="16"/>
  <c r="C430" i="16"/>
  <c r="B430" i="16"/>
  <c r="C429" i="16"/>
  <c r="B429" i="16"/>
  <c r="C428" i="16"/>
  <c r="B428" i="16"/>
  <c r="C427" i="16"/>
  <c r="B427" i="16"/>
  <c r="C426" i="16"/>
  <c r="B426" i="16"/>
  <c r="C425" i="16"/>
  <c r="B425" i="16"/>
  <c r="C424" i="16"/>
  <c r="B424" i="16"/>
  <c r="C423" i="16"/>
  <c r="B423" i="16"/>
  <c r="C422" i="16"/>
  <c r="B422" i="16"/>
  <c r="C421" i="16"/>
  <c r="B421" i="16"/>
  <c r="C420" i="16"/>
  <c r="B420" i="16"/>
  <c r="C419" i="16"/>
  <c r="B419" i="16"/>
  <c r="C418" i="16"/>
  <c r="B418" i="16"/>
  <c r="C417" i="16"/>
  <c r="B417" i="16"/>
  <c r="C416" i="16"/>
  <c r="B416" i="16"/>
  <c r="C415" i="16"/>
  <c r="B415" i="16"/>
  <c r="C414" i="16"/>
  <c r="B414" i="16"/>
  <c r="C413" i="16"/>
  <c r="B413" i="16"/>
  <c r="C412" i="16"/>
  <c r="B412" i="16"/>
  <c r="C411" i="16"/>
  <c r="B411" i="16"/>
  <c r="C410" i="16"/>
  <c r="B410" i="16"/>
  <c r="C409" i="16"/>
  <c r="B409" i="16"/>
  <c r="C408" i="16"/>
  <c r="B408" i="16"/>
  <c r="C407" i="16"/>
  <c r="B407" i="16"/>
  <c r="C406" i="16"/>
  <c r="B406" i="16"/>
  <c r="C405" i="16"/>
  <c r="B405" i="16"/>
  <c r="C404" i="16"/>
  <c r="B404" i="16"/>
  <c r="C403" i="16"/>
  <c r="B403" i="16"/>
  <c r="C402" i="16"/>
  <c r="B402" i="16"/>
  <c r="C401" i="16"/>
  <c r="B401" i="16"/>
  <c r="C400" i="16"/>
  <c r="B400" i="16"/>
  <c r="C399" i="16"/>
  <c r="B399" i="16"/>
  <c r="C398" i="16"/>
  <c r="B398" i="16"/>
  <c r="C397" i="16"/>
  <c r="B397" i="16"/>
  <c r="C396" i="16"/>
  <c r="B396" i="16"/>
  <c r="C395" i="16"/>
  <c r="B395" i="16"/>
  <c r="C394" i="16"/>
  <c r="B394" i="16"/>
  <c r="C393" i="16"/>
  <c r="B393" i="16"/>
  <c r="C392" i="16"/>
  <c r="B392" i="16"/>
  <c r="C391" i="16"/>
  <c r="B391" i="16"/>
  <c r="C390" i="16"/>
  <c r="B390" i="16"/>
  <c r="C389" i="16"/>
  <c r="B389" i="16"/>
  <c r="C388" i="16"/>
  <c r="B388" i="16"/>
  <c r="C387" i="16"/>
  <c r="B387" i="16"/>
  <c r="C386" i="16"/>
  <c r="B386" i="16"/>
  <c r="C385" i="16"/>
  <c r="B385" i="16"/>
  <c r="C384" i="16"/>
  <c r="B384" i="16"/>
  <c r="C383" i="16"/>
  <c r="B383" i="16"/>
  <c r="C382" i="16"/>
  <c r="B382" i="16"/>
  <c r="C381" i="16"/>
  <c r="B381" i="16"/>
  <c r="C380" i="16"/>
  <c r="B380" i="16"/>
  <c r="C379" i="16"/>
  <c r="B379" i="16"/>
  <c r="C378" i="16"/>
  <c r="B378" i="16"/>
  <c r="C377" i="16"/>
  <c r="B377" i="16"/>
  <c r="C376" i="16"/>
  <c r="B376" i="16"/>
  <c r="C375" i="16"/>
  <c r="B375" i="16"/>
  <c r="C374" i="16"/>
  <c r="B374" i="16"/>
  <c r="C373" i="16"/>
  <c r="B373" i="16"/>
  <c r="C372" i="16"/>
  <c r="B372" i="16"/>
  <c r="C371" i="16"/>
  <c r="B371" i="16"/>
  <c r="C370" i="16"/>
  <c r="B370" i="16"/>
  <c r="C369" i="16"/>
  <c r="B369" i="16"/>
  <c r="C368" i="16"/>
  <c r="B368" i="16"/>
  <c r="C367" i="16"/>
  <c r="B367" i="16"/>
  <c r="C366" i="16"/>
  <c r="B366" i="16"/>
  <c r="C365" i="16"/>
  <c r="B365" i="16"/>
  <c r="C364" i="16"/>
  <c r="B364" i="16"/>
  <c r="C363" i="16"/>
  <c r="B363" i="16"/>
  <c r="C362" i="16"/>
  <c r="B362" i="16"/>
  <c r="C361" i="16"/>
  <c r="B361" i="16"/>
  <c r="C360" i="16"/>
  <c r="B360" i="16"/>
  <c r="C359" i="16"/>
  <c r="B359" i="16"/>
  <c r="C358" i="16"/>
  <c r="B358" i="16"/>
  <c r="C357" i="16"/>
  <c r="B357" i="16"/>
  <c r="C356" i="16"/>
  <c r="B356" i="16"/>
  <c r="C355" i="16"/>
  <c r="B355" i="16"/>
  <c r="C354" i="16"/>
  <c r="B354" i="16"/>
  <c r="C353" i="16"/>
  <c r="B353" i="16"/>
  <c r="C352" i="16"/>
  <c r="B352" i="16"/>
  <c r="C351" i="16"/>
  <c r="B351" i="16"/>
  <c r="C350" i="16"/>
  <c r="B350" i="16"/>
  <c r="C349" i="16"/>
  <c r="B349" i="16"/>
  <c r="C348" i="16"/>
  <c r="B348" i="16"/>
  <c r="C347" i="16"/>
  <c r="B347" i="16"/>
  <c r="C346" i="16"/>
  <c r="B346" i="16"/>
  <c r="C345" i="16"/>
  <c r="B345" i="16"/>
  <c r="C344" i="16"/>
  <c r="B344" i="16"/>
  <c r="C343" i="16"/>
  <c r="B343" i="16"/>
  <c r="C342" i="16"/>
  <c r="B342" i="16"/>
  <c r="C341" i="16"/>
  <c r="B341" i="16"/>
  <c r="C340" i="16"/>
  <c r="B340" i="16"/>
  <c r="C339" i="16"/>
  <c r="B339" i="16"/>
  <c r="C338" i="16"/>
  <c r="B338" i="16"/>
  <c r="C337" i="16"/>
  <c r="B337" i="16"/>
  <c r="C336" i="16"/>
  <c r="B336" i="16"/>
  <c r="C335" i="16"/>
  <c r="B335" i="16"/>
  <c r="C334" i="16"/>
  <c r="B334" i="16"/>
  <c r="C333" i="16"/>
  <c r="B333" i="16"/>
  <c r="C332" i="16"/>
  <c r="B332" i="16"/>
  <c r="C331" i="16"/>
  <c r="B331" i="16"/>
  <c r="C330" i="16"/>
  <c r="B330" i="16"/>
  <c r="C329" i="16"/>
  <c r="B329" i="16"/>
  <c r="C328" i="16"/>
  <c r="B328" i="16"/>
  <c r="C327" i="16"/>
  <c r="B327" i="16"/>
  <c r="C326" i="16"/>
  <c r="B326" i="16"/>
  <c r="C325" i="16"/>
  <c r="B325" i="16"/>
  <c r="C324" i="16"/>
  <c r="B324" i="16"/>
  <c r="C323" i="16"/>
  <c r="B323" i="16"/>
  <c r="C322" i="16"/>
  <c r="B322" i="16"/>
  <c r="C321" i="16"/>
  <c r="B321" i="16"/>
  <c r="C320" i="16"/>
  <c r="B320" i="16"/>
  <c r="C319" i="16"/>
  <c r="B319" i="16"/>
  <c r="C318" i="16"/>
  <c r="B318" i="16"/>
  <c r="C317" i="16"/>
  <c r="B317" i="16"/>
  <c r="C316" i="16"/>
  <c r="B316" i="16"/>
  <c r="C315" i="16"/>
  <c r="B315" i="16"/>
  <c r="C314" i="16"/>
  <c r="B314" i="16"/>
  <c r="C313" i="16"/>
  <c r="B313" i="16"/>
  <c r="C312" i="16"/>
  <c r="B312" i="16"/>
  <c r="C311" i="16"/>
  <c r="B311" i="16"/>
  <c r="C310" i="16"/>
  <c r="B310" i="16"/>
  <c r="C309" i="16"/>
  <c r="B309" i="16"/>
  <c r="C308" i="16"/>
  <c r="B308" i="16"/>
  <c r="C307" i="16"/>
  <c r="B307" i="16"/>
  <c r="C306" i="16"/>
  <c r="B306" i="16"/>
  <c r="C305" i="16"/>
  <c r="B305" i="16"/>
  <c r="C304" i="16"/>
  <c r="B304" i="16"/>
  <c r="C303" i="16"/>
  <c r="B303" i="16"/>
  <c r="C302" i="16"/>
  <c r="B302" i="16"/>
  <c r="C301" i="16"/>
  <c r="B301" i="16"/>
  <c r="C300" i="16"/>
  <c r="B300" i="16"/>
  <c r="C299" i="16"/>
  <c r="B299" i="16"/>
  <c r="C298" i="16"/>
  <c r="B298" i="16"/>
  <c r="C297" i="16"/>
  <c r="B297" i="16"/>
  <c r="C296" i="16"/>
  <c r="B296" i="16"/>
  <c r="C295" i="16"/>
  <c r="B295" i="16"/>
  <c r="C294" i="16"/>
  <c r="B294" i="16"/>
  <c r="C293" i="16"/>
  <c r="B293" i="16"/>
  <c r="C292" i="16"/>
  <c r="B292" i="16"/>
  <c r="C291" i="16"/>
  <c r="B291" i="16"/>
  <c r="C290" i="16"/>
  <c r="B290" i="16"/>
  <c r="C289" i="16"/>
  <c r="B289" i="16"/>
  <c r="C288" i="16"/>
  <c r="B288" i="16"/>
  <c r="C287" i="16"/>
  <c r="B287" i="16"/>
  <c r="C286" i="16"/>
  <c r="B286" i="16"/>
  <c r="C285" i="16"/>
  <c r="B285" i="16"/>
  <c r="C284" i="16"/>
  <c r="B284" i="16"/>
  <c r="C283" i="16"/>
  <c r="B283" i="16"/>
  <c r="C282" i="16"/>
  <c r="B282" i="16"/>
  <c r="C281" i="16"/>
  <c r="B281" i="16"/>
  <c r="C280" i="16"/>
  <c r="B280" i="16"/>
  <c r="C279" i="16"/>
  <c r="B279" i="16"/>
  <c r="C278" i="16"/>
  <c r="B278" i="16"/>
  <c r="C277" i="16"/>
  <c r="B277" i="16"/>
  <c r="C276" i="16"/>
  <c r="B276" i="16"/>
  <c r="C275" i="16"/>
  <c r="B275" i="16"/>
  <c r="C274" i="16"/>
  <c r="B274" i="16"/>
  <c r="C273" i="16"/>
  <c r="B273" i="16"/>
  <c r="C272" i="16"/>
  <c r="B272" i="16"/>
  <c r="C271" i="16"/>
  <c r="B271" i="16"/>
  <c r="C270" i="16"/>
  <c r="B270" i="16"/>
  <c r="C269" i="16"/>
  <c r="B269" i="16"/>
  <c r="C268" i="16"/>
  <c r="B268" i="16"/>
  <c r="C267" i="16"/>
  <c r="B267" i="16"/>
  <c r="C266" i="16"/>
  <c r="B266" i="16"/>
  <c r="C265" i="16"/>
  <c r="B265" i="16"/>
  <c r="C264" i="16"/>
  <c r="B264" i="16"/>
  <c r="C263" i="16"/>
  <c r="B263" i="16"/>
  <c r="C262" i="16"/>
  <c r="B262" i="16"/>
  <c r="C261" i="16"/>
  <c r="B261" i="16"/>
  <c r="C260" i="16"/>
  <c r="B260" i="16"/>
  <c r="C259" i="16"/>
  <c r="B259" i="16"/>
  <c r="C258" i="16"/>
  <c r="B258" i="16"/>
  <c r="C257" i="16"/>
  <c r="B257" i="16"/>
  <c r="C256" i="16"/>
  <c r="B256" i="16"/>
  <c r="C255" i="16"/>
  <c r="B255" i="16"/>
  <c r="C254" i="16"/>
  <c r="B254" i="16"/>
  <c r="C253" i="16"/>
  <c r="B253" i="16"/>
  <c r="C252" i="16"/>
  <c r="B252" i="16"/>
  <c r="C251" i="16"/>
  <c r="B251" i="16"/>
  <c r="C250" i="16"/>
  <c r="B250" i="16"/>
  <c r="C249" i="16"/>
  <c r="B249" i="16"/>
  <c r="C248" i="16"/>
  <c r="B248" i="16"/>
  <c r="C247" i="16"/>
  <c r="B247" i="16"/>
  <c r="C246" i="16"/>
  <c r="B246" i="16"/>
  <c r="C245" i="16"/>
  <c r="B245" i="16"/>
  <c r="C244" i="16"/>
  <c r="B244" i="16"/>
  <c r="C243" i="16"/>
  <c r="B243" i="16"/>
  <c r="C242" i="16"/>
  <c r="B242" i="16"/>
  <c r="C241" i="16"/>
  <c r="B241" i="16"/>
  <c r="C240" i="16"/>
  <c r="B240" i="16"/>
  <c r="C239" i="16"/>
  <c r="B239" i="16"/>
  <c r="C238" i="16"/>
  <c r="B238" i="16"/>
  <c r="C237" i="16"/>
  <c r="B237" i="16"/>
  <c r="C236" i="16"/>
  <c r="B236" i="16"/>
  <c r="C235" i="16"/>
  <c r="B235" i="16"/>
  <c r="C234" i="16"/>
  <c r="B234" i="16"/>
  <c r="C233" i="16"/>
  <c r="B233" i="16"/>
  <c r="C232" i="16"/>
  <c r="B232" i="16"/>
  <c r="C231" i="16"/>
  <c r="B231" i="16"/>
  <c r="C230" i="16"/>
  <c r="B230" i="16"/>
  <c r="C229" i="16"/>
  <c r="B229" i="16"/>
  <c r="C228" i="16"/>
  <c r="B228" i="16"/>
  <c r="C227" i="16"/>
  <c r="B227" i="16"/>
  <c r="C226" i="16"/>
  <c r="B226" i="16"/>
  <c r="C225" i="16"/>
  <c r="B225" i="16"/>
  <c r="C224" i="16"/>
  <c r="B224" i="16"/>
  <c r="C223" i="16"/>
  <c r="B223" i="16"/>
  <c r="C222" i="16"/>
  <c r="B222" i="16"/>
  <c r="C221" i="16"/>
  <c r="B221" i="16"/>
  <c r="C220" i="16"/>
  <c r="B220" i="16"/>
  <c r="C219" i="16"/>
  <c r="B219" i="16"/>
  <c r="C218" i="16"/>
  <c r="B218" i="16"/>
  <c r="C217" i="16"/>
  <c r="B217" i="16"/>
  <c r="C216" i="16"/>
  <c r="B216" i="16"/>
  <c r="C215" i="16"/>
  <c r="B215" i="16"/>
  <c r="C214" i="16"/>
  <c r="B214" i="16"/>
  <c r="C213" i="16"/>
  <c r="B213" i="16"/>
  <c r="C212" i="16"/>
  <c r="B212" i="16"/>
  <c r="C211" i="16"/>
  <c r="B211" i="16"/>
  <c r="C210" i="16"/>
  <c r="B210" i="16"/>
  <c r="C209" i="16"/>
  <c r="B209" i="16"/>
  <c r="C208" i="16"/>
  <c r="B208" i="16"/>
  <c r="C207" i="16"/>
  <c r="B207" i="16"/>
  <c r="C206" i="16"/>
  <c r="B206" i="16"/>
  <c r="C205" i="16"/>
  <c r="B205" i="16"/>
  <c r="C204" i="16"/>
  <c r="B204" i="16"/>
  <c r="C203" i="16"/>
  <c r="B203" i="16"/>
  <c r="C202" i="16"/>
  <c r="B202" i="16"/>
  <c r="C201" i="16"/>
  <c r="B201" i="16"/>
  <c r="C200" i="16"/>
  <c r="B200" i="16"/>
  <c r="C199" i="16"/>
  <c r="B199" i="16"/>
  <c r="C198" i="16"/>
  <c r="B198" i="16"/>
  <c r="C197" i="16"/>
  <c r="B197" i="16"/>
  <c r="C196" i="16"/>
  <c r="B196" i="16"/>
  <c r="C195" i="16"/>
  <c r="B195" i="16"/>
  <c r="C194" i="16"/>
  <c r="B194" i="16"/>
  <c r="C193" i="16"/>
  <c r="B193" i="16"/>
  <c r="C192" i="16"/>
  <c r="B192" i="16"/>
  <c r="C191" i="16"/>
  <c r="B191" i="16"/>
  <c r="C190" i="16"/>
  <c r="B190" i="16"/>
  <c r="C189" i="16"/>
  <c r="B189" i="16"/>
  <c r="C188" i="16"/>
  <c r="B188" i="16"/>
  <c r="C187" i="16"/>
  <c r="B187" i="16"/>
  <c r="C186" i="16"/>
  <c r="B186" i="16"/>
  <c r="C185" i="16"/>
  <c r="B185" i="16"/>
  <c r="C184" i="16"/>
  <c r="B184" i="16"/>
  <c r="C183" i="16"/>
  <c r="B183" i="16"/>
  <c r="C182" i="16"/>
  <c r="B182" i="16"/>
  <c r="C181" i="16"/>
  <c r="B181" i="16"/>
  <c r="C180" i="16"/>
  <c r="B180" i="16"/>
  <c r="C179" i="16"/>
  <c r="B179" i="16"/>
  <c r="C178" i="16"/>
  <c r="B178" i="16"/>
  <c r="C177" i="16"/>
  <c r="B177" i="16"/>
  <c r="C176" i="16"/>
  <c r="B176" i="16"/>
  <c r="C175" i="16"/>
  <c r="B175" i="16"/>
  <c r="C174" i="16"/>
  <c r="B174" i="16"/>
  <c r="C173" i="16"/>
  <c r="B173" i="16"/>
  <c r="C172" i="16"/>
  <c r="B172" i="16"/>
  <c r="C171" i="16"/>
  <c r="B171" i="16"/>
  <c r="C170" i="16"/>
  <c r="B170" i="16"/>
  <c r="C169" i="16"/>
  <c r="B169" i="16"/>
  <c r="C168" i="16"/>
  <c r="B168" i="16"/>
  <c r="C167" i="16"/>
  <c r="B167" i="16"/>
  <c r="C166" i="16"/>
  <c r="B166" i="16"/>
  <c r="C165" i="16"/>
  <c r="B165" i="16"/>
  <c r="C164" i="16"/>
  <c r="B164" i="16"/>
  <c r="C163" i="16"/>
  <c r="B163" i="16"/>
  <c r="C162" i="16"/>
  <c r="B162" i="16"/>
  <c r="C161" i="16"/>
  <c r="B161" i="16"/>
  <c r="C160" i="16"/>
  <c r="B160" i="16"/>
  <c r="C159" i="16"/>
  <c r="B159" i="16"/>
  <c r="C158" i="16"/>
  <c r="B158" i="16"/>
  <c r="C157" i="16"/>
  <c r="B157" i="16"/>
  <c r="C156" i="16"/>
  <c r="B156" i="16"/>
  <c r="C155" i="16"/>
  <c r="B155" i="16"/>
  <c r="C154" i="16"/>
  <c r="B154" i="16"/>
  <c r="C153" i="16"/>
  <c r="B153" i="16"/>
  <c r="C152" i="16"/>
  <c r="B152" i="16"/>
  <c r="C151" i="16"/>
  <c r="B151" i="16"/>
  <c r="C150" i="16"/>
  <c r="B150" i="16"/>
  <c r="C149" i="16"/>
  <c r="B149" i="16"/>
  <c r="C148" i="16"/>
  <c r="B148" i="16"/>
  <c r="C147" i="16"/>
  <c r="B147" i="16"/>
  <c r="C146" i="16"/>
  <c r="B146" i="16"/>
  <c r="C145" i="16"/>
  <c r="B145" i="16"/>
  <c r="C144" i="16"/>
  <c r="B144" i="16"/>
  <c r="C143" i="16"/>
  <c r="B143" i="16"/>
  <c r="C142" i="16"/>
  <c r="B142" i="16"/>
  <c r="C141" i="16"/>
  <c r="B141" i="16"/>
  <c r="C140" i="16"/>
  <c r="B140" i="16"/>
  <c r="C139" i="16"/>
  <c r="B139" i="16"/>
  <c r="C138" i="16"/>
  <c r="B138" i="16"/>
  <c r="C137" i="16"/>
  <c r="B137" i="16"/>
  <c r="C136" i="16"/>
  <c r="B136" i="16"/>
  <c r="C135" i="16"/>
  <c r="B135" i="16"/>
  <c r="C134" i="16"/>
  <c r="B134" i="16"/>
  <c r="C133" i="16"/>
  <c r="B133" i="16"/>
  <c r="C132" i="16"/>
  <c r="B132" i="16"/>
  <c r="C131" i="16"/>
  <c r="B131" i="16"/>
  <c r="C130" i="16"/>
  <c r="B130" i="16"/>
  <c r="C129" i="16"/>
  <c r="B129" i="16"/>
  <c r="C128" i="16"/>
  <c r="B128" i="16"/>
  <c r="C127" i="16"/>
  <c r="B127" i="16"/>
  <c r="C126" i="16"/>
  <c r="B126" i="16"/>
  <c r="C125" i="16"/>
  <c r="B125" i="16"/>
  <c r="C124" i="16"/>
  <c r="B124" i="16"/>
  <c r="C123" i="16"/>
  <c r="B123" i="16"/>
  <c r="C122" i="16"/>
  <c r="B122" i="16"/>
  <c r="C121" i="16"/>
  <c r="B121" i="16"/>
  <c r="C120" i="16"/>
  <c r="B120" i="16"/>
  <c r="C119" i="16"/>
  <c r="B119" i="16"/>
  <c r="C118" i="16"/>
  <c r="B118" i="16"/>
  <c r="C117" i="16"/>
  <c r="B117" i="16"/>
  <c r="C116" i="16"/>
  <c r="B116" i="16"/>
  <c r="C115" i="16"/>
  <c r="B115" i="16"/>
  <c r="C114" i="16"/>
  <c r="B114" i="16"/>
  <c r="C113" i="16"/>
  <c r="B113" i="16"/>
  <c r="C112" i="16"/>
  <c r="B112" i="16"/>
  <c r="C111" i="16"/>
  <c r="B111" i="16"/>
  <c r="C110" i="16"/>
  <c r="B110" i="16"/>
  <c r="C109" i="16"/>
  <c r="B109" i="16"/>
  <c r="C108" i="16"/>
  <c r="B108" i="16"/>
  <c r="C107" i="16"/>
  <c r="B107" i="16"/>
  <c r="C106" i="16"/>
  <c r="B106" i="16"/>
  <c r="C105" i="16"/>
  <c r="B105" i="16"/>
  <c r="C104" i="16"/>
  <c r="B104" i="16"/>
  <c r="C103" i="16"/>
  <c r="B103" i="16"/>
  <c r="C102" i="16"/>
  <c r="B102" i="16"/>
  <c r="C101" i="16"/>
  <c r="B101" i="16"/>
  <c r="C100" i="16"/>
  <c r="B100" i="16"/>
  <c r="C99" i="16"/>
  <c r="B99" i="16"/>
  <c r="C98" i="16"/>
  <c r="B98" i="16"/>
  <c r="C97" i="16"/>
  <c r="B97" i="16"/>
  <c r="C96" i="16"/>
  <c r="B96" i="16"/>
  <c r="C95" i="16"/>
  <c r="B95" i="16"/>
  <c r="C94" i="16"/>
  <c r="B94" i="16"/>
  <c r="C93" i="16"/>
  <c r="B93" i="16"/>
  <c r="C92" i="16"/>
  <c r="B92" i="16"/>
  <c r="C91" i="16"/>
  <c r="B91" i="16"/>
  <c r="C90" i="16"/>
  <c r="B90" i="16"/>
  <c r="C89" i="16"/>
  <c r="B89" i="16"/>
  <c r="C88" i="16"/>
  <c r="B88" i="16"/>
  <c r="C87" i="16"/>
  <c r="B87" i="16"/>
  <c r="C86" i="16"/>
  <c r="B86" i="16"/>
  <c r="C85" i="16"/>
  <c r="B85" i="16"/>
  <c r="C84" i="16"/>
  <c r="B84" i="16"/>
  <c r="C83" i="16"/>
  <c r="B83" i="16"/>
  <c r="C82" i="16"/>
  <c r="B82" i="16"/>
  <c r="C81" i="16"/>
  <c r="B81" i="16"/>
  <c r="C80" i="16"/>
  <c r="B80" i="16"/>
  <c r="C79" i="16"/>
  <c r="B79" i="16"/>
  <c r="C78" i="16"/>
  <c r="B78" i="16"/>
  <c r="C77" i="16"/>
  <c r="B77" i="16"/>
  <c r="C76" i="16"/>
  <c r="B76" i="16"/>
  <c r="C75" i="16"/>
  <c r="B75" i="16"/>
  <c r="C74" i="16"/>
  <c r="B74" i="16"/>
  <c r="C73" i="16"/>
  <c r="B73" i="16"/>
  <c r="C72" i="16"/>
  <c r="B72" i="16"/>
  <c r="C71" i="16"/>
  <c r="B71" i="16"/>
  <c r="C70" i="16"/>
  <c r="B70" i="16"/>
  <c r="C69" i="16"/>
  <c r="B69" i="16"/>
  <c r="C68" i="16"/>
  <c r="B68" i="16"/>
  <c r="C67" i="16"/>
  <c r="B67" i="16"/>
  <c r="C66" i="16"/>
  <c r="B66" i="16"/>
  <c r="C65" i="16"/>
  <c r="B65" i="16"/>
  <c r="C64" i="16"/>
  <c r="B64" i="16"/>
  <c r="C63" i="16"/>
  <c r="B63" i="16"/>
  <c r="C62" i="16"/>
  <c r="B62" i="16"/>
  <c r="C61" i="16"/>
  <c r="B61" i="16"/>
  <c r="C60" i="16"/>
  <c r="B60" i="16"/>
  <c r="C59" i="16"/>
  <c r="B59" i="16"/>
  <c r="C58" i="16"/>
  <c r="B58" i="16"/>
  <c r="C57" i="16"/>
  <c r="B57" i="16"/>
  <c r="C56" i="16"/>
  <c r="B56" i="16"/>
  <c r="C55" i="16"/>
  <c r="B55" i="16"/>
  <c r="C54" i="16"/>
  <c r="B54" i="16"/>
  <c r="C53" i="16"/>
  <c r="B53" i="16"/>
  <c r="C52" i="16"/>
  <c r="B52" i="16"/>
  <c r="C51" i="16"/>
  <c r="B51" i="16"/>
  <c r="C50" i="16"/>
  <c r="B50" i="16"/>
  <c r="C49" i="16"/>
  <c r="B49" i="16"/>
  <c r="C48" i="16"/>
  <c r="B48" i="16"/>
  <c r="C47" i="16"/>
  <c r="B47" i="16"/>
  <c r="C46" i="16"/>
  <c r="B46" i="16"/>
  <c r="C45" i="16"/>
  <c r="B45" i="16"/>
  <c r="C44" i="16"/>
  <c r="B44" i="16"/>
  <c r="C43" i="16"/>
  <c r="B43" i="16"/>
  <c r="C42" i="16"/>
  <c r="B42" i="16"/>
  <c r="C41" i="16"/>
  <c r="B41" i="16"/>
  <c r="C40" i="16"/>
  <c r="B40" i="16"/>
  <c r="C39" i="16"/>
  <c r="B39" i="16"/>
  <c r="C38" i="16"/>
  <c r="B38" i="16"/>
  <c r="C37" i="16"/>
  <c r="B37" i="16"/>
  <c r="C36" i="16"/>
  <c r="B36" i="16"/>
  <c r="C35" i="16"/>
  <c r="B35" i="16"/>
  <c r="C34" i="16"/>
  <c r="B34" i="16"/>
  <c r="C33" i="16"/>
  <c r="B33" i="16"/>
  <c r="C32" i="16"/>
  <c r="B32" i="16"/>
  <c r="C31" i="16"/>
  <c r="B31" i="16"/>
  <c r="C30" i="16"/>
  <c r="B30" i="16"/>
  <c r="C29" i="16"/>
  <c r="B29" i="16"/>
  <c r="C28" i="16"/>
  <c r="B28" i="16"/>
  <c r="C27" i="16"/>
  <c r="B27" i="16"/>
  <c r="C26" i="16"/>
  <c r="B26" i="16"/>
  <c r="C25" i="16"/>
  <c r="B25" i="16"/>
  <c r="C24" i="16"/>
  <c r="B24" i="16"/>
  <c r="C23" i="16"/>
  <c r="B23" i="16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C14" i="16"/>
  <c r="B14" i="16"/>
  <c r="C13" i="16"/>
  <c r="B13" i="16"/>
  <c r="C12" i="16"/>
  <c r="B12" i="16"/>
  <c r="C11" i="16"/>
  <c r="B11" i="16"/>
  <c r="C10" i="16"/>
  <c r="B10" i="16"/>
  <c r="C9" i="16"/>
  <c r="B9" i="16"/>
  <c r="C442" i="17"/>
  <c r="B442" i="17"/>
  <c r="C441" i="17"/>
  <c r="B441" i="17"/>
  <c r="C440" i="17"/>
  <c r="B440" i="17"/>
  <c r="C439" i="17"/>
  <c r="B439" i="17"/>
  <c r="C438" i="17"/>
  <c r="B438" i="17"/>
  <c r="C437" i="17"/>
  <c r="B437" i="17"/>
  <c r="C436" i="17"/>
  <c r="B436" i="17"/>
  <c r="C435" i="17"/>
  <c r="B435" i="17"/>
  <c r="C434" i="17"/>
  <c r="B434" i="17"/>
  <c r="C433" i="17"/>
  <c r="B433" i="17"/>
  <c r="C432" i="17"/>
  <c r="B432" i="17"/>
  <c r="C431" i="17"/>
  <c r="B431" i="17"/>
  <c r="C430" i="17"/>
  <c r="B430" i="17"/>
  <c r="C429" i="17"/>
  <c r="B429" i="17"/>
  <c r="C428" i="17"/>
  <c r="B428" i="17"/>
  <c r="C427" i="17"/>
  <c r="B427" i="17"/>
  <c r="C426" i="17"/>
  <c r="B426" i="17"/>
  <c r="C425" i="17"/>
  <c r="B425" i="17"/>
  <c r="C424" i="17"/>
  <c r="B424" i="17"/>
  <c r="C423" i="17"/>
  <c r="B423" i="17"/>
  <c r="C422" i="17"/>
  <c r="B422" i="17"/>
  <c r="C421" i="17"/>
  <c r="B421" i="17"/>
  <c r="C420" i="17"/>
  <c r="B420" i="17"/>
  <c r="C419" i="17"/>
  <c r="B419" i="17"/>
  <c r="C418" i="17"/>
  <c r="B418" i="17"/>
  <c r="C417" i="17"/>
  <c r="B417" i="17"/>
  <c r="C416" i="17"/>
  <c r="B416" i="17"/>
  <c r="C415" i="17"/>
  <c r="B415" i="17"/>
  <c r="C414" i="17"/>
  <c r="B414" i="17"/>
  <c r="C413" i="17"/>
  <c r="B413" i="17"/>
  <c r="C412" i="17"/>
  <c r="B412" i="17"/>
  <c r="C411" i="17"/>
  <c r="B411" i="17"/>
  <c r="C410" i="17"/>
  <c r="B410" i="17"/>
  <c r="C409" i="17"/>
  <c r="B409" i="17"/>
  <c r="C408" i="17"/>
  <c r="B408" i="17"/>
  <c r="C407" i="17"/>
  <c r="B407" i="17"/>
  <c r="C406" i="17"/>
  <c r="B406" i="17"/>
  <c r="C405" i="17"/>
  <c r="B405" i="17"/>
  <c r="C404" i="17"/>
  <c r="B404" i="17"/>
  <c r="C403" i="17"/>
  <c r="B403" i="17"/>
  <c r="C402" i="17"/>
  <c r="B402" i="17"/>
  <c r="C401" i="17"/>
  <c r="B401" i="17"/>
  <c r="C400" i="17"/>
  <c r="B400" i="17"/>
  <c r="C399" i="17"/>
  <c r="B399" i="17"/>
  <c r="C398" i="17"/>
  <c r="B398" i="17"/>
  <c r="C397" i="17"/>
  <c r="B397" i="17"/>
  <c r="C396" i="17"/>
  <c r="B396" i="17"/>
  <c r="C395" i="17"/>
  <c r="B395" i="17"/>
  <c r="C394" i="17"/>
  <c r="B394" i="17"/>
  <c r="C393" i="17"/>
  <c r="B393" i="17"/>
  <c r="C392" i="17"/>
  <c r="B392" i="17"/>
  <c r="C391" i="17"/>
  <c r="B391" i="17"/>
  <c r="C390" i="17"/>
  <c r="B390" i="17"/>
  <c r="C389" i="17"/>
  <c r="B389" i="17"/>
  <c r="C388" i="17"/>
  <c r="B388" i="17"/>
  <c r="C387" i="17"/>
  <c r="B387" i="17"/>
  <c r="C386" i="17"/>
  <c r="B386" i="17"/>
  <c r="C385" i="17"/>
  <c r="B385" i="17"/>
  <c r="C384" i="17"/>
  <c r="B384" i="17"/>
  <c r="C383" i="17"/>
  <c r="B383" i="17"/>
  <c r="C382" i="17"/>
  <c r="B382" i="17"/>
  <c r="C381" i="17"/>
  <c r="B381" i="17"/>
  <c r="C380" i="17"/>
  <c r="B380" i="17"/>
  <c r="C379" i="17"/>
  <c r="B379" i="17"/>
  <c r="C378" i="17"/>
  <c r="B378" i="17"/>
  <c r="C377" i="17"/>
  <c r="B377" i="17"/>
  <c r="C376" i="17"/>
  <c r="B376" i="17"/>
  <c r="C375" i="17"/>
  <c r="B375" i="17"/>
  <c r="C374" i="17"/>
  <c r="B374" i="17"/>
  <c r="C373" i="17"/>
  <c r="B373" i="17"/>
  <c r="C372" i="17"/>
  <c r="B372" i="17"/>
  <c r="C371" i="17"/>
  <c r="B371" i="17"/>
  <c r="C370" i="17"/>
  <c r="B370" i="17"/>
  <c r="C369" i="17"/>
  <c r="B369" i="17"/>
  <c r="C368" i="17"/>
  <c r="B368" i="17"/>
  <c r="C367" i="17"/>
  <c r="B367" i="17"/>
  <c r="C366" i="17"/>
  <c r="B366" i="17"/>
  <c r="C365" i="17"/>
  <c r="B365" i="17"/>
  <c r="C364" i="17"/>
  <c r="B364" i="17"/>
  <c r="C363" i="17"/>
  <c r="B363" i="17"/>
  <c r="C362" i="17"/>
  <c r="B362" i="17"/>
  <c r="C361" i="17"/>
  <c r="B361" i="17"/>
  <c r="C360" i="17"/>
  <c r="B360" i="17"/>
  <c r="C359" i="17"/>
  <c r="B359" i="17"/>
  <c r="C358" i="17"/>
  <c r="B358" i="17"/>
  <c r="C357" i="17"/>
  <c r="B357" i="17"/>
  <c r="C356" i="17"/>
  <c r="B356" i="17"/>
  <c r="C355" i="17"/>
  <c r="B355" i="17"/>
  <c r="C354" i="17"/>
  <c r="B354" i="17"/>
  <c r="C353" i="17"/>
  <c r="B353" i="17"/>
  <c r="C352" i="17"/>
  <c r="B352" i="17"/>
  <c r="C351" i="17"/>
  <c r="B351" i="17"/>
  <c r="C350" i="17"/>
  <c r="B350" i="17"/>
  <c r="C349" i="17"/>
  <c r="B349" i="17"/>
  <c r="C348" i="17"/>
  <c r="B348" i="17"/>
  <c r="C347" i="17"/>
  <c r="B347" i="17"/>
  <c r="C346" i="17"/>
  <c r="B346" i="17"/>
  <c r="C345" i="17"/>
  <c r="B345" i="17"/>
  <c r="C344" i="17"/>
  <c r="B344" i="17"/>
  <c r="C343" i="17"/>
  <c r="B343" i="17"/>
  <c r="C342" i="17"/>
  <c r="B342" i="17"/>
  <c r="C341" i="17"/>
  <c r="B341" i="17"/>
  <c r="C340" i="17"/>
  <c r="B340" i="17"/>
  <c r="C339" i="17"/>
  <c r="B339" i="17"/>
  <c r="C338" i="17"/>
  <c r="B338" i="17"/>
  <c r="C337" i="17"/>
  <c r="B337" i="17"/>
  <c r="C336" i="17"/>
  <c r="B336" i="17"/>
  <c r="C335" i="17"/>
  <c r="B335" i="17"/>
  <c r="C334" i="17"/>
  <c r="B334" i="17"/>
  <c r="C333" i="17"/>
  <c r="B333" i="17"/>
  <c r="C332" i="17"/>
  <c r="B332" i="17"/>
  <c r="C331" i="17"/>
  <c r="B331" i="17"/>
  <c r="C330" i="17"/>
  <c r="B330" i="17"/>
  <c r="C329" i="17"/>
  <c r="B329" i="17"/>
  <c r="C328" i="17"/>
  <c r="B328" i="17"/>
  <c r="C327" i="17"/>
  <c r="B327" i="17"/>
  <c r="C326" i="17"/>
  <c r="B326" i="17"/>
  <c r="C325" i="17"/>
  <c r="B325" i="17"/>
  <c r="C324" i="17"/>
  <c r="B324" i="17"/>
  <c r="C323" i="17"/>
  <c r="B323" i="17"/>
  <c r="C322" i="17"/>
  <c r="B322" i="17"/>
  <c r="C321" i="17"/>
  <c r="B321" i="17"/>
  <c r="C320" i="17"/>
  <c r="B320" i="17"/>
  <c r="C319" i="17"/>
  <c r="B319" i="17"/>
  <c r="C318" i="17"/>
  <c r="B318" i="17"/>
  <c r="C317" i="17"/>
  <c r="B317" i="17"/>
  <c r="C316" i="17"/>
  <c r="B316" i="17"/>
  <c r="C315" i="17"/>
  <c r="B315" i="17"/>
  <c r="C314" i="17"/>
  <c r="B314" i="17"/>
  <c r="C313" i="17"/>
  <c r="B313" i="17"/>
  <c r="C312" i="17"/>
  <c r="B312" i="17"/>
  <c r="C311" i="17"/>
  <c r="B311" i="17"/>
  <c r="C310" i="17"/>
  <c r="B310" i="17"/>
  <c r="C309" i="17"/>
  <c r="B309" i="17"/>
  <c r="C308" i="17"/>
  <c r="B308" i="17"/>
  <c r="C307" i="17"/>
  <c r="B307" i="17"/>
  <c r="C306" i="17"/>
  <c r="B306" i="17"/>
  <c r="C305" i="17"/>
  <c r="B305" i="17"/>
  <c r="C304" i="17"/>
  <c r="B304" i="17"/>
  <c r="C303" i="17"/>
  <c r="B303" i="17"/>
  <c r="C302" i="17"/>
  <c r="B302" i="17"/>
  <c r="C301" i="17"/>
  <c r="B301" i="17"/>
  <c r="C300" i="17"/>
  <c r="B300" i="17"/>
  <c r="C299" i="17"/>
  <c r="B299" i="17"/>
  <c r="C298" i="17"/>
  <c r="B298" i="17"/>
  <c r="C297" i="17"/>
  <c r="B297" i="17"/>
  <c r="C296" i="17"/>
  <c r="B296" i="17"/>
  <c r="C295" i="17"/>
  <c r="B295" i="17"/>
  <c r="C294" i="17"/>
  <c r="B294" i="17"/>
  <c r="C293" i="17"/>
  <c r="B293" i="17"/>
  <c r="C292" i="17"/>
  <c r="B292" i="17"/>
  <c r="C291" i="17"/>
  <c r="B291" i="17"/>
  <c r="C290" i="17"/>
  <c r="B290" i="17"/>
  <c r="C289" i="17"/>
  <c r="B289" i="17"/>
  <c r="C288" i="17"/>
  <c r="B288" i="17"/>
  <c r="C287" i="17"/>
  <c r="B287" i="17"/>
  <c r="C286" i="17"/>
  <c r="B286" i="17"/>
  <c r="C285" i="17"/>
  <c r="B285" i="17"/>
  <c r="C284" i="17"/>
  <c r="B284" i="17"/>
  <c r="C283" i="17"/>
  <c r="B283" i="17"/>
  <c r="C282" i="17"/>
  <c r="B282" i="17"/>
  <c r="C281" i="17"/>
  <c r="B281" i="17"/>
  <c r="C280" i="17"/>
  <c r="B280" i="17"/>
  <c r="C279" i="17"/>
  <c r="B279" i="17"/>
  <c r="C278" i="17"/>
  <c r="B278" i="17"/>
  <c r="C277" i="17"/>
  <c r="B277" i="17"/>
  <c r="C276" i="17"/>
  <c r="B276" i="17"/>
  <c r="C275" i="17"/>
  <c r="B275" i="17"/>
  <c r="C274" i="17"/>
  <c r="B274" i="17"/>
  <c r="C273" i="17"/>
  <c r="B273" i="17"/>
  <c r="C272" i="17"/>
  <c r="B272" i="17"/>
  <c r="C271" i="17"/>
  <c r="B271" i="17"/>
  <c r="C270" i="17"/>
  <c r="B270" i="17"/>
  <c r="C269" i="17"/>
  <c r="B269" i="17"/>
  <c r="C268" i="17"/>
  <c r="B268" i="17"/>
  <c r="C267" i="17"/>
  <c r="B267" i="17"/>
  <c r="C266" i="17"/>
  <c r="B266" i="17"/>
  <c r="C265" i="17"/>
  <c r="B265" i="17"/>
  <c r="C264" i="17"/>
  <c r="B264" i="17"/>
  <c r="C263" i="17"/>
  <c r="B263" i="17"/>
  <c r="C262" i="17"/>
  <c r="B262" i="17"/>
  <c r="C261" i="17"/>
  <c r="B261" i="17"/>
  <c r="C260" i="17"/>
  <c r="B260" i="17"/>
  <c r="C259" i="17"/>
  <c r="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C215" i="17"/>
  <c r="B215" i="17"/>
  <c r="C214" i="17"/>
  <c r="B214" i="17"/>
  <c r="C213" i="17"/>
  <c r="B213" i="17"/>
  <c r="C212" i="17"/>
  <c r="B212" i="17"/>
  <c r="C211" i="17"/>
  <c r="B211" i="17"/>
  <c r="C210" i="17"/>
  <c r="B210" i="17"/>
  <c r="C209" i="17"/>
  <c r="B209" i="17"/>
  <c r="C208" i="17"/>
  <c r="B208" i="17"/>
  <c r="C207" i="17"/>
  <c r="B207" i="17"/>
  <c r="C206" i="17"/>
  <c r="B206" i="17"/>
  <c r="C205" i="17"/>
  <c r="B205" i="17"/>
  <c r="C204" i="17"/>
  <c r="B204" i="17"/>
  <c r="C203" i="17"/>
  <c r="B203" i="17"/>
  <c r="C202" i="17"/>
  <c r="B202" i="17"/>
  <c r="C201" i="17"/>
  <c r="B201" i="17"/>
  <c r="C200" i="17"/>
  <c r="B200" i="17"/>
  <c r="C199" i="17"/>
  <c r="B199" i="17"/>
  <c r="C198" i="17"/>
  <c r="B198" i="17"/>
  <c r="C197" i="17"/>
  <c r="B197" i="17"/>
  <c r="C196" i="17"/>
  <c r="B196" i="17"/>
  <c r="C195" i="17"/>
  <c r="B195" i="17"/>
  <c r="C194" i="17"/>
  <c r="B194" i="17"/>
  <c r="C193" i="17"/>
  <c r="B193" i="17"/>
  <c r="C192" i="17"/>
  <c r="B192" i="17"/>
  <c r="C191" i="17"/>
  <c r="B191" i="17"/>
  <c r="C190" i="17"/>
  <c r="B190" i="17"/>
  <c r="C189" i="17"/>
  <c r="B189" i="17"/>
  <c r="C188" i="17"/>
  <c r="B188" i="17"/>
  <c r="C187" i="17"/>
  <c r="B187" i="17"/>
  <c r="C186" i="17"/>
  <c r="B186" i="17"/>
  <c r="C185" i="17"/>
  <c r="B185" i="17"/>
  <c r="C184" i="17"/>
  <c r="B184" i="17"/>
  <c r="C183" i="17"/>
  <c r="B183" i="17"/>
  <c r="C182" i="17"/>
  <c r="B182" i="17"/>
  <c r="C181" i="17"/>
  <c r="B181" i="17"/>
  <c r="C180" i="17"/>
  <c r="B180" i="17"/>
  <c r="C179" i="17"/>
  <c r="B179" i="17"/>
  <c r="C178" i="17"/>
  <c r="B178" i="17"/>
  <c r="C177" i="17"/>
  <c r="B177" i="17"/>
  <c r="C176" i="17"/>
  <c r="B176" i="17"/>
  <c r="C175" i="17"/>
  <c r="B175" i="17"/>
  <c r="C174" i="17"/>
  <c r="B174" i="17"/>
  <c r="C173" i="17"/>
  <c r="B173" i="17"/>
  <c r="C172" i="17"/>
  <c r="B172" i="17"/>
  <c r="C171" i="17"/>
  <c r="B171" i="17"/>
  <c r="C170" i="17"/>
  <c r="B170" i="17"/>
  <c r="C169" i="17"/>
  <c r="B169" i="17"/>
  <c r="C168" i="17"/>
  <c r="B168" i="17"/>
  <c r="C167" i="17"/>
  <c r="B167" i="17"/>
  <c r="C166" i="17"/>
  <c r="B166" i="17"/>
  <c r="C165" i="17"/>
  <c r="B165" i="17"/>
  <c r="C164" i="17"/>
  <c r="B164" i="17"/>
  <c r="C163" i="17"/>
  <c r="B163" i="17"/>
  <c r="C162" i="17"/>
  <c r="B162" i="17"/>
  <c r="C161" i="17"/>
  <c r="B161" i="17"/>
  <c r="C160" i="17"/>
  <c r="B160" i="17"/>
  <c r="C159" i="17"/>
  <c r="B159" i="17"/>
  <c r="C158" i="17"/>
  <c r="B158" i="17"/>
  <c r="C157" i="17"/>
  <c r="B157" i="17"/>
  <c r="C156" i="17"/>
  <c r="B156" i="17"/>
  <c r="C155" i="17"/>
  <c r="B155" i="17"/>
  <c r="C154" i="17"/>
  <c r="B154" i="17"/>
  <c r="C153" i="17"/>
  <c r="B153" i="17"/>
  <c r="C152" i="17"/>
  <c r="B152" i="17"/>
  <c r="C151" i="17"/>
  <c r="B151" i="17"/>
  <c r="C150" i="17"/>
  <c r="B150" i="17"/>
  <c r="C149" i="17"/>
  <c r="B149" i="17"/>
  <c r="C148" i="17"/>
  <c r="B148" i="17"/>
  <c r="C147" i="17"/>
  <c r="B147" i="17"/>
  <c r="C146" i="17"/>
  <c r="B146" i="17"/>
  <c r="C145" i="17"/>
  <c r="B145" i="17"/>
  <c r="C144" i="17"/>
  <c r="B144" i="17"/>
  <c r="C143" i="17"/>
  <c r="B143" i="17"/>
  <c r="C142" i="17"/>
  <c r="B142" i="17"/>
  <c r="C141" i="17"/>
  <c r="B141" i="17"/>
  <c r="C140" i="17"/>
  <c r="B140" i="17"/>
  <c r="C139" i="17"/>
  <c r="B139" i="17"/>
  <c r="C138" i="17"/>
  <c r="B138" i="17"/>
  <c r="C137" i="17"/>
  <c r="B137" i="17"/>
  <c r="C136" i="17"/>
  <c r="B136" i="17"/>
  <c r="C135" i="17"/>
  <c r="B135" i="17"/>
  <c r="C134" i="17"/>
  <c r="B134" i="17"/>
  <c r="C133" i="17"/>
  <c r="B133" i="17"/>
  <c r="C132" i="17"/>
  <c r="B132" i="17"/>
  <c r="C131" i="17"/>
  <c r="B131" i="17"/>
  <c r="C130" i="17"/>
  <c r="B130" i="17"/>
  <c r="C129" i="17"/>
  <c r="B129" i="17"/>
  <c r="C128" i="17"/>
  <c r="B128" i="17"/>
  <c r="C127" i="17"/>
  <c r="B127" i="17"/>
  <c r="C126" i="17"/>
  <c r="B126" i="17"/>
  <c r="C125" i="17"/>
  <c r="B125" i="17"/>
  <c r="C124" i="17"/>
  <c r="B124" i="17"/>
  <c r="C123" i="17"/>
  <c r="B123" i="17"/>
  <c r="C122" i="17"/>
  <c r="B122" i="17"/>
  <c r="C121" i="17"/>
  <c r="B121" i="17"/>
  <c r="C120" i="17"/>
  <c r="B120" i="17"/>
  <c r="C119" i="17"/>
  <c r="B119" i="17"/>
  <c r="C118" i="17"/>
  <c r="B118" i="17"/>
  <c r="C117" i="17"/>
  <c r="B117" i="17"/>
  <c r="C116" i="17"/>
  <c r="B116" i="17"/>
  <c r="C115" i="17"/>
  <c r="B115" i="17"/>
  <c r="C114" i="17"/>
  <c r="B114" i="17"/>
  <c r="C113" i="17"/>
  <c r="B113" i="17"/>
  <c r="C112" i="17"/>
  <c r="B112" i="17"/>
  <c r="C111" i="17"/>
  <c r="B111" i="17"/>
  <c r="C110" i="17"/>
  <c r="B110" i="17"/>
  <c r="C109" i="17"/>
  <c r="B109" i="17"/>
  <c r="C108" i="17"/>
  <c r="B108" i="17"/>
  <c r="C107" i="17"/>
  <c r="B107" i="17"/>
  <c r="C106" i="17"/>
  <c r="B106" i="17"/>
  <c r="C105" i="17"/>
  <c r="B105" i="17"/>
  <c r="C104" i="17"/>
  <c r="B104" i="17"/>
  <c r="C103" i="17"/>
  <c r="B103" i="17"/>
  <c r="C102" i="17"/>
  <c r="B102" i="17"/>
  <c r="C101" i="17"/>
  <c r="B101" i="17"/>
  <c r="C100" i="17"/>
  <c r="B100" i="17"/>
  <c r="C99" i="17"/>
  <c r="B99" i="17"/>
  <c r="C98" i="17"/>
  <c r="B98" i="17"/>
  <c r="C97" i="17"/>
  <c r="B97" i="17"/>
  <c r="C96" i="17"/>
  <c r="B96" i="17"/>
  <c r="C95" i="17"/>
  <c r="B95" i="17"/>
  <c r="C94" i="17"/>
  <c r="B94" i="17"/>
  <c r="C93" i="17"/>
  <c r="B93" i="17"/>
  <c r="C92" i="17"/>
  <c r="B92" i="17"/>
  <c r="C91" i="17"/>
  <c r="B91" i="17"/>
  <c r="C90" i="17"/>
  <c r="B90" i="17"/>
  <c r="C89" i="17"/>
  <c r="B89" i="17"/>
  <c r="C88" i="17"/>
  <c r="B88" i="17"/>
  <c r="C87" i="17"/>
  <c r="B87" i="17"/>
  <c r="C86" i="17"/>
  <c r="B86" i="17"/>
  <c r="C85" i="17"/>
  <c r="B85" i="17"/>
  <c r="C84" i="17"/>
  <c r="B84" i="17"/>
  <c r="C83" i="17"/>
  <c r="B83" i="17"/>
  <c r="C82" i="17"/>
  <c r="B82" i="17"/>
  <c r="C81" i="17"/>
  <c r="B81" i="17"/>
  <c r="C80" i="17"/>
  <c r="B80" i="17"/>
  <c r="C79" i="17"/>
  <c r="B79" i="17"/>
  <c r="C78" i="17"/>
  <c r="B78" i="17"/>
  <c r="C77" i="17"/>
  <c r="B77" i="17"/>
  <c r="C76" i="17"/>
  <c r="B76" i="17"/>
  <c r="C75" i="17"/>
  <c r="B75" i="17"/>
  <c r="C74" i="17"/>
  <c r="B74" i="17"/>
  <c r="C73" i="17"/>
  <c r="B73" i="17"/>
  <c r="C72" i="17"/>
  <c r="B72" i="17"/>
  <c r="C71" i="17"/>
  <c r="B71" i="17"/>
  <c r="C70" i="17"/>
  <c r="B70" i="17"/>
  <c r="C69" i="17"/>
  <c r="B69" i="17"/>
  <c r="C68" i="17"/>
  <c r="B68" i="17"/>
  <c r="C67" i="17"/>
  <c r="B67" i="17"/>
  <c r="C66" i="17"/>
  <c r="B66" i="17"/>
  <c r="C65" i="17"/>
  <c r="B65" i="17"/>
  <c r="C64" i="17"/>
  <c r="B64" i="17"/>
  <c r="C63" i="17"/>
  <c r="B63" i="17"/>
  <c r="C62" i="17"/>
  <c r="B62" i="17"/>
  <c r="C61" i="17"/>
  <c r="B61" i="17"/>
  <c r="C60" i="17"/>
  <c r="B60" i="17"/>
  <c r="C59" i="17"/>
  <c r="B59" i="17"/>
  <c r="C58" i="17"/>
  <c r="B58" i="17"/>
  <c r="C57" i="17"/>
  <c r="B57" i="17"/>
  <c r="C56" i="17"/>
  <c r="B56" i="17"/>
  <c r="C55" i="17"/>
  <c r="B55" i="17"/>
  <c r="C54" i="17"/>
  <c r="B54" i="17"/>
  <c r="C53" i="17"/>
  <c r="B53" i="17"/>
  <c r="C52" i="17"/>
  <c r="B52" i="17"/>
  <c r="C51" i="17"/>
  <c r="B51" i="17"/>
  <c r="C50" i="17"/>
  <c r="B50" i="17"/>
  <c r="C49" i="17"/>
  <c r="B49" i="17"/>
  <c r="C48" i="17"/>
  <c r="B48" i="17"/>
  <c r="C47" i="17"/>
  <c r="B47" i="17"/>
  <c r="C46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C9" i="17"/>
  <c r="B9" i="17"/>
  <c r="C1048" i="3"/>
  <c r="B1048" i="3"/>
  <c r="C1047" i="3"/>
  <c r="B1047" i="3"/>
  <c r="C1046" i="3"/>
  <c r="B1046" i="3"/>
  <c r="C1045" i="3"/>
  <c r="B1045" i="3"/>
  <c r="C1044" i="3"/>
  <c r="B1044" i="3"/>
  <c r="C1043" i="3"/>
  <c r="B1043" i="3"/>
  <c r="C1042" i="3"/>
  <c r="B1042" i="3"/>
  <c r="C1041" i="3"/>
  <c r="B1041" i="3"/>
  <c r="C1040" i="3"/>
  <c r="B1040" i="3"/>
  <c r="C1039" i="3"/>
  <c r="B1039" i="3"/>
  <c r="C1038" i="3"/>
  <c r="B1038" i="3"/>
  <c r="C1037" i="3"/>
  <c r="B1037" i="3"/>
  <c r="C1036" i="3"/>
  <c r="B1036" i="3"/>
  <c r="C1035" i="3"/>
  <c r="B1035" i="3"/>
  <c r="C1034" i="3"/>
  <c r="B1034" i="3"/>
  <c r="C1033" i="3"/>
  <c r="B1033" i="3"/>
  <c r="C1032" i="3"/>
  <c r="B1032" i="3"/>
  <c r="C1031" i="3"/>
  <c r="B1031" i="3"/>
  <c r="C1030" i="3"/>
  <c r="B1030" i="3"/>
  <c r="C1029" i="3"/>
  <c r="B1029" i="3"/>
  <c r="C1028" i="3"/>
  <c r="B1028" i="3"/>
  <c r="C1027" i="3"/>
  <c r="B1027" i="3"/>
  <c r="C1026" i="3"/>
  <c r="B1026" i="3"/>
  <c r="C1025" i="3"/>
  <c r="B1025" i="3"/>
  <c r="C1024" i="3"/>
  <c r="B1024" i="3"/>
  <c r="C1023" i="3"/>
  <c r="B1023" i="3"/>
  <c r="C1022" i="3"/>
  <c r="B1022" i="3"/>
  <c r="C1021" i="3"/>
  <c r="B1021" i="3"/>
  <c r="C1020" i="3"/>
  <c r="B1020" i="3"/>
  <c r="C1019" i="3"/>
  <c r="B1019" i="3"/>
  <c r="C1018" i="3"/>
  <c r="B1018" i="3"/>
  <c r="C1017" i="3"/>
  <c r="B1017" i="3"/>
  <c r="C1016" i="3"/>
  <c r="B1016" i="3"/>
  <c r="C1015" i="3"/>
  <c r="B1015" i="3"/>
  <c r="C1014" i="3"/>
  <c r="B1014" i="3"/>
  <c r="C1013" i="3"/>
  <c r="B1013" i="3"/>
  <c r="C1012" i="3"/>
  <c r="B1012" i="3"/>
  <c r="C1011" i="3"/>
  <c r="B1011" i="3"/>
  <c r="C1010" i="3"/>
  <c r="B1010" i="3"/>
  <c r="C1009" i="3"/>
  <c r="B1009" i="3"/>
  <c r="C1008" i="3"/>
  <c r="B1008" i="3"/>
  <c r="C1007" i="3"/>
  <c r="B1007" i="3"/>
  <c r="C1006" i="3"/>
  <c r="B1006" i="3"/>
  <c r="C1005" i="3"/>
  <c r="B1005" i="3"/>
  <c r="C1004" i="3"/>
  <c r="B1004" i="3"/>
  <c r="C1003" i="3"/>
  <c r="B1003" i="3"/>
  <c r="C1002" i="3"/>
  <c r="B1002" i="3"/>
  <c r="C1001" i="3"/>
  <c r="B1001" i="3"/>
  <c r="C1000" i="3"/>
  <c r="B1000" i="3"/>
  <c r="C999" i="3"/>
  <c r="B999" i="3"/>
  <c r="C998" i="3"/>
  <c r="B998" i="3"/>
  <c r="C997" i="3"/>
  <c r="B997" i="3"/>
  <c r="C996" i="3"/>
  <c r="B996" i="3"/>
  <c r="C995" i="3"/>
  <c r="B995" i="3"/>
  <c r="C994" i="3"/>
  <c r="B994" i="3"/>
  <c r="C993" i="3"/>
  <c r="B993" i="3"/>
  <c r="C992" i="3"/>
  <c r="B992" i="3"/>
  <c r="C991" i="3"/>
  <c r="B991" i="3"/>
  <c r="C990" i="3"/>
  <c r="B990" i="3"/>
  <c r="C989" i="3"/>
  <c r="B989" i="3"/>
  <c r="C988" i="3"/>
  <c r="B988" i="3"/>
  <c r="C987" i="3"/>
  <c r="B987" i="3"/>
  <c r="C986" i="3"/>
  <c r="B986" i="3"/>
  <c r="C985" i="3"/>
  <c r="B985" i="3"/>
  <c r="C984" i="3"/>
  <c r="B984" i="3"/>
  <c r="C983" i="3"/>
  <c r="B983" i="3"/>
  <c r="C982" i="3"/>
  <c r="B982" i="3"/>
  <c r="C981" i="3"/>
  <c r="B981" i="3"/>
  <c r="C980" i="3"/>
  <c r="B980" i="3"/>
  <c r="C979" i="3"/>
  <c r="B979" i="3"/>
  <c r="C978" i="3"/>
  <c r="B978" i="3"/>
  <c r="C977" i="3"/>
  <c r="B977" i="3"/>
  <c r="C976" i="3"/>
  <c r="B976" i="3"/>
  <c r="C975" i="3"/>
  <c r="B975" i="3"/>
  <c r="C974" i="3"/>
  <c r="B974" i="3"/>
  <c r="C973" i="3"/>
  <c r="B973" i="3"/>
  <c r="C972" i="3"/>
  <c r="B972" i="3"/>
  <c r="C971" i="3"/>
  <c r="B971" i="3"/>
  <c r="C970" i="3"/>
  <c r="B970" i="3"/>
  <c r="C969" i="3"/>
  <c r="B969" i="3"/>
  <c r="C968" i="3"/>
  <c r="B968" i="3"/>
  <c r="C967" i="3"/>
  <c r="B967" i="3"/>
  <c r="C966" i="3"/>
  <c r="B966" i="3"/>
  <c r="C965" i="3"/>
  <c r="B965" i="3"/>
  <c r="C964" i="3"/>
  <c r="B964" i="3"/>
  <c r="C963" i="3"/>
  <c r="B963" i="3"/>
  <c r="C962" i="3"/>
  <c r="B962" i="3"/>
  <c r="C961" i="3"/>
  <c r="B961" i="3"/>
  <c r="C960" i="3"/>
  <c r="B960" i="3"/>
  <c r="C959" i="3"/>
  <c r="B959" i="3"/>
  <c r="C958" i="3"/>
  <c r="B958" i="3"/>
  <c r="C957" i="3"/>
  <c r="B957" i="3"/>
  <c r="C956" i="3"/>
  <c r="B956" i="3"/>
  <c r="C955" i="3"/>
  <c r="B955" i="3"/>
  <c r="C954" i="3"/>
  <c r="B954" i="3"/>
  <c r="C953" i="3"/>
  <c r="B953" i="3"/>
  <c r="C952" i="3"/>
  <c r="B952" i="3"/>
  <c r="C951" i="3"/>
  <c r="B951" i="3"/>
  <c r="C950" i="3"/>
  <c r="B950" i="3"/>
  <c r="C949" i="3"/>
  <c r="B949" i="3"/>
  <c r="C948" i="3"/>
  <c r="B948" i="3"/>
  <c r="C947" i="3"/>
  <c r="B947" i="3"/>
  <c r="C946" i="3"/>
  <c r="B946" i="3"/>
  <c r="C945" i="3"/>
  <c r="B945" i="3"/>
  <c r="C944" i="3"/>
  <c r="B944" i="3"/>
  <c r="C943" i="3"/>
  <c r="B943" i="3"/>
  <c r="C942" i="3"/>
  <c r="B942" i="3"/>
  <c r="C941" i="3"/>
  <c r="B941" i="3"/>
  <c r="C940" i="3"/>
  <c r="B940" i="3"/>
  <c r="C939" i="3"/>
  <c r="B939" i="3"/>
  <c r="C938" i="3"/>
  <c r="B938" i="3"/>
  <c r="C937" i="3"/>
  <c r="B937" i="3"/>
  <c r="C936" i="3"/>
  <c r="B936" i="3"/>
  <c r="C935" i="3"/>
  <c r="B935" i="3"/>
  <c r="C934" i="3"/>
  <c r="B934" i="3"/>
  <c r="C933" i="3"/>
  <c r="B933" i="3"/>
  <c r="C932" i="3"/>
  <c r="B932" i="3"/>
  <c r="C931" i="3"/>
  <c r="B931" i="3"/>
  <c r="C930" i="3"/>
  <c r="B930" i="3"/>
  <c r="C929" i="3"/>
  <c r="B929" i="3"/>
  <c r="C928" i="3"/>
  <c r="B928" i="3"/>
  <c r="C927" i="3"/>
  <c r="B927" i="3"/>
  <c r="C926" i="3"/>
  <c r="B926" i="3"/>
  <c r="C925" i="3"/>
  <c r="B925" i="3"/>
  <c r="C924" i="3"/>
  <c r="B924" i="3"/>
  <c r="C923" i="3"/>
  <c r="B923" i="3"/>
  <c r="C922" i="3"/>
  <c r="B922" i="3"/>
  <c r="C921" i="3"/>
  <c r="B921" i="3"/>
  <c r="C920" i="3"/>
  <c r="B920" i="3"/>
  <c r="C919" i="3"/>
  <c r="B919" i="3"/>
  <c r="C918" i="3"/>
  <c r="B918" i="3"/>
  <c r="C917" i="3"/>
  <c r="B917" i="3"/>
  <c r="C916" i="3"/>
  <c r="B916" i="3"/>
  <c r="C915" i="3"/>
  <c r="B915" i="3"/>
  <c r="C914" i="3"/>
  <c r="B914" i="3"/>
  <c r="C913" i="3"/>
  <c r="B913" i="3"/>
  <c r="C912" i="3"/>
  <c r="B912" i="3"/>
  <c r="C911" i="3"/>
  <c r="B911" i="3"/>
  <c r="C910" i="3"/>
  <c r="B910" i="3"/>
  <c r="C909" i="3"/>
  <c r="B909" i="3"/>
  <c r="C908" i="3"/>
  <c r="B908" i="3"/>
  <c r="C907" i="3"/>
  <c r="B907" i="3"/>
  <c r="C906" i="3"/>
  <c r="B906" i="3"/>
  <c r="C905" i="3"/>
  <c r="B905" i="3"/>
  <c r="C904" i="3"/>
  <c r="B904" i="3"/>
  <c r="C903" i="3"/>
  <c r="B903" i="3"/>
  <c r="C902" i="3"/>
  <c r="B902" i="3"/>
  <c r="C901" i="3"/>
  <c r="B901" i="3"/>
  <c r="C900" i="3"/>
  <c r="B900" i="3"/>
  <c r="C899" i="3"/>
  <c r="B899" i="3"/>
  <c r="C898" i="3"/>
  <c r="B898" i="3"/>
  <c r="C897" i="3"/>
  <c r="B897" i="3"/>
  <c r="C896" i="3"/>
  <c r="B896" i="3"/>
  <c r="C895" i="3"/>
  <c r="B895" i="3"/>
  <c r="C894" i="3"/>
  <c r="B894" i="3"/>
  <c r="C893" i="3"/>
  <c r="B893" i="3"/>
  <c r="C892" i="3"/>
  <c r="B892" i="3"/>
  <c r="C891" i="3"/>
  <c r="B891" i="3"/>
  <c r="C890" i="3"/>
  <c r="B890" i="3"/>
  <c r="C889" i="3"/>
  <c r="B889" i="3"/>
  <c r="C888" i="3"/>
  <c r="B888" i="3"/>
  <c r="C887" i="3"/>
  <c r="B887" i="3"/>
  <c r="C886" i="3"/>
  <c r="B886" i="3"/>
  <c r="C885" i="3"/>
  <c r="B885" i="3"/>
  <c r="C884" i="3"/>
  <c r="B884" i="3"/>
  <c r="C883" i="3"/>
  <c r="B883" i="3"/>
  <c r="C882" i="3"/>
  <c r="B882" i="3"/>
  <c r="C881" i="3"/>
  <c r="B881" i="3"/>
  <c r="C880" i="3"/>
  <c r="B880" i="3"/>
  <c r="C879" i="3"/>
  <c r="B879" i="3"/>
  <c r="C878" i="3"/>
  <c r="B878" i="3"/>
  <c r="C877" i="3"/>
  <c r="B877" i="3"/>
  <c r="C876" i="3"/>
  <c r="B876" i="3"/>
  <c r="C875" i="3"/>
  <c r="B875" i="3"/>
  <c r="C874" i="3"/>
  <c r="B874" i="3"/>
  <c r="C873" i="3"/>
  <c r="B873" i="3"/>
  <c r="C872" i="3"/>
  <c r="B872" i="3"/>
  <c r="C871" i="3"/>
  <c r="B871" i="3"/>
  <c r="C870" i="3"/>
  <c r="B870" i="3"/>
  <c r="C869" i="3"/>
  <c r="B869" i="3"/>
  <c r="C868" i="3"/>
  <c r="B868" i="3"/>
  <c r="C867" i="3"/>
  <c r="B867" i="3"/>
  <c r="C866" i="3"/>
  <c r="B866" i="3"/>
  <c r="C865" i="3"/>
  <c r="B865" i="3"/>
  <c r="C864" i="3"/>
  <c r="B864" i="3"/>
  <c r="C863" i="3"/>
  <c r="B863" i="3"/>
  <c r="C862" i="3"/>
  <c r="B862" i="3"/>
  <c r="C861" i="3"/>
  <c r="B861" i="3"/>
  <c r="C860" i="3"/>
  <c r="B860" i="3"/>
  <c r="C859" i="3"/>
  <c r="B859" i="3"/>
  <c r="C858" i="3"/>
  <c r="B858" i="3"/>
  <c r="C857" i="3"/>
  <c r="B857" i="3"/>
  <c r="C856" i="3"/>
  <c r="B856" i="3"/>
  <c r="C855" i="3"/>
  <c r="B855" i="3"/>
  <c r="C854" i="3"/>
  <c r="B854" i="3"/>
  <c r="C853" i="3"/>
  <c r="B853" i="3"/>
  <c r="C852" i="3"/>
  <c r="B852" i="3"/>
  <c r="C851" i="3"/>
  <c r="B851" i="3"/>
  <c r="C850" i="3"/>
  <c r="B850" i="3"/>
  <c r="C849" i="3"/>
  <c r="B849" i="3"/>
  <c r="C848" i="3"/>
  <c r="B848" i="3"/>
  <c r="C847" i="3"/>
  <c r="B847" i="3"/>
  <c r="C846" i="3"/>
  <c r="B846" i="3"/>
  <c r="C845" i="3"/>
  <c r="B845" i="3"/>
  <c r="C844" i="3"/>
  <c r="B844" i="3"/>
  <c r="C843" i="3"/>
  <c r="B843" i="3"/>
  <c r="C842" i="3"/>
  <c r="B842" i="3"/>
  <c r="C841" i="3"/>
  <c r="B841" i="3"/>
  <c r="C840" i="3"/>
  <c r="B840" i="3"/>
  <c r="C839" i="3"/>
  <c r="B839" i="3"/>
  <c r="C838" i="3"/>
  <c r="B838" i="3"/>
  <c r="C837" i="3"/>
  <c r="B837" i="3"/>
  <c r="C836" i="3"/>
  <c r="B836" i="3"/>
  <c r="C835" i="3"/>
  <c r="B835" i="3"/>
  <c r="C834" i="3"/>
  <c r="B834" i="3"/>
  <c r="C833" i="3"/>
  <c r="B833" i="3"/>
  <c r="C832" i="3"/>
  <c r="B832" i="3"/>
  <c r="C831" i="3"/>
  <c r="B831" i="3"/>
  <c r="C830" i="3"/>
  <c r="B830" i="3"/>
  <c r="C829" i="3"/>
  <c r="B829" i="3"/>
  <c r="C828" i="3"/>
  <c r="B828" i="3"/>
  <c r="C827" i="3"/>
  <c r="B827" i="3"/>
  <c r="C826" i="3"/>
  <c r="B826" i="3"/>
  <c r="C825" i="3"/>
  <c r="B825" i="3"/>
  <c r="C824" i="3"/>
  <c r="B824" i="3"/>
  <c r="C823" i="3"/>
  <c r="B823" i="3"/>
  <c r="C822" i="3"/>
  <c r="B822" i="3"/>
  <c r="C821" i="3"/>
  <c r="B821" i="3"/>
  <c r="C820" i="3"/>
  <c r="B820" i="3"/>
  <c r="C819" i="3"/>
  <c r="B819" i="3"/>
  <c r="C818" i="3"/>
  <c r="B818" i="3"/>
  <c r="C817" i="3"/>
  <c r="B817" i="3"/>
  <c r="C816" i="3"/>
  <c r="B816" i="3"/>
  <c r="C815" i="3"/>
  <c r="B815" i="3"/>
  <c r="C814" i="3"/>
  <c r="B814" i="3"/>
  <c r="C813" i="3"/>
  <c r="B813" i="3"/>
  <c r="C812" i="3"/>
  <c r="B812" i="3"/>
  <c r="C811" i="3"/>
  <c r="B811" i="3"/>
  <c r="C810" i="3"/>
  <c r="B810" i="3"/>
  <c r="C809" i="3"/>
  <c r="B809" i="3"/>
  <c r="C808" i="3"/>
  <c r="B808" i="3"/>
  <c r="C807" i="3"/>
  <c r="B807" i="3"/>
  <c r="C806" i="3"/>
  <c r="B806" i="3"/>
  <c r="C805" i="3"/>
  <c r="B805" i="3"/>
  <c r="C804" i="3"/>
  <c r="B804" i="3"/>
  <c r="C803" i="3"/>
  <c r="B803" i="3"/>
  <c r="C802" i="3"/>
  <c r="B802" i="3"/>
  <c r="C801" i="3"/>
  <c r="B801" i="3"/>
  <c r="C800" i="3"/>
  <c r="B800" i="3"/>
  <c r="C799" i="3"/>
  <c r="B799" i="3"/>
  <c r="C798" i="3"/>
  <c r="B798" i="3"/>
  <c r="C797" i="3"/>
  <c r="B797" i="3"/>
  <c r="C796" i="3"/>
  <c r="B796" i="3"/>
  <c r="C795" i="3"/>
  <c r="B795" i="3"/>
  <c r="C794" i="3"/>
  <c r="B794" i="3"/>
  <c r="C793" i="3"/>
  <c r="B793" i="3"/>
  <c r="C792" i="3"/>
  <c r="B792" i="3"/>
  <c r="C791" i="3"/>
  <c r="B791" i="3"/>
  <c r="C790" i="3"/>
  <c r="B790" i="3"/>
  <c r="C789" i="3"/>
  <c r="B789" i="3"/>
  <c r="C788" i="3"/>
  <c r="B788" i="3"/>
  <c r="C787" i="3"/>
  <c r="B787" i="3"/>
  <c r="C786" i="3"/>
  <c r="B786" i="3"/>
  <c r="C785" i="3"/>
  <c r="B785" i="3"/>
  <c r="C784" i="3"/>
  <c r="B784" i="3"/>
  <c r="C783" i="3"/>
  <c r="B783" i="3"/>
  <c r="C782" i="3"/>
  <c r="B782" i="3"/>
  <c r="C781" i="3"/>
  <c r="B781" i="3"/>
  <c r="C780" i="3"/>
  <c r="B780" i="3"/>
  <c r="C779" i="3"/>
  <c r="B779" i="3"/>
  <c r="C778" i="3"/>
  <c r="B778" i="3"/>
  <c r="C777" i="3"/>
  <c r="B777" i="3"/>
  <c r="C776" i="3"/>
  <c r="B776" i="3"/>
  <c r="C775" i="3"/>
  <c r="B775" i="3"/>
  <c r="C774" i="3"/>
  <c r="B774" i="3"/>
  <c r="C773" i="3"/>
  <c r="B773" i="3"/>
  <c r="C772" i="3"/>
  <c r="B772" i="3"/>
  <c r="C771" i="3"/>
  <c r="B771" i="3"/>
  <c r="C770" i="3"/>
  <c r="B770" i="3"/>
  <c r="C769" i="3"/>
  <c r="B769" i="3"/>
  <c r="C768" i="3"/>
  <c r="B768" i="3"/>
  <c r="C767" i="3"/>
  <c r="B767" i="3"/>
  <c r="C766" i="3"/>
  <c r="B766" i="3"/>
  <c r="C765" i="3"/>
  <c r="B765" i="3"/>
  <c r="C764" i="3"/>
  <c r="B764" i="3"/>
  <c r="C763" i="3"/>
  <c r="B763" i="3"/>
  <c r="C762" i="3"/>
  <c r="B762" i="3"/>
  <c r="C761" i="3"/>
  <c r="B761" i="3"/>
  <c r="C760" i="3"/>
  <c r="B760" i="3"/>
  <c r="C759" i="3"/>
  <c r="B759" i="3"/>
  <c r="C758" i="3"/>
  <c r="B758" i="3"/>
  <c r="C757" i="3"/>
  <c r="B757" i="3"/>
  <c r="C756" i="3"/>
  <c r="B756" i="3"/>
  <c r="C755" i="3"/>
  <c r="B755" i="3"/>
  <c r="C754" i="3"/>
  <c r="B754" i="3"/>
  <c r="C753" i="3"/>
  <c r="B753" i="3"/>
  <c r="C752" i="3"/>
  <c r="B752" i="3"/>
  <c r="C751" i="3"/>
  <c r="B751" i="3"/>
  <c r="C750" i="3"/>
  <c r="B750" i="3"/>
  <c r="C749" i="3"/>
  <c r="B749" i="3"/>
  <c r="C748" i="3"/>
  <c r="B748" i="3"/>
  <c r="C747" i="3"/>
  <c r="B747" i="3"/>
  <c r="C746" i="3"/>
  <c r="B746" i="3"/>
  <c r="C745" i="3"/>
  <c r="B745" i="3"/>
  <c r="C744" i="3"/>
  <c r="B744" i="3"/>
  <c r="C743" i="3"/>
  <c r="B743" i="3"/>
  <c r="C742" i="3"/>
  <c r="B742" i="3"/>
  <c r="C741" i="3"/>
  <c r="B741" i="3"/>
  <c r="C740" i="3"/>
  <c r="B740" i="3"/>
  <c r="C739" i="3"/>
  <c r="B739" i="3"/>
  <c r="C738" i="3"/>
  <c r="B738" i="3"/>
  <c r="C737" i="3"/>
  <c r="B737" i="3"/>
  <c r="C736" i="3"/>
  <c r="B736" i="3"/>
  <c r="C735" i="3"/>
  <c r="B735" i="3"/>
  <c r="C734" i="3"/>
  <c r="B734" i="3"/>
  <c r="C733" i="3"/>
  <c r="B733" i="3"/>
  <c r="C732" i="3"/>
  <c r="B732" i="3"/>
  <c r="C731" i="3"/>
  <c r="B731" i="3"/>
  <c r="C730" i="3"/>
  <c r="B730" i="3"/>
  <c r="C729" i="3"/>
  <c r="B729" i="3"/>
  <c r="C728" i="3"/>
  <c r="B728" i="3"/>
  <c r="C727" i="3"/>
  <c r="B727" i="3"/>
  <c r="C726" i="3"/>
  <c r="B726" i="3"/>
  <c r="C725" i="3"/>
  <c r="B725" i="3"/>
  <c r="C724" i="3"/>
  <c r="B724" i="3"/>
  <c r="C723" i="3"/>
  <c r="B723" i="3"/>
  <c r="C722" i="3"/>
  <c r="B722" i="3"/>
  <c r="C721" i="3"/>
  <c r="B721" i="3"/>
  <c r="C720" i="3"/>
  <c r="B720" i="3"/>
  <c r="C719" i="3"/>
  <c r="B719" i="3"/>
  <c r="C718" i="3"/>
  <c r="B718" i="3"/>
  <c r="C717" i="3"/>
  <c r="B717" i="3"/>
  <c r="C716" i="3"/>
  <c r="B716" i="3"/>
  <c r="C715" i="3"/>
  <c r="B715" i="3"/>
  <c r="C714" i="3"/>
  <c r="B714" i="3"/>
  <c r="C713" i="3"/>
  <c r="B713" i="3"/>
  <c r="C712" i="3"/>
  <c r="B712" i="3"/>
  <c r="C711" i="3"/>
  <c r="B711" i="3"/>
  <c r="C710" i="3"/>
  <c r="B710" i="3"/>
  <c r="C709" i="3"/>
  <c r="B709" i="3"/>
  <c r="C708" i="3"/>
  <c r="B708" i="3"/>
  <c r="C707" i="3"/>
  <c r="B707" i="3"/>
  <c r="C706" i="3"/>
  <c r="B706" i="3"/>
  <c r="C705" i="3"/>
  <c r="B705" i="3"/>
  <c r="C704" i="3"/>
  <c r="B704" i="3"/>
  <c r="C703" i="3"/>
  <c r="B703" i="3"/>
  <c r="C702" i="3"/>
  <c r="B702" i="3"/>
  <c r="C701" i="3"/>
  <c r="B701" i="3"/>
  <c r="C700" i="3"/>
  <c r="B700" i="3"/>
  <c r="C699" i="3"/>
  <c r="B699" i="3"/>
  <c r="C698" i="3"/>
  <c r="B698" i="3"/>
  <c r="C697" i="3"/>
  <c r="B697" i="3"/>
  <c r="C696" i="3"/>
  <c r="B696" i="3"/>
  <c r="C695" i="3"/>
  <c r="B695" i="3"/>
  <c r="C694" i="3"/>
  <c r="B694" i="3"/>
  <c r="C693" i="3"/>
  <c r="B693" i="3"/>
  <c r="C692" i="3"/>
  <c r="B692" i="3"/>
  <c r="C691" i="3"/>
  <c r="B691" i="3"/>
  <c r="C690" i="3"/>
  <c r="B690" i="3"/>
  <c r="C689" i="3"/>
  <c r="B689" i="3"/>
  <c r="C688" i="3"/>
  <c r="B688" i="3"/>
  <c r="C687" i="3"/>
  <c r="B687" i="3"/>
  <c r="C686" i="3"/>
  <c r="B686" i="3"/>
  <c r="C685" i="3"/>
  <c r="B685" i="3"/>
  <c r="C684" i="3"/>
  <c r="B684" i="3"/>
  <c r="C683" i="3"/>
  <c r="B683" i="3"/>
  <c r="C682" i="3"/>
  <c r="B682" i="3"/>
  <c r="C681" i="3"/>
  <c r="B681" i="3"/>
  <c r="C680" i="3"/>
  <c r="B680" i="3"/>
  <c r="C679" i="3"/>
  <c r="B679" i="3"/>
  <c r="C678" i="3"/>
  <c r="B678" i="3"/>
  <c r="C677" i="3"/>
  <c r="B677" i="3"/>
  <c r="C676" i="3"/>
  <c r="B676" i="3"/>
  <c r="C675" i="3"/>
  <c r="B675" i="3"/>
  <c r="C674" i="3"/>
  <c r="B674" i="3"/>
  <c r="C673" i="3"/>
  <c r="B673" i="3"/>
  <c r="C672" i="3"/>
  <c r="B672" i="3"/>
  <c r="C671" i="3"/>
  <c r="B671" i="3"/>
  <c r="C670" i="3"/>
  <c r="B670" i="3"/>
  <c r="C669" i="3"/>
  <c r="B669" i="3"/>
  <c r="C668" i="3"/>
  <c r="B668" i="3"/>
  <c r="C667" i="3"/>
  <c r="B667" i="3"/>
  <c r="C666" i="3"/>
  <c r="B666" i="3"/>
  <c r="C665" i="3"/>
  <c r="B665" i="3"/>
  <c r="C664" i="3"/>
  <c r="B664" i="3"/>
  <c r="C663" i="3"/>
  <c r="B663" i="3"/>
  <c r="C662" i="3"/>
  <c r="B662" i="3"/>
  <c r="C661" i="3"/>
  <c r="B661" i="3"/>
  <c r="C660" i="3"/>
  <c r="B660" i="3"/>
  <c r="C659" i="3"/>
  <c r="B659" i="3"/>
  <c r="C658" i="3"/>
  <c r="B658" i="3"/>
  <c r="C657" i="3"/>
  <c r="B657" i="3"/>
  <c r="C656" i="3"/>
  <c r="B656" i="3"/>
  <c r="C655" i="3"/>
  <c r="B655" i="3"/>
  <c r="C654" i="3"/>
  <c r="B654" i="3"/>
  <c r="C653" i="3"/>
  <c r="B653" i="3"/>
  <c r="C652" i="3"/>
  <c r="B652" i="3"/>
  <c r="C651" i="3"/>
  <c r="B651" i="3"/>
  <c r="C650" i="3"/>
  <c r="B650" i="3"/>
  <c r="C649" i="3"/>
  <c r="B649" i="3"/>
  <c r="C648" i="3"/>
  <c r="B648" i="3"/>
  <c r="C647" i="3"/>
  <c r="B647" i="3"/>
  <c r="C646" i="3"/>
  <c r="B646" i="3"/>
  <c r="C645" i="3"/>
  <c r="B645" i="3"/>
  <c r="C644" i="3"/>
  <c r="B644" i="3"/>
  <c r="C643" i="3"/>
  <c r="B643" i="3"/>
  <c r="C642" i="3"/>
  <c r="B642" i="3"/>
  <c r="C641" i="3"/>
  <c r="B641" i="3"/>
  <c r="C640" i="3"/>
  <c r="B640" i="3"/>
  <c r="C639" i="3"/>
  <c r="B639" i="3"/>
  <c r="C638" i="3"/>
  <c r="B638" i="3"/>
  <c r="C637" i="3"/>
  <c r="B637" i="3"/>
  <c r="C636" i="3"/>
  <c r="B636" i="3"/>
  <c r="C635" i="3"/>
  <c r="B635" i="3"/>
  <c r="C634" i="3"/>
  <c r="B634" i="3"/>
  <c r="C633" i="3"/>
  <c r="B633" i="3"/>
  <c r="C632" i="3"/>
  <c r="B632" i="3"/>
  <c r="C631" i="3"/>
  <c r="B631" i="3"/>
  <c r="C630" i="3"/>
  <c r="B630" i="3"/>
  <c r="C629" i="3"/>
  <c r="B629" i="3"/>
  <c r="C628" i="3"/>
  <c r="B628" i="3"/>
  <c r="C627" i="3"/>
  <c r="B627" i="3"/>
  <c r="C626" i="3"/>
  <c r="B626" i="3"/>
  <c r="C625" i="3"/>
  <c r="B625" i="3"/>
  <c r="C624" i="3"/>
  <c r="B624" i="3"/>
  <c r="C623" i="3"/>
  <c r="B623" i="3"/>
  <c r="C622" i="3"/>
  <c r="B622" i="3"/>
  <c r="C621" i="3"/>
  <c r="B621" i="3"/>
  <c r="C620" i="3"/>
  <c r="B620" i="3"/>
  <c r="C619" i="3"/>
  <c r="B619" i="3"/>
  <c r="C618" i="3"/>
  <c r="B618" i="3"/>
  <c r="C617" i="3"/>
  <c r="B617" i="3"/>
  <c r="C616" i="3"/>
  <c r="B616" i="3"/>
  <c r="C615" i="3"/>
  <c r="B615" i="3"/>
  <c r="C614" i="3"/>
  <c r="B614" i="3"/>
  <c r="C613" i="3"/>
  <c r="B613" i="3"/>
  <c r="C612" i="3"/>
  <c r="B612" i="3"/>
  <c r="C611" i="3"/>
  <c r="B611" i="3"/>
  <c r="C610" i="3"/>
  <c r="B610" i="3"/>
  <c r="C609" i="3"/>
  <c r="B609" i="3"/>
  <c r="C608" i="3"/>
  <c r="B608" i="3"/>
  <c r="C607" i="3"/>
  <c r="B607" i="3"/>
  <c r="C606" i="3"/>
  <c r="B606" i="3"/>
  <c r="C605" i="3"/>
  <c r="B605" i="3"/>
  <c r="C604" i="3"/>
  <c r="B604" i="3"/>
  <c r="C603" i="3"/>
  <c r="B603" i="3"/>
  <c r="C602" i="3"/>
  <c r="B602" i="3"/>
  <c r="C601" i="3"/>
  <c r="B601" i="3"/>
  <c r="C600" i="3"/>
  <c r="B600" i="3"/>
  <c r="C599" i="3"/>
  <c r="B599" i="3"/>
  <c r="C598" i="3"/>
  <c r="B598" i="3"/>
  <c r="C597" i="3"/>
  <c r="B597" i="3"/>
  <c r="C596" i="3"/>
  <c r="B596" i="3"/>
  <c r="C595" i="3"/>
  <c r="B595" i="3"/>
  <c r="C594" i="3"/>
  <c r="B594" i="3"/>
  <c r="C593" i="3"/>
  <c r="B593" i="3"/>
  <c r="C592" i="3"/>
  <c r="B592" i="3"/>
  <c r="C591" i="3"/>
  <c r="B591" i="3"/>
  <c r="C590" i="3"/>
  <c r="B590" i="3"/>
  <c r="C589" i="3"/>
  <c r="B589" i="3"/>
  <c r="C588" i="3"/>
  <c r="B588" i="3"/>
  <c r="C587" i="3"/>
  <c r="B587" i="3"/>
  <c r="C586" i="3"/>
  <c r="B586" i="3"/>
  <c r="C585" i="3"/>
  <c r="B585" i="3"/>
  <c r="C584" i="3"/>
  <c r="B584" i="3"/>
  <c r="C583" i="3"/>
  <c r="B583" i="3"/>
  <c r="C582" i="3"/>
  <c r="B582" i="3"/>
  <c r="C581" i="3"/>
  <c r="B581" i="3"/>
  <c r="C580" i="3"/>
  <c r="B580" i="3"/>
  <c r="C579" i="3"/>
  <c r="B579" i="3"/>
  <c r="C578" i="3"/>
  <c r="B578" i="3"/>
  <c r="C577" i="3"/>
  <c r="B577" i="3"/>
  <c r="C576" i="3"/>
  <c r="B576" i="3"/>
  <c r="C575" i="3"/>
  <c r="B575" i="3"/>
  <c r="C574" i="3"/>
  <c r="B574" i="3"/>
  <c r="C573" i="3"/>
  <c r="B573" i="3"/>
  <c r="C572" i="3"/>
  <c r="B572" i="3"/>
  <c r="C571" i="3"/>
  <c r="B571" i="3"/>
  <c r="C570" i="3"/>
  <c r="B570" i="3"/>
  <c r="C569" i="3"/>
  <c r="B569" i="3"/>
  <c r="C568" i="3"/>
  <c r="B568" i="3"/>
  <c r="C567" i="3"/>
  <c r="B567" i="3"/>
  <c r="C566" i="3"/>
  <c r="B566" i="3"/>
  <c r="C565" i="3"/>
  <c r="B565" i="3"/>
  <c r="C564" i="3"/>
  <c r="B564" i="3"/>
  <c r="C563" i="3"/>
  <c r="B563" i="3"/>
  <c r="C562" i="3"/>
  <c r="B562" i="3"/>
  <c r="C561" i="3"/>
  <c r="B561" i="3"/>
  <c r="C560" i="3"/>
  <c r="B560" i="3"/>
  <c r="C559" i="3"/>
  <c r="B559" i="3"/>
  <c r="C558" i="3"/>
  <c r="B558" i="3"/>
  <c r="C557" i="3"/>
  <c r="B557" i="3"/>
  <c r="C556" i="3"/>
  <c r="B556" i="3"/>
  <c r="C555" i="3"/>
  <c r="B555" i="3"/>
  <c r="C554" i="3"/>
  <c r="B554" i="3"/>
  <c r="C553" i="3"/>
  <c r="B553" i="3"/>
  <c r="C552" i="3"/>
  <c r="B552" i="3"/>
  <c r="C551" i="3"/>
  <c r="B551" i="3"/>
  <c r="C550" i="3"/>
  <c r="B550" i="3"/>
  <c r="C549" i="3"/>
  <c r="B549" i="3"/>
  <c r="C548" i="3"/>
  <c r="B548" i="3"/>
  <c r="C547" i="3"/>
  <c r="B547" i="3"/>
  <c r="C546" i="3"/>
  <c r="B546" i="3"/>
  <c r="C545" i="3"/>
  <c r="B545" i="3"/>
  <c r="C544" i="3"/>
  <c r="B544" i="3"/>
  <c r="C543" i="3"/>
  <c r="B543" i="3"/>
  <c r="C542" i="3"/>
  <c r="B542" i="3"/>
  <c r="C541" i="3"/>
  <c r="B541" i="3"/>
  <c r="C540" i="3"/>
  <c r="B540" i="3"/>
  <c r="C539" i="3"/>
  <c r="B539" i="3"/>
  <c r="C538" i="3"/>
  <c r="B538" i="3"/>
  <c r="C537" i="3"/>
  <c r="B537" i="3"/>
  <c r="C536" i="3"/>
  <c r="B536" i="3"/>
  <c r="C535" i="3"/>
  <c r="B535" i="3"/>
  <c r="C534" i="3"/>
  <c r="B534" i="3"/>
  <c r="C533" i="3"/>
  <c r="B533" i="3"/>
  <c r="C532" i="3"/>
  <c r="B532" i="3"/>
  <c r="C531" i="3"/>
  <c r="B531" i="3"/>
  <c r="C530" i="3"/>
  <c r="B530" i="3"/>
  <c r="C529" i="3"/>
  <c r="B529" i="3"/>
  <c r="C528" i="3"/>
  <c r="B528" i="3"/>
  <c r="C527" i="3"/>
  <c r="B527" i="3"/>
  <c r="C526" i="3"/>
  <c r="B526" i="3"/>
  <c r="C525" i="3"/>
  <c r="B525" i="3"/>
  <c r="C524" i="3"/>
  <c r="B524" i="3"/>
  <c r="C523" i="3"/>
  <c r="B523" i="3"/>
  <c r="C522" i="3"/>
  <c r="B522" i="3"/>
  <c r="C521" i="3"/>
  <c r="B521" i="3"/>
  <c r="C520" i="3"/>
  <c r="B520" i="3"/>
  <c r="C519" i="3"/>
  <c r="B519" i="3"/>
  <c r="C518" i="3"/>
  <c r="B518" i="3"/>
  <c r="C517" i="3"/>
  <c r="B517" i="3"/>
  <c r="C516" i="3"/>
  <c r="B516" i="3"/>
  <c r="C515" i="3"/>
  <c r="B515" i="3"/>
  <c r="C514" i="3"/>
  <c r="B514" i="3"/>
  <c r="C513" i="3"/>
  <c r="B513" i="3"/>
  <c r="C512" i="3"/>
  <c r="B512" i="3"/>
  <c r="C511" i="3"/>
  <c r="B511" i="3"/>
  <c r="C510" i="3"/>
  <c r="B510" i="3"/>
  <c r="C509" i="3"/>
  <c r="B509" i="3"/>
  <c r="C508" i="3"/>
  <c r="B508" i="3"/>
  <c r="C507" i="3"/>
  <c r="B507" i="3"/>
  <c r="C506" i="3"/>
  <c r="B506" i="3"/>
  <c r="C505" i="3"/>
  <c r="B505" i="3"/>
  <c r="C504" i="3"/>
  <c r="B504" i="3"/>
  <c r="C503" i="3"/>
  <c r="B503" i="3"/>
  <c r="C502" i="3"/>
  <c r="B502" i="3"/>
  <c r="C501" i="3"/>
  <c r="B501" i="3"/>
  <c r="C500" i="3"/>
  <c r="B500" i="3"/>
  <c r="C499" i="3"/>
  <c r="B499" i="3"/>
  <c r="C498" i="3"/>
  <c r="B498" i="3"/>
  <c r="C497" i="3"/>
  <c r="B497" i="3"/>
  <c r="C496" i="3"/>
  <c r="B496" i="3"/>
  <c r="C495" i="3"/>
  <c r="B495" i="3"/>
  <c r="C494" i="3"/>
  <c r="B494" i="3"/>
  <c r="C493" i="3"/>
  <c r="B493" i="3"/>
  <c r="C492" i="3"/>
  <c r="B492" i="3"/>
  <c r="C491" i="3"/>
  <c r="B491" i="3"/>
  <c r="C490" i="3"/>
  <c r="B490" i="3"/>
  <c r="C489" i="3"/>
  <c r="B489" i="3"/>
  <c r="C488" i="3"/>
  <c r="B488" i="3"/>
  <c r="C487" i="3"/>
  <c r="B487" i="3"/>
  <c r="C486" i="3"/>
  <c r="B486" i="3"/>
  <c r="C485" i="3"/>
  <c r="B485" i="3"/>
  <c r="C484" i="3"/>
  <c r="B484" i="3"/>
  <c r="C483" i="3"/>
  <c r="B483" i="3"/>
  <c r="C482" i="3"/>
  <c r="B482" i="3"/>
  <c r="C481" i="3"/>
  <c r="B481" i="3"/>
  <c r="C480" i="3"/>
  <c r="B480" i="3"/>
  <c r="C479" i="3"/>
  <c r="B479" i="3"/>
  <c r="C478" i="3"/>
  <c r="B478" i="3"/>
  <c r="C477" i="3"/>
  <c r="B477" i="3"/>
  <c r="C476" i="3"/>
  <c r="B476" i="3"/>
  <c r="C475" i="3"/>
  <c r="B475" i="3"/>
  <c r="C474" i="3"/>
  <c r="B474" i="3"/>
  <c r="C473" i="3"/>
  <c r="B473" i="3"/>
  <c r="C472" i="3"/>
  <c r="B472" i="3"/>
  <c r="C471" i="3"/>
  <c r="B471" i="3"/>
  <c r="C470" i="3"/>
  <c r="B470" i="3"/>
  <c r="C469" i="3"/>
  <c r="B469" i="3"/>
  <c r="C468" i="3"/>
  <c r="B468" i="3"/>
  <c r="C467" i="3"/>
  <c r="B467" i="3"/>
  <c r="C466" i="3"/>
  <c r="B466" i="3"/>
  <c r="C465" i="3"/>
  <c r="B465" i="3"/>
  <c r="C464" i="3"/>
  <c r="B464" i="3"/>
  <c r="C463" i="3"/>
  <c r="B463" i="3"/>
  <c r="C462" i="3"/>
  <c r="B462" i="3"/>
  <c r="C461" i="3"/>
  <c r="B461" i="3"/>
  <c r="C460" i="3"/>
  <c r="B460" i="3"/>
  <c r="C459" i="3"/>
  <c r="B459" i="3"/>
  <c r="C458" i="3"/>
  <c r="B458" i="3"/>
  <c r="C457" i="3"/>
  <c r="B457" i="3"/>
  <c r="C456" i="3"/>
  <c r="B456" i="3"/>
  <c r="C455" i="3"/>
  <c r="B455" i="3"/>
  <c r="C454" i="3"/>
  <c r="B454" i="3"/>
  <c r="C453" i="3"/>
  <c r="B453" i="3"/>
  <c r="C452" i="3"/>
  <c r="B452" i="3"/>
  <c r="C451" i="3"/>
  <c r="B451" i="3"/>
  <c r="C450" i="3"/>
  <c r="B450" i="3"/>
  <c r="C449" i="3"/>
  <c r="B449" i="3"/>
  <c r="C448" i="3"/>
  <c r="B448" i="3"/>
  <c r="C447" i="3"/>
  <c r="B447" i="3"/>
  <c r="C446" i="3"/>
  <c r="B446" i="3"/>
  <c r="C445" i="3"/>
  <c r="B445" i="3"/>
  <c r="C444" i="3"/>
  <c r="B444" i="3"/>
  <c r="C443" i="3"/>
  <c r="B443" i="3"/>
  <c r="C442" i="3"/>
  <c r="B442" i="3"/>
  <c r="C441" i="3"/>
  <c r="B441" i="3"/>
  <c r="C440" i="3"/>
  <c r="B440" i="3"/>
  <c r="C439" i="3"/>
  <c r="B439" i="3"/>
  <c r="C438" i="3"/>
  <c r="B438" i="3"/>
  <c r="C437" i="3"/>
  <c r="B437" i="3"/>
  <c r="C436" i="3"/>
  <c r="B436" i="3"/>
  <c r="C435" i="3"/>
  <c r="B435" i="3"/>
  <c r="C434" i="3"/>
  <c r="B434" i="3"/>
  <c r="C433" i="3"/>
  <c r="B433" i="3"/>
  <c r="C432" i="3"/>
  <c r="B432" i="3"/>
  <c r="C431" i="3"/>
  <c r="B431" i="3"/>
  <c r="C430" i="3"/>
  <c r="B430" i="3"/>
  <c r="C429" i="3"/>
  <c r="B429" i="3"/>
  <c r="C428" i="3"/>
  <c r="B428" i="3"/>
  <c r="C427" i="3"/>
  <c r="B427" i="3"/>
  <c r="C426" i="3"/>
  <c r="B426" i="3"/>
  <c r="C425" i="3"/>
  <c r="B425" i="3"/>
  <c r="C424" i="3"/>
  <c r="B424" i="3"/>
  <c r="C423" i="3"/>
  <c r="B423" i="3"/>
  <c r="C422" i="3"/>
  <c r="B422" i="3"/>
  <c r="C421" i="3"/>
  <c r="B421" i="3"/>
  <c r="C420" i="3"/>
  <c r="B420" i="3"/>
  <c r="C419" i="3"/>
  <c r="B419" i="3"/>
  <c r="C418" i="3"/>
  <c r="B418" i="3"/>
  <c r="C417" i="3"/>
  <c r="B417" i="3"/>
  <c r="C416" i="3"/>
  <c r="B416" i="3"/>
  <c r="C415" i="3"/>
  <c r="B415" i="3"/>
  <c r="C414" i="3"/>
  <c r="B414" i="3"/>
  <c r="C413" i="3"/>
  <c r="B413" i="3"/>
  <c r="C412" i="3"/>
  <c r="B412" i="3"/>
  <c r="C411" i="3"/>
  <c r="B411" i="3"/>
  <c r="C410" i="3"/>
  <c r="B410" i="3"/>
  <c r="C409" i="3"/>
  <c r="B409" i="3"/>
  <c r="C408" i="3"/>
  <c r="B408" i="3"/>
  <c r="C407" i="3"/>
  <c r="B407" i="3"/>
  <c r="C406" i="3"/>
  <c r="B406" i="3"/>
  <c r="C405" i="3"/>
  <c r="B405" i="3"/>
  <c r="C404" i="3"/>
  <c r="B404" i="3"/>
  <c r="C403" i="3"/>
  <c r="B403" i="3"/>
  <c r="C402" i="3"/>
  <c r="B402" i="3"/>
  <c r="C401" i="3"/>
  <c r="B401" i="3"/>
  <c r="C400" i="3"/>
  <c r="B400" i="3"/>
  <c r="C399" i="3"/>
  <c r="B399" i="3"/>
  <c r="C398" i="3"/>
  <c r="B398" i="3"/>
  <c r="C397" i="3"/>
  <c r="B397" i="3"/>
  <c r="C396" i="3"/>
  <c r="B396" i="3"/>
  <c r="C395" i="3"/>
  <c r="B395" i="3"/>
  <c r="C394" i="3"/>
  <c r="B394" i="3"/>
  <c r="C393" i="3"/>
  <c r="B393" i="3"/>
  <c r="C392" i="3"/>
  <c r="B392" i="3"/>
  <c r="C391" i="3"/>
  <c r="B391" i="3"/>
  <c r="C390" i="3"/>
  <c r="B390" i="3"/>
  <c r="C389" i="3"/>
  <c r="B389" i="3"/>
  <c r="C388" i="3"/>
  <c r="B388" i="3"/>
  <c r="C387" i="3"/>
  <c r="B387" i="3"/>
  <c r="C386" i="3"/>
  <c r="B386" i="3"/>
  <c r="C385" i="3"/>
  <c r="B385" i="3"/>
  <c r="C384" i="3"/>
  <c r="B384" i="3"/>
  <c r="C383" i="3"/>
  <c r="B383" i="3"/>
  <c r="C382" i="3"/>
  <c r="B382" i="3"/>
  <c r="C381" i="3"/>
  <c r="B381" i="3"/>
  <c r="C380" i="3"/>
  <c r="B380" i="3"/>
  <c r="C379" i="3"/>
  <c r="B379" i="3"/>
  <c r="C378" i="3"/>
  <c r="B378" i="3"/>
  <c r="C377" i="3"/>
  <c r="B377" i="3"/>
  <c r="C376" i="3"/>
  <c r="B376" i="3"/>
  <c r="C375" i="3"/>
  <c r="B375" i="3"/>
  <c r="C374" i="3"/>
  <c r="B374" i="3"/>
  <c r="C373" i="3"/>
  <c r="B373" i="3"/>
  <c r="C372" i="3"/>
  <c r="B372" i="3"/>
  <c r="C371" i="3"/>
  <c r="B371" i="3"/>
  <c r="C370" i="3"/>
  <c r="B370" i="3"/>
  <c r="C369" i="3"/>
  <c r="B369" i="3"/>
  <c r="C368" i="3"/>
  <c r="B368" i="3"/>
  <c r="C367" i="3"/>
  <c r="B367" i="3"/>
  <c r="C366" i="3"/>
  <c r="B366" i="3"/>
  <c r="C365" i="3"/>
  <c r="B365" i="3"/>
  <c r="C364" i="3"/>
  <c r="B364" i="3"/>
  <c r="C363" i="3"/>
  <c r="B363" i="3"/>
  <c r="C362" i="3"/>
  <c r="B362" i="3"/>
  <c r="C361" i="3"/>
  <c r="B361" i="3"/>
  <c r="C360" i="3"/>
  <c r="B360" i="3"/>
  <c r="C359" i="3"/>
  <c r="B359" i="3"/>
  <c r="C358" i="3"/>
  <c r="B358" i="3"/>
  <c r="C357" i="3"/>
  <c r="B357" i="3"/>
  <c r="C356" i="3"/>
  <c r="B356" i="3"/>
  <c r="C355" i="3"/>
  <c r="B355" i="3"/>
  <c r="C354" i="3"/>
  <c r="B354" i="3"/>
  <c r="C353" i="3"/>
  <c r="B353" i="3"/>
  <c r="C352" i="3"/>
  <c r="B352" i="3"/>
  <c r="C351" i="3"/>
  <c r="B351" i="3"/>
  <c r="C350" i="3"/>
  <c r="B350" i="3"/>
  <c r="C349" i="3"/>
  <c r="B349" i="3"/>
  <c r="C348" i="3"/>
  <c r="B348" i="3"/>
  <c r="C347" i="3"/>
  <c r="B347" i="3"/>
  <c r="C346" i="3"/>
  <c r="B346" i="3"/>
  <c r="C345" i="3"/>
  <c r="B345" i="3"/>
  <c r="C344" i="3"/>
  <c r="B344" i="3"/>
  <c r="C343" i="3"/>
  <c r="B343" i="3"/>
  <c r="C342" i="3"/>
  <c r="B342" i="3"/>
  <c r="C341" i="3"/>
  <c r="B341" i="3"/>
  <c r="C340" i="3"/>
  <c r="B340" i="3"/>
  <c r="C339" i="3"/>
  <c r="B339" i="3"/>
  <c r="C338" i="3"/>
  <c r="B338" i="3"/>
  <c r="C337" i="3"/>
  <c r="B337" i="3"/>
  <c r="C336" i="3"/>
  <c r="B336" i="3"/>
  <c r="C335" i="3"/>
  <c r="B335" i="3"/>
  <c r="C334" i="3"/>
  <c r="B334" i="3"/>
  <c r="C333" i="3"/>
  <c r="B333" i="3"/>
  <c r="C332" i="3"/>
  <c r="B332" i="3"/>
  <c r="C331" i="3"/>
  <c r="B331" i="3"/>
  <c r="C330" i="3"/>
  <c r="B330" i="3"/>
  <c r="C329" i="3"/>
  <c r="B329" i="3"/>
  <c r="C328" i="3"/>
  <c r="B328" i="3"/>
  <c r="C327" i="3"/>
  <c r="B327" i="3"/>
  <c r="C326" i="3"/>
  <c r="B326" i="3"/>
  <c r="C325" i="3"/>
  <c r="B325" i="3"/>
  <c r="C324" i="3"/>
  <c r="B324" i="3"/>
  <c r="C323" i="3"/>
  <c r="B323" i="3"/>
  <c r="C322" i="3"/>
  <c r="B322" i="3"/>
  <c r="C321" i="3"/>
  <c r="B321" i="3"/>
  <c r="C320" i="3"/>
  <c r="B320" i="3"/>
  <c r="C319" i="3"/>
  <c r="B319" i="3"/>
  <c r="C318" i="3"/>
  <c r="B318" i="3"/>
  <c r="C317" i="3"/>
  <c r="B317" i="3"/>
  <c r="C316" i="3"/>
  <c r="B316" i="3"/>
  <c r="C315" i="3"/>
  <c r="B315" i="3"/>
  <c r="C314" i="3"/>
  <c r="B314" i="3"/>
  <c r="C313" i="3"/>
  <c r="B313" i="3"/>
  <c r="C312" i="3"/>
  <c r="B312" i="3"/>
  <c r="C311" i="3"/>
  <c r="B311" i="3"/>
  <c r="C310" i="3"/>
  <c r="B310" i="3"/>
  <c r="C309" i="3"/>
  <c r="B309" i="3"/>
  <c r="C308" i="3"/>
  <c r="B308" i="3"/>
  <c r="C307" i="3"/>
  <c r="B307" i="3"/>
  <c r="C306" i="3"/>
  <c r="B306" i="3"/>
  <c r="C305" i="3"/>
  <c r="B305" i="3"/>
  <c r="C304" i="3"/>
  <c r="B304" i="3"/>
  <c r="C303" i="3"/>
  <c r="B303" i="3"/>
  <c r="C302" i="3"/>
  <c r="B302" i="3"/>
  <c r="C301" i="3"/>
  <c r="B301" i="3"/>
  <c r="C300" i="3"/>
  <c r="B300" i="3"/>
  <c r="C299" i="3"/>
  <c r="B299" i="3"/>
  <c r="C298" i="3"/>
  <c r="B298" i="3"/>
  <c r="C297" i="3"/>
  <c r="B297" i="3"/>
  <c r="C296" i="3"/>
  <c r="B296" i="3"/>
  <c r="C295" i="3"/>
  <c r="B295" i="3"/>
  <c r="C294" i="3"/>
  <c r="B294" i="3"/>
  <c r="C293" i="3"/>
  <c r="B293" i="3"/>
  <c r="C292" i="3"/>
  <c r="B292" i="3"/>
  <c r="C291" i="3"/>
  <c r="B291" i="3"/>
  <c r="C290" i="3"/>
  <c r="B290" i="3"/>
  <c r="C289" i="3"/>
  <c r="B289" i="3"/>
  <c r="C288" i="3"/>
  <c r="B288" i="3"/>
  <c r="C287" i="3"/>
  <c r="B287" i="3"/>
  <c r="C286" i="3"/>
  <c r="B286" i="3"/>
  <c r="C285" i="3"/>
  <c r="B285" i="3"/>
  <c r="C284" i="3"/>
  <c r="B284" i="3"/>
  <c r="C283" i="3"/>
  <c r="B283" i="3"/>
  <c r="C282" i="3"/>
  <c r="B282" i="3"/>
  <c r="C281" i="3"/>
  <c r="B281" i="3"/>
  <c r="C280" i="3"/>
  <c r="B280" i="3"/>
  <c r="C279" i="3"/>
  <c r="B279" i="3"/>
  <c r="C278" i="3"/>
  <c r="B278" i="3"/>
  <c r="C277" i="3"/>
  <c r="B277" i="3"/>
  <c r="C276" i="3"/>
  <c r="B276" i="3"/>
  <c r="C275" i="3"/>
  <c r="B275" i="3"/>
  <c r="C274" i="3"/>
  <c r="B274" i="3"/>
  <c r="C273" i="3"/>
  <c r="B273" i="3"/>
  <c r="C272" i="3"/>
  <c r="B272" i="3"/>
  <c r="C271" i="3"/>
  <c r="B271" i="3"/>
  <c r="C270" i="3"/>
  <c r="B270" i="3"/>
  <c r="C269" i="3"/>
  <c r="B269" i="3"/>
  <c r="C268" i="3"/>
  <c r="B268" i="3"/>
  <c r="C267" i="3"/>
  <c r="B267" i="3"/>
  <c r="C266" i="3"/>
  <c r="B266" i="3"/>
  <c r="C265" i="3"/>
  <c r="B265" i="3"/>
  <c r="C264" i="3"/>
  <c r="B264" i="3"/>
  <c r="C263" i="3"/>
  <c r="B263" i="3"/>
  <c r="C262" i="3"/>
  <c r="B262" i="3"/>
  <c r="C261" i="3"/>
  <c r="B261" i="3"/>
  <c r="C260" i="3"/>
  <c r="B260" i="3"/>
  <c r="C259" i="3"/>
  <c r="B259" i="3"/>
  <c r="C258" i="3"/>
  <c r="B258" i="3"/>
  <c r="C257" i="3"/>
  <c r="B257" i="3"/>
  <c r="C256" i="3"/>
  <c r="B256" i="3"/>
  <c r="C255" i="3"/>
  <c r="B255" i="3"/>
  <c r="C254" i="3"/>
  <c r="B254" i="3"/>
  <c r="C253" i="3"/>
  <c r="B253" i="3"/>
  <c r="C252" i="3"/>
  <c r="B252" i="3"/>
  <c r="C251" i="3"/>
  <c r="B251" i="3"/>
  <c r="C250" i="3"/>
  <c r="B250" i="3"/>
  <c r="C249" i="3"/>
  <c r="B249" i="3"/>
  <c r="C248" i="3"/>
  <c r="B248" i="3"/>
  <c r="C247" i="3"/>
  <c r="B247" i="3"/>
  <c r="C246" i="3"/>
  <c r="B246" i="3"/>
  <c r="C245" i="3"/>
  <c r="B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C238" i="3"/>
  <c r="B238" i="3"/>
  <c r="C237" i="3"/>
  <c r="B237" i="3"/>
  <c r="C236" i="3"/>
  <c r="B236" i="3"/>
  <c r="C235" i="3"/>
  <c r="B235" i="3"/>
  <c r="C234" i="3"/>
  <c r="B234" i="3"/>
  <c r="C233" i="3"/>
  <c r="B233" i="3"/>
  <c r="C232" i="3"/>
  <c r="B232" i="3"/>
  <c r="C231" i="3"/>
  <c r="B231" i="3"/>
  <c r="C230" i="3"/>
  <c r="B230" i="3"/>
  <c r="C229" i="3"/>
  <c r="B229" i="3"/>
  <c r="C228" i="3"/>
  <c r="B228" i="3"/>
  <c r="C227" i="3"/>
  <c r="B227" i="3"/>
  <c r="C226" i="3"/>
  <c r="B226" i="3"/>
  <c r="C225" i="3"/>
  <c r="B225" i="3"/>
  <c r="C224" i="3"/>
  <c r="B224" i="3"/>
  <c r="C223" i="3"/>
  <c r="B223" i="3"/>
  <c r="C222" i="3"/>
  <c r="B222" i="3"/>
  <c r="C221" i="3"/>
  <c r="B221" i="3"/>
  <c r="C220" i="3"/>
  <c r="B220" i="3"/>
  <c r="C219" i="3"/>
  <c r="B219" i="3"/>
  <c r="C218" i="3"/>
  <c r="B218" i="3"/>
  <c r="C217" i="3"/>
  <c r="B217" i="3"/>
  <c r="C216" i="3"/>
  <c r="B216" i="3"/>
  <c r="C215" i="3"/>
  <c r="B215" i="3"/>
  <c r="C214" i="3"/>
  <c r="B214" i="3"/>
  <c r="C213" i="3"/>
  <c r="B213" i="3"/>
  <c r="C212" i="3"/>
  <c r="B212" i="3"/>
  <c r="C211" i="3"/>
  <c r="B211" i="3"/>
  <c r="C210" i="3"/>
  <c r="B210" i="3"/>
  <c r="C209" i="3"/>
  <c r="B209" i="3"/>
  <c r="C208" i="3"/>
  <c r="B208" i="3"/>
  <c r="C207" i="3"/>
  <c r="B207" i="3"/>
  <c r="C206" i="3"/>
  <c r="B206" i="3"/>
  <c r="C205" i="3"/>
  <c r="B205" i="3"/>
  <c r="C204" i="3"/>
  <c r="B204" i="3"/>
  <c r="C203" i="3"/>
  <c r="B203" i="3"/>
  <c r="C202" i="3"/>
  <c r="B20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194" i="3"/>
  <c r="B194" i="3"/>
  <c r="C193" i="3"/>
  <c r="B193" i="3"/>
  <c r="C192" i="3"/>
  <c r="B192" i="3"/>
  <c r="C191" i="3"/>
  <c r="B191" i="3"/>
  <c r="C190" i="3"/>
  <c r="B190" i="3"/>
  <c r="C189" i="3"/>
  <c r="B189" i="3"/>
  <c r="C188" i="3"/>
  <c r="B188" i="3"/>
  <c r="C187" i="3"/>
  <c r="B187" i="3"/>
  <c r="C186" i="3"/>
  <c r="B186" i="3"/>
  <c r="C185" i="3"/>
  <c r="B185" i="3"/>
  <c r="C184" i="3"/>
  <c r="B184" i="3"/>
  <c r="C183" i="3"/>
  <c r="B183" i="3"/>
  <c r="C182" i="3"/>
  <c r="B182" i="3"/>
  <c r="C181" i="3"/>
  <c r="B181" i="3"/>
  <c r="C180" i="3"/>
  <c r="B180" i="3"/>
  <c r="C179" i="3"/>
  <c r="B179" i="3"/>
  <c r="C178" i="3"/>
  <c r="B178" i="3"/>
  <c r="C177" i="3"/>
  <c r="B177" i="3"/>
  <c r="C176" i="3"/>
  <c r="B176" i="3"/>
  <c r="C175" i="3"/>
  <c r="B175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154" i="3"/>
  <c r="B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C141" i="3"/>
  <c r="B141" i="3"/>
  <c r="C140" i="3"/>
  <c r="B140" i="3"/>
  <c r="C139" i="3"/>
  <c r="B139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B31" i="3"/>
  <c r="C30" i="3"/>
  <c r="B30" i="3"/>
  <c r="C29" i="3"/>
  <c r="B29" i="3"/>
  <c r="C28" i="3"/>
  <c r="B28" i="3"/>
  <c r="C27" i="3"/>
  <c r="B27" i="3"/>
  <c r="C26" i="3"/>
  <c r="B26" i="3"/>
  <c r="C25" i="3"/>
  <c r="B25" i="3"/>
  <c r="C24" i="3"/>
  <c r="B24" i="3"/>
  <c r="C23" i="3"/>
  <c r="B23" i="3"/>
  <c r="C22" i="3"/>
  <c r="B22" i="3"/>
  <c r="C21" i="3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1048" i="30"/>
  <c r="B1048" i="30"/>
  <c r="C1047" i="30"/>
  <c r="B1047" i="30"/>
  <c r="C1046" i="30"/>
  <c r="B1046" i="30"/>
  <c r="C1045" i="30"/>
  <c r="B1045" i="30"/>
  <c r="C1044" i="30"/>
  <c r="B1044" i="30"/>
  <c r="C1043" i="30"/>
  <c r="B1043" i="30"/>
  <c r="C1042" i="30"/>
  <c r="B1042" i="30"/>
  <c r="C1041" i="30"/>
  <c r="B1041" i="30"/>
  <c r="C1040" i="30"/>
  <c r="B1040" i="30"/>
  <c r="C1039" i="30"/>
  <c r="B1039" i="30"/>
  <c r="C1038" i="30"/>
  <c r="B1038" i="30"/>
  <c r="C1037" i="30"/>
  <c r="B1037" i="30"/>
  <c r="C1036" i="30"/>
  <c r="B1036" i="30"/>
  <c r="C1035" i="30"/>
  <c r="B1035" i="30"/>
  <c r="C1034" i="30"/>
  <c r="B1034" i="30"/>
  <c r="C1033" i="30"/>
  <c r="B1033" i="30"/>
  <c r="C1032" i="30"/>
  <c r="B1032" i="30"/>
  <c r="C1031" i="30"/>
  <c r="B1031" i="30"/>
  <c r="C1030" i="30"/>
  <c r="B1030" i="30"/>
  <c r="C1029" i="30"/>
  <c r="B1029" i="30"/>
  <c r="C1028" i="30"/>
  <c r="B1028" i="30"/>
  <c r="C1027" i="30"/>
  <c r="B1027" i="30"/>
  <c r="C1026" i="30"/>
  <c r="B1026" i="30"/>
  <c r="C1025" i="30"/>
  <c r="B1025" i="30"/>
  <c r="C1024" i="30"/>
  <c r="B1024" i="30"/>
  <c r="C1023" i="30"/>
  <c r="B1023" i="30"/>
  <c r="C1022" i="30"/>
  <c r="B1022" i="30"/>
  <c r="C1021" i="30"/>
  <c r="B1021" i="30"/>
  <c r="C1020" i="30"/>
  <c r="B1020" i="30"/>
  <c r="C1019" i="30"/>
  <c r="B1019" i="30"/>
  <c r="C1018" i="30"/>
  <c r="B1018" i="30"/>
  <c r="C1017" i="30"/>
  <c r="B1017" i="30"/>
  <c r="C1016" i="30"/>
  <c r="B1016" i="30"/>
  <c r="C1015" i="30"/>
  <c r="B1015" i="30"/>
  <c r="C1014" i="30"/>
  <c r="B1014" i="30"/>
  <c r="C1013" i="30"/>
  <c r="B1013" i="30"/>
  <c r="C1012" i="30"/>
  <c r="B1012" i="30"/>
  <c r="C1011" i="30"/>
  <c r="B1011" i="30"/>
  <c r="C1010" i="30"/>
  <c r="B1010" i="30"/>
  <c r="C1009" i="30"/>
  <c r="B1009" i="30"/>
  <c r="C1008" i="30"/>
  <c r="B1008" i="30"/>
  <c r="C1007" i="30"/>
  <c r="B1007" i="30"/>
  <c r="C1006" i="30"/>
  <c r="B1006" i="30"/>
  <c r="C1005" i="30"/>
  <c r="B1005" i="30"/>
  <c r="C1004" i="30"/>
  <c r="B1004" i="30"/>
  <c r="C1003" i="30"/>
  <c r="B1003" i="30"/>
  <c r="C1002" i="30"/>
  <c r="B1002" i="30"/>
  <c r="C1001" i="30"/>
  <c r="B1001" i="30"/>
  <c r="C1000" i="30"/>
  <c r="B1000" i="30"/>
  <c r="C999" i="30"/>
  <c r="B999" i="30"/>
  <c r="C998" i="30"/>
  <c r="B998" i="30"/>
  <c r="C997" i="30"/>
  <c r="B997" i="30"/>
  <c r="C996" i="30"/>
  <c r="B996" i="30"/>
  <c r="C995" i="30"/>
  <c r="B995" i="30"/>
  <c r="C994" i="30"/>
  <c r="B994" i="30"/>
  <c r="C993" i="30"/>
  <c r="B993" i="30"/>
  <c r="C992" i="30"/>
  <c r="B992" i="30"/>
  <c r="C991" i="30"/>
  <c r="B991" i="30"/>
  <c r="C990" i="30"/>
  <c r="B990" i="30"/>
  <c r="C989" i="30"/>
  <c r="B989" i="30"/>
  <c r="C988" i="30"/>
  <c r="B988" i="30"/>
  <c r="C987" i="30"/>
  <c r="B987" i="30"/>
  <c r="C986" i="30"/>
  <c r="B986" i="30"/>
  <c r="C985" i="30"/>
  <c r="B985" i="30"/>
  <c r="C984" i="30"/>
  <c r="B984" i="30"/>
  <c r="C983" i="30"/>
  <c r="B983" i="30"/>
  <c r="C982" i="30"/>
  <c r="B982" i="30"/>
  <c r="C981" i="30"/>
  <c r="B981" i="30"/>
  <c r="C980" i="30"/>
  <c r="B980" i="30"/>
  <c r="C979" i="30"/>
  <c r="B979" i="30"/>
  <c r="C978" i="30"/>
  <c r="B978" i="30"/>
  <c r="C977" i="30"/>
  <c r="B977" i="30"/>
  <c r="C976" i="30"/>
  <c r="B976" i="30"/>
  <c r="C975" i="30"/>
  <c r="B975" i="30"/>
  <c r="C974" i="30"/>
  <c r="B974" i="30"/>
  <c r="C973" i="30"/>
  <c r="B973" i="30"/>
  <c r="C972" i="30"/>
  <c r="B972" i="30"/>
  <c r="C971" i="30"/>
  <c r="B971" i="30"/>
  <c r="C970" i="30"/>
  <c r="B970" i="30"/>
  <c r="C969" i="30"/>
  <c r="B969" i="30"/>
  <c r="C968" i="30"/>
  <c r="B968" i="30"/>
  <c r="C967" i="30"/>
  <c r="B967" i="30"/>
  <c r="C966" i="30"/>
  <c r="B966" i="30"/>
  <c r="C965" i="30"/>
  <c r="B965" i="30"/>
  <c r="C964" i="30"/>
  <c r="B964" i="30"/>
  <c r="C963" i="30"/>
  <c r="B963" i="30"/>
  <c r="C962" i="30"/>
  <c r="B962" i="30"/>
  <c r="C961" i="30"/>
  <c r="B961" i="30"/>
  <c r="C960" i="30"/>
  <c r="B960" i="30"/>
  <c r="C959" i="30"/>
  <c r="B959" i="30"/>
  <c r="C958" i="30"/>
  <c r="B958" i="30"/>
  <c r="C957" i="30"/>
  <c r="B957" i="30"/>
  <c r="C956" i="30"/>
  <c r="B956" i="30"/>
  <c r="C955" i="30"/>
  <c r="B955" i="30"/>
  <c r="C954" i="30"/>
  <c r="B954" i="30"/>
  <c r="C953" i="30"/>
  <c r="B953" i="30"/>
  <c r="C952" i="30"/>
  <c r="B952" i="30"/>
  <c r="C951" i="30"/>
  <c r="B951" i="30"/>
  <c r="C950" i="30"/>
  <c r="B950" i="30"/>
  <c r="C949" i="30"/>
  <c r="B949" i="30"/>
  <c r="C948" i="30"/>
  <c r="B948" i="30"/>
  <c r="C947" i="30"/>
  <c r="B947" i="30"/>
  <c r="C946" i="30"/>
  <c r="B946" i="30"/>
  <c r="C945" i="30"/>
  <c r="B945" i="30"/>
  <c r="C944" i="30"/>
  <c r="B944" i="30"/>
  <c r="C943" i="30"/>
  <c r="B943" i="30"/>
  <c r="C942" i="30"/>
  <c r="B942" i="30"/>
  <c r="C941" i="30"/>
  <c r="B941" i="30"/>
  <c r="C940" i="30"/>
  <c r="B940" i="30"/>
  <c r="C939" i="30"/>
  <c r="B939" i="30"/>
  <c r="C938" i="30"/>
  <c r="B938" i="30"/>
  <c r="C937" i="30"/>
  <c r="B937" i="30"/>
  <c r="C936" i="30"/>
  <c r="B936" i="30"/>
  <c r="C935" i="30"/>
  <c r="B935" i="30"/>
  <c r="C934" i="30"/>
  <c r="B934" i="30"/>
  <c r="C933" i="30"/>
  <c r="B933" i="30"/>
  <c r="C932" i="30"/>
  <c r="B932" i="30"/>
  <c r="C931" i="30"/>
  <c r="B931" i="30"/>
  <c r="C930" i="30"/>
  <c r="B930" i="30"/>
  <c r="C929" i="30"/>
  <c r="B929" i="30"/>
  <c r="C928" i="30"/>
  <c r="B928" i="30"/>
  <c r="C927" i="30"/>
  <c r="B927" i="30"/>
  <c r="C926" i="30"/>
  <c r="B926" i="30"/>
  <c r="C925" i="30"/>
  <c r="B925" i="30"/>
  <c r="C924" i="30"/>
  <c r="B924" i="30"/>
  <c r="C923" i="30"/>
  <c r="B923" i="30"/>
  <c r="C922" i="30"/>
  <c r="B922" i="30"/>
  <c r="C921" i="30"/>
  <c r="B921" i="30"/>
  <c r="C920" i="30"/>
  <c r="B920" i="30"/>
  <c r="C919" i="30"/>
  <c r="B919" i="30"/>
  <c r="C918" i="30"/>
  <c r="B918" i="30"/>
  <c r="C917" i="30"/>
  <c r="B917" i="30"/>
  <c r="C916" i="30"/>
  <c r="B916" i="30"/>
  <c r="C915" i="30"/>
  <c r="B915" i="30"/>
  <c r="C914" i="30"/>
  <c r="B914" i="30"/>
  <c r="C913" i="30"/>
  <c r="B913" i="30"/>
  <c r="C912" i="30"/>
  <c r="B912" i="30"/>
  <c r="C911" i="30"/>
  <c r="B911" i="30"/>
  <c r="C910" i="30"/>
  <c r="B910" i="30"/>
  <c r="C909" i="30"/>
  <c r="B909" i="30"/>
  <c r="C908" i="30"/>
  <c r="B908" i="30"/>
  <c r="C907" i="30"/>
  <c r="B907" i="30"/>
  <c r="C906" i="30"/>
  <c r="B906" i="30"/>
  <c r="C905" i="30"/>
  <c r="B905" i="30"/>
  <c r="C904" i="30"/>
  <c r="B904" i="30"/>
  <c r="C903" i="30"/>
  <c r="B903" i="30"/>
  <c r="C902" i="30"/>
  <c r="B902" i="30"/>
  <c r="C901" i="30"/>
  <c r="B901" i="30"/>
  <c r="C900" i="30"/>
  <c r="B900" i="30"/>
  <c r="C899" i="30"/>
  <c r="B899" i="30"/>
  <c r="C898" i="30"/>
  <c r="B898" i="30"/>
  <c r="C897" i="30"/>
  <c r="B897" i="30"/>
  <c r="C896" i="30"/>
  <c r="B896" i="30"/>
  <c r="C895" i="30"/>
  <c r="B895" i="30"/>
  <c r="C894" i="30"/>
  <c r="B894" i="30"/>
  <c r="C893" i="30"/>
  <c r="B893" i="30"/>
  <c r="C892" i="30"/>
  <c r="B892" i="30"/>
  <c r="C891" i="30"/>
  <c r="B891" i="30"/>
  <c r="C890" i="30"/>
  <c r="B890" i="30"/>
  <c r="C889" i="30"/>
  <c r="B889" i="30"/>
  <c r="C888" i="30"/>
  <c r="B888" i="30"/>
  <c r="C887" i="30"/>
  <c r="B887" i="30"/>
  <c r="C886" i="30"/>
  <c r="B886" i="30"/>
  <c r="C885" i="30"/>
  <c r="B885" i="30"/>
  <c r="C884" i="30"/>
  <c r="B884" i="30"/>
  <c r="C883" i="30"/>
  <c r="B883" i="30"/>
  <c r="C882" i="30"/>
  <c r="B882" i="30"/>
  <c r="C881" i="30"/>
  <c r="B881" i="30"/>
  <c r="C880" i="30"/>
  <c r="B880" i="30"/>
  <c r="C879" i="30"/>
  <c r="B879" i="30"/>
  <c r="C878" i="30"/>
  <c r="B878" i="30"/>
  <c r="C877" i="30"/>
  <c r="B877" i="30"/>
  <c r="C876" i="30"/>
  <c r="B876" i="30"/>
  <c r="C875" i="30"/>
  <c r="B875" i="30"/>
  <c r="C874" i="30"/>
  <c r="B874" i="30"/>
  <c r="C873" i="30"/>
  <c r="B873" i="30"/>
  <c r="C872" i="30"/>
  <c r="B872" i="30"/>
  <c r="C871" i="30"/>
  <c r="B871" i="30"/>
  <c r="C870" i="30"/>
  <c r="B870" i="30"/>
  <c r="C869" i="30"/>
  <c r="B869" i="30"/>
  <c r="C868" i="30"/>
  <c r="B868" i="30"/>
  <c r="C867" i="30"/>
  <c r="B867" i="30"/>
  <c r="C866" i="30"/>
  <c r="B866" i="30"/>
  <c r="C865" i="30"/>
  <c r="B865" i="30"/>
  <c r="C864" i="30"/>
  <c r="B864" i="30"/>
  <c r="C863" i="30"/>
  <c r="B863" i="30"/>
  <c r="C862" i="30"/>
  <c r="B862" i="30"/>
  <c r="C861" i="30"/>
  <c r="B861" i="30"/>
  <c r="C860" i="30"/>
  <c r="B860" i="30"/>
  <c r="C859" i="30"/>
  <c r="B859" i="30"/>
  <c r="C858" i="30"/>
  <c r="B858" i="30"/>
  <c r="C857" i="30"/>
  <c r="B857" i="30"/>
  <c r="C856" i="30"/>
  <c r="B856" i="30"/>
  <c r="C855" i="30"/>
  <c r="B855" i="30"/>
  <c r="C854" i="30"/>
  <c r="B854" i="30"/>
  <c r="C853" i="30"/>
  <c r="B853" i="30"/>
  <c r="C852" i="30"/>
  <c r="B852" i="30"/>
  <c r="C851" i="30"/>
  <c r="B851" i="30"/>
  <c r="C850" i="30"/>
  <c r="B850" i="30"/>
  <c r="C849" i="30"/>
  <c r="B849" i="30"/>
  <c r="C848" i="30"/>
  <c r="B848" i="30"/>
  <c r="C847" i="30"/>
  <c r="B847" i="30"/>
  <c r="C846" i="30"/>
  <c r="B846" i="30"/>
  <c r="C845" i="30"/>
  <c r="B845" i="30"/>
  <c r="C844" i="30"/>
  <c r="B844" i="30"/>
  <c r="C843" i="30"/>
  <c r="B843" i="30"/>
  <c r="C842" i="30"/>
  <c r="B842" i="30"/>
  <c r="C841" i="30"/>
  <c r="B841" i="30"/>
  <c r="C840" i="30"/>
  <c r="B840" i="30"/>
  <c r="C839" i="30"/>
  <c r="B839" i="30"/>
  <c r="C838" i="30"/>
  <c r="B838" i="30"/>
  <c r="C837" i="30"/>
  <c r="B837" i="30"/>
  <c r="C836" i="30"/>
  <c r="B836" i="30"/>
  <c r="C835" i="30"/>
  <c r="B835" i="30"/>
  <c r="C834" i="30"/>
  <c r="B834" i="30"/>
  <c r="C833" i="30"/>
  <c r="B833" i="30"/>
  <c r="C832" i="30"/>
  <c r="B832" i="30"/>
  <c r="C831" i="30"/>
  <c r="B831" i="30"/>
  <c r="C830" i="30"/>
  <c r="B830" i="30"/>
  <c r="C829" i="30"/>
  <c r="B829" i="30"/>
  <c r="C828" i="30"/>
  <c r="B828" i="30"/>
  <c r="C827" i="30"/>
  <c r="B827" i="30"/>
  <c r="C826" i="30"/>
  <c r="B826" i="30"/>
  <c r="C825" i="30"/>
  <c r="B825" i="30"/>
  <c r="C824" i="30"/>
  <c r="B824" i="30"/>
  <c r="C823" i="30"/>
  <c r="B823" i="30"/>
  <c r="C822" i="30"/>
  <c r="B822" i="30"/>
  <c r="C821" i="30"/>
  <c r="B821" i="30"/>
  <c r="C820" i="30"/>
  <c r="B820" i="30"/>
  <c r="C819" i="30"/>
  <c r="B819" i="30"/>
  <c r="C818" i="30"/>
  <c r="B818" i="30"/>
  <c r="C817" i="30"/>
  <c r="B817" i="30"/>
  <c r="C816" i="30"/>
  <c r="B816" i="30"/>
  <c r="C815" i="30"/>
  <c r="B815" i="30"/>
  <c r="C814" i="30"/>
  <c r="B814" i="30"/>
  <c r="C813" i="30"/>
  <c r="B813" i="30"/>
  <c r="C812" i="30"/>
  <c r="B812" i="30"/>
  <c r="C811" i="30"/>
  <c r="B811" i="30"/>
  <c r="C810" i="30"/>
  <c r="B810" i="30"/>
  <c r="C809" i="30"/>
  <c r="B809" i="30"/>
  <c r="C808" i="30"/>
  <c r="B808" i="30"/>
  <c r="C807" i="30"/>
  <c r="B807" i="30"/>
  <c r="C806" i="30"/>
  <c r="B806" i="30"/>
  <c r="C805" i="30"/>
  <c r="B805" i="30"/>
  <c r="C804" i="30"/>
  <c r="B804" i="30"/>
  <c r="C803" i="30"/>
  <c r="B803" i="30"/>
  <c r="C802" i="30"/>
  <c r="B802" i="30"/>
  <c r="C801" i="30"/>
  <c r="B801" i="30"/>
  <c r="C800" i="30"/>
  <c r="B800" i="30"/>
  <c r="C799" i="30"/>
  <c r="B799" i="30"/>
  <c r="C798" i="30"/>
  <c r="B798" i="30"/>
  <c r="C797" i="30"/>
  <c r="B797" i="30"/>
  <c r="C796" i="30"/>
  <c r="B796" i="30"/>
  <c r="C795" i="30"/>
  <c r="B795" i="30"/>
  <c r="C794" i="30"/>
  <c r="B794" i="30"/>
  <c r="C793" i="30"/>
  <c r="B793" i="30"/>
  <c r="C792" i="30"/>
  <c r="B792" i="30"/>
  <c r="C791" i="30"/>
  <c r="B791" i="30"/>
  <c r="C790" i="30"/>
  <c r="B790" i="30"/>
  <c r="C789" i="30"/>
  <c r="B789" i="30"/>
  <c r="C788" i="30"/>
  <c r="B788" i="30"/>
  <c r="C787" i="30"/>
  <c r="B787" i="30"/>
  <c r="C786" i="30"/>
  <c r="B786" i="30"/>
  <c r="C785" i="30"/>
  <c r="B785" i="30"/>
  <c r="C784" i="30"/>
  <c r="B784" i="30"/>
  <c r="C783" i="30"/>
  <c r="B783" i="30"/>
  <c r="C782" i="30"/>
  <c r="B782" i="30"/>
  <c r="C781" i="30"/>
  <c r="B781" i="30"/>
  <c r="C780" i="30"/>
  <c r="B780" i="30"/>
  <c r="C779" i="30"/>
  <c r="B779" i="30"/>
  <c r="C778" i="30"/>
  <c r="B778" i="30"/>
  <c r="C777" i="30"/>
  <c r="B777" i="30"/>
  <c r="C776" i="30"/>
  <c r="B776" i="30"/>
  <c r="C775" i="30"/>
  <c r="B775" i="30"/>
  <c r="C774" i="30"/>
  <c r="B774" i="30"/>
  <c r="C773" i="30"/>
  <c r="B773" i="30"/>
  <c r="C772" i="30"/>
  <c r="B772" i="30"/>
  <c r="C771" i="30"/>
  <c r="B771" i="30"/>
  <c r="C770" i="30"/>
  <c r="B770" i="30"/>
  <c r="C769" i="30"/>
  <c r="B769" i="30"/>
  <c r="C768" i="30"/>
  <c r="B768" i="30"/>
  <c r="C767" i="30"/>
  <c r="B767" i="30"/>
  <c r="C766" i="30"/>
  <c r="B766" i="30"/>
  <c r="C765" i="30"/>
  <c r="B765" i="30"/>
  <c r="C764" i="30"/>
  <c r="B764" i="30"/>
  <c r="C763" i="30"/>
  <c r="B763" i="30"/>
  <c r="C762" i="30"/>
  <c r="B762" i="30"/>
  <c r="C761" i="30"/>
  <c r="B761" i="30"/>
  <c r="C760" i="30"/>
  <c r="B760" i="30"/>
  <c r="C759" i="30"/>
  <c r="B759" i="30"/>
  <c r="C758" i="30"/>
  <c r="B758" i="30"/>
  <c r="C757" i="30"/>
  <c r="B757" i="30"/>
  <c r="C756" i="30"/>
  <c r="B756" i="30"/>
  <c r="C755" i="30"/>
  <c r="B755" i="30"/>
  <c r="C754" i="30"/>
  <c r="B754" i="30"/>
  <c r="C753" i="30"/>
  <c r="B753" i="30"/>
  <c r="C752" i="30"/>
  <c r="B752" i="30"/>
  <c r="C751" i="30"/>
  <c r="B751" i="30"/>
  <c r="C750" i="30"/>
  <c r="B750" i="30"/>
  <c r="C749" i="30"/>
  <c r="B749" i="30"/>
  <c r="C748" i="30"/>
  <c r="B748" i="30"/>
  <c r="C747" i="30"/>
  <c r="B747" i="30"/>
  <c r="C746" i="30"/>
  <c r="B746" i="30"/>
  <c r="C745" i="30"/>
  <c r="B745" i="30"/>
  <c r="C744" i="30"/>
  <c r="B744" i="30"/>
  <c r="C743" i="30"/>
  <c r="B743" i="30"/>
  <c r="C742" i="30"/>
  <c r="B742" i="30"/>
  <c r="C741" i="30"/>
  <c r="B741" i="30"/>
  <c r="C740" i="30"/>
  <c r="B740" i="30"/>
  <c r="C739" i="30"/>
  <c r="B739" i="30"/>
  <c r="C738" i="30"/>
  <c r="B738" i="30"/>
  <c r="C737" i="30"/>
  <c r="B737" i="30"/>
  <c r="C736" i="30"/>
  <c r="B736" i="30"/>
  <c r="C735" i="30"/>
  <c r="B735" i="30"/>
  <c r="C734" i="30"/>
  <c r="B734" i="30"/>
  <c r="C733" i="30"/>
  <c r="B733" i="30"/>
  <c r="C732" i="30"/>
  <c r="B732" i="30"/>
  <c r="C731" i="30"/>
  <c r="B731" i="30"/>
  <c r="C730" i="30"/>
  <c r="B730" i="30"/>
  <c r="C729" i="30"/>
  <c r="B729" i="30"/>
  <c r="C728" i="30"/>
  <c r="B728" i="30"/>
  <c r="C727" i="30"/>
  <c r="B727" i="30"/>
  <c r="C726" i="30"/>
  <c r="B726" i="30"/>
  <c r="C725" i="30"/>
  <c r="B725" i="30"/>
  <c r="C724" i="30"/>
  <c r="B724" i="30"/>
  <c r="C723" i="30"/>
  <c r="B723" i="30"/>
  <c r="C722" i="30"/>
  <c r="B722" i="30"/>
  <c r="C721" i="30"/>
  <c r="B721" i="30"/>
  <c r="C720" i="30"/>
  <c r="B720" i="30"/>
  <c r="C719" i="30"/>
  <c r="B719" i="30"/>
  <c r="C718" i="30"/>
  <c r="B718" i="30"/>
  <c r="C717" i="30"/>
  <c r="B717" i="30"/>
  <c r="C716" i="30"/>
  <c r="B716" i="30"/>
  <c r="C715" i="30"/>
  <c r="B715" i="30"/>
  <c r="C714" i="30"/>
  <c r="B714" i="30"/>
  <c r="C713" i="30"/>
  <c r="B713" i="30"/>
  <c r="C712" i="30"/>
  <c r="B712" i="30"/>
  <c r="C711" i="30"/>
  <c r="B711" i="30"/>
  <c r="C710" i="30"/>
  <c r="B710" i="30"/>
  <c r="C709" i="30"/>
  <c r="B709" i="30"/>
  <c r="C708" i="30"/>
  <c r="B708" i="30"/>
  <c r="C707" i="30"/>
  <c r="B707" i="30"/>
  <c r="C706" i="30"/>
  <c r="B706" i="30"/>
  <c r="C705" i="30"/>
  <c r="B705" i="30"/>
  <c r="C704" i="30"/>
  <c r="B704" i="30"/>
  <c r="C703" i="30"/>
  <c r="B703" i="30"/>
  <c r="C702" i="30"/>
  <c r="B702" i="30"/>
  <c r="C701" i="30"/>
  <c r="B701" i="30"/>
  <c r="C700" i="30"/>
  <c r="B700" i="30"/>
  <c r="C699" i="30"/>
  <c r="B699" i="30"/>
  <c r="C698" i="30"/>
  <c r="B698" i="30"/>
  <c r="C697" i="30"/>
  <c r="B697" i="30"/>
  <c r="C696" i="30"/>
  <c r="B696" i="30"/>
  <c r="C695" i="30"/>
  <c r="B695" i="30"/>
  <c r="C694" i="30"/>
  <c r="B694" i="30"/>
  <c r="C693" i="30"/>
  <c r="B693" i="30"/>
  <c r="C692" i="30"/>
  <c r="B692" i="30"/>
  <c r="C691" i="30"/>
  <c r="B691" i="30"/>
  <c r="C690" i="30"/>
  <c r="B690" i="30"/>
  <c r="C689" i="30"/>
  <c r="B689" i="30"/>
  <c r="C688" i="30"/>
  <c r="B688" i="30"/>
  <c r="C687" i="30"/>
  <c r="B687" i="30"/>
  <c r="C686" i="30"/>
  <c r="B686" i="30"/>
  <c r="C685" i="30"/>
  <c r="B685" i="30"/>
  <c r="C684" i="30"/>
  <c r="B684" i="30"/>
  <c r="C683" i="30"/>
  <c r="B683" i="30"/>
  <c r="C682" i="30"/>
  <c r="B682" i="30"/>
  <c r="C681" i="30"/>
  <c r="B681" i="30"/>
  <c r="C680" i="30"/>
  <c r="B680" i="30"/>
  <c r="C679" i="30"/>
  <c r="B679" i="30"/>
  <c r="C678" i="30"/>
  <c r="B678" i="30"/>
  <c r="C677" i="30"/>
  <c r="B677" i="30"/>
  <c r="C676" i="30"/>
  <c r="B676" i="30"/>
  <c r="C675" i="30"/>
  <c r="B675" i="30"/>
  <c r="C674" i="30"/>
  <c r="B674" i="30"/>
  <c r="C673" i="30"/>
  <c r="B673" i="30"/>
  <c r="C672" i="30"/>
  <c r="B672" i="30"/>
  <c r="C671" i="30"/>
  <c r="B671" i="30"/>
  <c r="C670" i="30"/>
  <c r="B670" i="30"/>
  <c r="C669" i="30"/>
  <c r="B669" i="30"/>
  <c r="C668" i="30"/>
  <c r="B668" i="30"/>
  <c r="C667" i="30"/>
  <c r="B667" i="30"/>
  <c r="C666" i="30"/>
  <c r="B666" i="30"/>
  <c r="C665" i="30"/>
  <c r="B665" i="30"/>
  <c r="C664" i="30"/>
  <c r="B664" i="30"/>
  <c r="C663" i="30"/>
  <c r="B663" i="30"/>
  <c r="C662" i="30"/>
  <c r="B662" i="30"/>
  <c r="C661" i="30"/>
  <c r="B661" i="30"/>
  <c r="C660" i="30"/>
  <c r="B660" i="30"/>
  <c r="C659" i="30"/>
  <c r="B659" i="30"/>
  <c r="C658" i="30"/>
  <c r="B658" i="30"/>
  <c r="C657" i="30"/>
  <c r="B657" i="30"/>
  <c r="C656" i="30"/>
  <c r="B656" i="30"/>
  <c r="C655" i="30"/>
  <c r="B655" i="30"/>
  <c r="C654" i="30"/>
  <c r="B654" i="30"/>
  <c r="C653" i="30"/>
  <c r="B653" i="30"/>
  <c r="C652" i="30"/>
  <c r="B652" i="30"/>
  <c r="C651" i="30"/>
  <c r="B651" i="30"/>
  <c r="C650" i="30"/>
  <c r="B650" i="30"/>
  <c r="C649" i="30"/>
  <c r="B649" i="30"/>
  <c r="C648" i="30"/>
  <c r="B648" i="30"/>
  <c r="C647" i="30"/>
  <c r="B647" i="30"/>
  <c r="C646" i="30"/>
  <c r="B646" i="30"/>
  <c r="C645" i="30"/>
  <c r="B645" i="30"/>
  <c r="C644" i="30"/>
  <c r="B644" i="30"/>
  <c r="C643" i="30"/>
  <c r="B643" i="30"/>
  <c r="C642" i="30"/>
  <c r="B642" i="30"/>
  <c r="C641" i="30"/>
  <c r="B641" i="30"/>
  <c r="C640" i="30"/>
  <c r="B640" i="30"/>
  <c r="C639" i="30"/>
  <c r="B639" i="30"/>
  <c r="C638" i="30"/>
  <c r="B638" i="30"/>
  <c r="C637" i="30"/>
  <c r="B637" i="30"/>
  <c r="C636" i="30"/>
  <c r="B636" i="30"/>
  <c r="C635" i="30"/>
  <c r="B635" i="30"/>
  <c r="C634" i="30"/>
  <c r="B634" i="30"/>
  <c r="C633" i="30"/>
  <c r="B633" i="30"/>
  <c r="C632" i="30"/>
  <c r="B632" i="30"/>
  <c r="C631" i="30"/>
  <c r="B631" i="30"/>
  <c r="C630" i="30"/>
  <c r="B630" i="30"/>
  <c r="C629" i="30"/>
  <c r="B629" i="30"/>
  <c r="C628" i="30"/>
  <c r="B628" i="30"/>
  <c r="C627" i="30"/>
  <c r="B627" i="30"/>
  <c r="C626" i="30"/>
  <c r="B626" i="30"/>
  <c r="C625" i="30"/>
  <c r="B625" i="30"/>
  <c r="C624" i="30"/>
  <c r="B624" i="30"/>
  <c r="C623" i="30"/>
  <c r="B623" i="30"/>
  <c r="C622" i="30"/>
  <c r="B622" i="30"/>
  <c r="C621" i="30"/>
  <c r="B621" i="30"/>
  <c r="C620" i="30"/>
  <c r="B620" i="30"/>
  <c r="C619" i="30"/>
  <c r="B619" i="30"/>
  <c r="C618" i="30"/>
  <c r="B618" i="30"/>
  <c r="C617" i="30"/>
  <c r="B617" i="30"/>
  <c r="C616" i="30"/>
  <c r="B616" i="30"/>
  <c r="C615" i="30"/>
  <c r="B615" i="30"/>
  <c r="C614" i="30"/>
  <c r="B614" i="30"/>
  <c r="C613" i="30"/>
  <c r="B613" i="30"/>
  <c r="C612" i="30"/>
  <c r="B612" i="30"/>
  <c r="C611" i="30"/>
  <c r="B611" i="30"/>
  <c r="C610" i="30"/>
  <c r="B610" i="30"/>
  <c r="C609" i="30"/>
  <c r="B609" i="30"/>
  <c r="C608" i="30"/>
  <c r="B608" i="30"/>
  <c r="C607" i="30"/>
  <c r="B607" i="30"/>
  <c r="C606" i="30"/>
  <c r="B606" i="30"/>
  <c r="C605" i="30"/>
  <c r="B605" i="30"/>
  <c r="C604" i="30"/>
  <c r="B604" i="30"/>
  <c r="C603" i="30"/>
  <c r="B603" i="30"/>
  <c r="C602" i="30"/>
  <c r="B602" i="30"/>
  <c r="C601" i="30"/>
  <c r="B601" i="30"/>
  <c r="C600" i="30"/>
  <c r="B600" i="30"/>
  <c r="C599" i="30"/>
  <c r="B599" i="30"/>
  <c r="C598" i="30"/>
  <c r="B598" i="30"/>
  <c r="C597" i="30"/>
  <c r="B597" i="30"/>
  <c r="C596" i="30"/>
  <c r="B596" i="30"/>
  <c r="C595" i="30"/>
  <c r="B595" i="30"/>
  <c r="C594" i="30"/>
  <c r="B594" i="30"/>
  <c r="C593" i="30"/>
  <c r="B593" i="30"/>
  <c r="C592" i="30"/>
  <c r="B592" i="30"/>
  <c r="C591" i="30"/>
  <c r="B591" i="30"/>
  <c r="C590" i="30"/>
  <c r="B590" i="30"/>
  <c r="C589" i="30"/>
  <c r="B589" i="30"/>
  <c r="C588" i="30"/>
  <c r="B588" i="30"/>
  <c r="C587" i="30"/>
  <c r="B587" i="30"/>
  <c r="C586" i="30"/>
  <c r="B586" i="30"/>
  <c r="C585" i="30"/>
  <c r="B585" i="30"/>
  <c r="C584" i="30"/>
  <c r="B584" i="30"/>
  <c r="C583" i="30"/>
  <c r="B583" i="30"/>
  <c r="C582" i="30"/>
  <c r="B582" i="30"/>
  <c r="C581" i="30"/>
  <c r="B581" i="30"/>
  <c r="C580" i="30"/>
  <c r="B580" i="30"/>
  <c r="C579" i="30"/>
  <c r="B579" i="30"/>
  <c r="C578" i="30"/>
  <c r="B578" i="30"/>
  <c r="C577" i="30"/>
  <c r="B577" i="30"/>
  <c r="C576" i="30"/>
  <c r="B576" i="30"/>
  <c r="C575" i="30"/>
  <c r="B575" i="30"/>
  <c r="C574" i="30"/>
  <c r="B574" i="30"/>
  <c r="C573" i="30"/>
  <c r="B573" i="30"/>
  <c r="C572" i="30"/>
  <c r="B572" i="30"/>
  <c r="C571" i="30"/>
  <c r="B571" i="30"/>
  <c r="C570" i="30"/>
  <c r="B570" i="30"/>
  <c r="C569" i="30"/>
  <c r="B569" i="30"/>
  <c r="C568" i="30"/>
  <c r="B568" i="30"/>
  <c r="C567" i="30"/>
  <c r="B567" i="30"/>
  <c r="C566" i="30"/>
  <c r="B566" i="30"/>
  <c r="C565" i="30"/>
  <c r="B565" i="30"/>
  <c r="C564" i="30"/>
  <c r="B564" i="30"/>
  <c r="C563" i="30"/>
  <c r="B563" i="30"/>
  <c r="C562" i="30"/>
  <c r="B562" i="30"/>
  <c r="C561" i="30"/>
  <c r="B561" i="30"/>
  <c r="C560" i="30"/>
  <c r="B560" i="30"/>
  <c r="C559" i="30"/>
  <c r="B559" i="30"/>
  <c r="C558" i="30"/>
  <c r="B558" i="30"/>
  <c r="C557" i="30"/>
  <c r="B557" i="30"/>
  <c r="C556" i="30"/>
  <c r="B556" i="30"/>
  <c r="C555" i="30"/>
  <c r="B555" i="30"/>
  <c r="C554" i="30"/>
  <c r="B554" i="30"/>
  <c r="C553" i="30"/>
  <c r="B553" i="30"/>
  <c r="C552" i="30"/>
  <c r="B552" i="30"/>
  <c r="C551" i="30"/>
  <c r="B551" i="30"/>
  <c r="C550" i="30"/>
  <c r="B550" i="30"/>
  <c r="C549" i="30"/>
  <c r="B549" i="30"/>
  <c r="C548" i="30"/>
  <c r="B548" i="30"/>
  <c r="C547" i="30"/>
  <c r="B547" i="30"/>
  <c r="C546" i="30"/>
  <c r="B546" i="30"/>
  <c r="C545" i="30"/>
  <c r="B545" i="30"/>
  <c r="C544" i="30"/>
  <c r="B544" i="30"/>
  <c r="C543" i="30"/>
  <c r="B543" i="30"/>
  <c r="C542" i="30"/>
  <c r="B542" i="30"/>
  <c r="C541" i="30"/>
  <c r="B541" i="30"/>
  <c r="C540" i="30"/>
  <c r="B540" i="30"/>
  <c r="C539" i="30"/>
  <c r="B539" i="30"/>
  <c r="C538" i="30"/>
  <c r="B538" i="30"/>
  <c r="C537" i="30"/>
  <c r="B537" i="30"/>
  <c r="C536" i="30"/>
  <c r="B536" i="30"/>
  <c r="C535" i="30"/>
  <c r="B535" i="30"/>
  <c r="C534" i="30"/>
  <c r="B534" i="30"/>
  <c r="C533" i="30"/>
  <c r="B533" i="30"/>
  <c r="C532" i="30"/>
  <c r="B532" i="30"/>
  <c r="C531" i="30"/>
  <c r="B531" i="30"/>
  <c r="C530" i="30"/>
  <c r="B530" i="30"/>
  <c r="C529" i="30"/>
  <c r="B529" i="30"/>
  <c r="C528" i="30"/>
  <c r="B528" i="30"/>
  <c r="C527" i="30"/>
  <c r="B527" i="30"/>
  <c r="C526" i="30"/>
  <c r="B526" i="30"/>
  <c r="C525" i="30"/>
  <c r="B525" i="30"/>
  <c r="C524" i="30"/>
  <c r="B524" i="30"/>
  <c r="C523" i="30"/>
  <c r="B523" i="30"/>
  <c r="C522" i="30"/>
  <c r="B522" i="30"/>
  <c r="C521" i="30"/>
  <c r="B521" i="30"/>
  <c r="C520" i="30"/>
  <c r="B520" i="30"/>
  <c r="C519" i="30"/>
  <c r="B519" i="30"/>
  <c r="C518" i="30"/>
  <c r="B518" i="30"/>
  <c r="C517" i="30"/>
  <c r="B517" i="30"/>
  <c r="C516" i="30"/>
  <c r="B516" i="30"/>
  <c r="C515" i="30"/>
  <c r="B515" i="30"/>
  <c r="C514" i="30"/>
  <c r="B514" i="30"/>
  <c r="C513" i="30"/>
  <c r="B513" i="30"/>
  <c r="C512" i="30"/>
  <c r="B512" i="30"/>
  <c r="C511" i="30"/>
  <c r="B511" i="30"/>
  <c r="C510" i="30"/>
  <c r="B510" i="30"/>
  <c r="C509" i="30"/>
  <c r="B509" i="30"/>
  <c r="C508" i="30"/>
  <c r="B508" i="30"/>
  <c r="C507" i="30"/>
  <c r="B507" i="30"/>
  <c r="C506" i="30"/>
  <c r="B506" i="30"/>
  <c r="C505" i="30"/>
  <c r="B505" i="30"/>
  <c r="C504" i="30"/>
  <c r="B504" i="30"/>
  <c r="C503" i="30"/>
  <c r="B503" i="30"/>
  <c r="C502" i="30"/>
  <c r="B502" i="30"/>
  <c r="C501" i="30"/>
  <c r="B501" i="30"/>
  <c r="C500" i="30"/>
  <c r="B500" i="30"/>
  <c r="C499" i="30"/>
  <c r="B499" i="30"/>
  <c r="C498" i="30"/>
  <c r="B498" i="30"/>
  <c r="C497" i="30"/>
  <c r="B497" i="30"/>
  <c r="C496" i="30"/>
  <c r="B496" i="30"/>
  <c r="C495" i="30"/>
  <c r="B495" i="30"/>
  <c r="C494" i="30"/>
  <c r="B494" i="30"/>
  <c r="C493" i="30"/>
  <c r="B493" i="30"/>
  <c r="C492" i="30"/>
  <c r="B492" i="30"/>
  <c r="C491" i="30"/>
  <c r="B491" i="30"/>
  <c r="C490" i="30"/>
  <c r="B490" i="30"/>
  <c r="C489" i="30"/>
  <c r="B489" i="30"/>
  <c r="C488" i="30"/>
  <c r="B488" i="30"/>
  <c r="C487" i="30"/>
  <c r="B487" i="30"/>
  <c r="C486" i="30"/>
  <c r="B486" i="30"/>
  <c r="C485" i="30"/>
  <c r="B485" i="30"/>
  <c r="C484" i="30"/>
  <c r="B484" i="30"/>
  <c r="C483" i="30"/>
  <c r="B483" i="30"/>
  <c r="C482" i="30"/>
  <c r="B482" i="30"/>
  <c r="C481" i="30"/>
  <c r="B481" i="30"/>
  <c r="C480" i="30"/>
  <c r="B480" i="30"/>
  <c r="C479" i="30"/>
  <c r="B479" i="30"/>
  <c r="C478" i="30"/>
  <c r="B478" i="30"/>
  <c r="C477" i="30"/>
  <c r="B477" i="30"/>
  <c r="C476" i="30"/>
  <c r="B476" i="30"/>
  <c r="C475" i="30"/>
  <c r="B475" i="30"/>
  <c r="C474" i="30"/>
  <c r="B474" i="30"/>
  <c r="C473" i="30"/>
  <c r="B473" i="30"/>
  <c r="C472" i="30"/>
  <c r="B472" i="30"/>
  <c r="C471" i="30"/>
  <c r="B471" i="30"/>
  <c r="C470" i="30"/>
  <c r="B470" i="30"/>
  <c r="C469" i="30"/>
  <c r="B469" i="30"/>
  <c r="C468" i="30"/>
  <c r="B468" i="30"/>
  <c r="C467" i="30"/>
  <c r="B467" i="30"/>
  <c r="C466" i="30"/>
  <c r="B466" i="30"/>
  <c r="C465" i="30"/>
  <c r="B465" i="30"/>
  <c r="C464" i="30"/>
  <c r="B464" i="30"/>
  <c r="C463" i="30"/>
  <c r="B463" i="30"/>
  <c r="C462" i="30"/>
  <c r="B462" i="30"/>
  <c r="C461" i="30"/>
  <c r="B461" i="30"/>
  <c r="C460" i="30"/>
  <c r="B460" i="30"/>
  <c r="C459" i="30"/>
  <c r="B459" i="30"/>
  <c r="C458" i="30"/>
  <c r="B458" i="30"/>
  <c r="C457" i="30"/>
  <c r="B457" i="30"/>
  <c r="C456" i="30"/>
  <c r="B456" i="30"/>
  <c r="C455" i="30"/>
  <c r="B455" i="30"/>
  <c r="C454" i="30"/>
  <c r="B454" i="30"/>
  <c r="C453" i="30"/>
  <c r="B453" i="30"/>
  <c r="C452" i="30"/>
  <c r="B452" i="30"/>
  <c r="C451" i="30"/>
  <c r="B451" i="30"/>
  <c r="C450" i="30"/>
  <c r="B450" i="30"/>
  <c r="C449" i="30"/>
  <c r="B449" i="30"/>
  <c r="C448" i="30"/>
  <c r="B448" i="30"/>
  <c r="C447" i="30"/>
  <c r="B447" i="30"/>
  <c r="C446" i="30"/>
  <c r="B446" i="30"/>
  <c r="C445" i="30"/>
  <c r="B445" i="30"/>
  <c r="C444" i="30"/>
  <c r="B444" i="30"/>
  <c r="C443" i="30"/>
  <c r="B443" i="30"/>
  <c r="C442" i="30"/>
  <c r="B442" i="30"/>
  <c r="C441" i="30"/>
  <c r="B441" i="30"/>
  <c r="C440" i="30"/>
  <c r="B440" i="30"/>
  <c r="C439" i="30"/>
  <c r="B439" i="30"/>
  <c r="C438" i="30"/>
  <c r="B438" i="30"/>
  <c r="C437" i="30"/>
  <c r="B437" i="30"/>
  <c r="C436" i="30"/>
  <c r="B436" i="30"/>
  <c r="C435" i="30"/>
  <c r="B435" i="30"/>
  <c r="C434" i="30"/>
  <c r="B434" i="30"/>
  <c r="C433" i="30"/>
  <c r="B433" i="30"/>
  <c r="C432" i="30"/>
  <c r="B432" i="30"/>
  <c r="C431" i="30"/>
  <c r="B431" i="30"/>
  <c r="C430" i="30"/>
  <c r="B430" i="30"/>
  <c r="C429" i="30"/>
  <c r="B429" i="30"/>
  <c r="C428" i="30"/>
  <c r="B428" i="30"/>
  <c r="C427" i="30"/>
  <c r="B427" i="30"/>
  <c r="C426" i="30"/>
  <c r="B426" i="30"/>
  <c r="C425" i="30"/>
  <c r="B425" i="30"/>
  <c r="C424" i="30"/>
  <c r="B424" i="30"/>
  <c r="C423" i="30"/>
  <c r="B423" i="30"/>
  <c r="C422" i="30"/>
  <c r="B422" i="30"/>
  <c r="C421" i="30"/>
  <c r="B421" i="30"/>
  <c r="C420" i="30"/>
  <c r="B420" i="30"/>
  <c r="C419" i="30"/>
  <c r="B419" i="30"/>
  <c r="C418" i="30"/>
  <c r="B418" i="30"/>
  <c r="C417" i="30"/>
  <c r="B417" i="30"/>
  <c r="C416" i="30"/>
  <c r="B416" i="30"/>
  <c r="C415" i="30"/>
  <c r="B415" i="30"/>
  <c r="C414" i="30"/>
  <c r="B414" i="30"/>
  <c r="C413" i="30"/>
  <c r="B413" i="30"/>
  <c r="C412" i="30"/>
  <c r="B412" i="30"/>
  <c r="C411" i="30"/>
  <c r="B411" i="30"/>
  <c r="C410" i="30"/>
  <c r="B410" i="30"/>
  <c r="C409" i="30"/>
  <c r="B409" i="30"/>
  <c r="C408" i="30"/>
  <c r="B408" i="30"/>
  <c r="C407" i="30"/>
  <c r="B407" i="30"/>
  <c r="C406" i="30"/>
  <c r="B406" i="30"/>
  <c r="C405" i="30"/>
  <c r="B405" i="30"/>
  <c r="C404" i="30"/>
  <c r="B404" i="30"/>
  <c r="C403" i="30"/>
  <c r="B403" i="30"/>
  <c r="C402" i="30"/>
  <c r="B402" i="30"/>
  <c r="C401" i="30"/>
  <c r="B401" i="30"/>
  <c r="C400" i="30"/>
  <c r="B400" i="30"/>
  <c r="C399" i="30"/>
  <c r="B399" i="30"/>
  <c r="C398" i="30"/>
  <c r="B398" i="30"/>
  <c r="C397" i="30"/>
  <c r="B397" i="30"/>
  <c r="C396" i="30"/>
  <c r="B396" i="30"/>
  <c r="C395" i="30"/>
  <c r="B395" i="30"/>
  <c r="C394" i="30"/>
  <c r="B394" i="30"/>
  <c r="C393" i="30"/>
  <c r="B393" i="30"/>
  <c r="C392" i="30"/>
  <c r="B392" i="30"/>
  <c r="C391" i="30"/>
  <c r="B391" i="30"/>
  <c r="C390" i="30"/>
  <c r="B390" i="30"/>
  <c r="C389" i="30"/>
  <c r="B389" i="30"/>
  <c r="C388" i="30"/>
  <c r="B388" i="30"/>
  <c r="C387" i="30"/>
  <c r="B387" i="30"/>
  <c r="C386" i="30"/>
  <c r="B386" i="30"/>
  <c r="C385" i="30"/>
  <c r="B385" i="30"/>
  <c r="C384" i="30"/>
  <c r="B384" i="30"/>
  <c r="C383" i="30"/>
  <c r="B383" i="30"/>
  <c r="C382" i="30"/>
  <c r="B382" i="30"/>
  <c r="C381" i="30"/>
  <c r="B381" i="30"/>
  <c r="C380" i="30"/>
  <c r="B380" i="30"/>
  <c r="C379" i="30"/>
  <c r="B379" i="30"/>
  <c r="C378" i="30"/>
  <c r="B378" i="30"/>
  <c r="C377" i="30"/>
  <c r="B377" i="30"/>
  <c r="C376" i="30"/>
  <c r="B376" i="30"/>
  <c r="C375" i="30"/>
  <c r="B375" i="30"/>
  <c r="C374" i="30"/>
  <c r="B374" i="30"/>
  <c r="C373" i="30"/>
  <c r="B373" i="30"/>
  <c r="C372" i="30"/>
  <c r="B372" i="30"/>
  <c r="C371" i="30"/>
  <c r="B371" i="30"/>
  <c r="C370" i="30"/>
  <c r="B370" i="30"/>
  <c r="C369" i="30"/>
  <c r="B369" i="30"/>
  <c r="C368" i="30"/>
  <c r="B368" i="30"/>
  <c r="C367" i="30"/>
  <c r="B367" i="30"/>
  <c r="C366" i="30"/>
  <c r="B366" i="30"/>
  <c r="C365" i="30"/>
  <c r="B365" i="30"/>
  <c r="C364" i="30"/>
  <c r="B364" i="30"/>
  <c r="C363" i="30"/>
  <c r="B363" i="30"/>
  <c r="C362" i="30"/>
  <c r="B362" i="30"/>
  <c r="C361" i="30"/>
  <c r="B361" i="30"/>
  <c r="C360" i="30"/>
  <c r="B360" i="30"/>
  <c r="C359" i="30"/>
  <c r="B359" i="30"/>
  <c r="C358" i="30"/>
  <c r="B358" i="30"/>
  <c r="C357" i="30"/>
  <c r="B357" i="30"/>
  <c r="C356" i="30"/>
  <c r="B356" i="30"/>
  <c r="C355" i="30"/>
  <c r="B355" i="30"/>
  <c r="C354" i="30"/>
  <c r="B354" i="30"/>
  <c r="C353" i="30"/>
  <c r="B353" i="30"/>
  <c r="C352" i="30"/>
  <c r="B352" i="30"/>
  <c r="C351" i="30"/>
  <c r="B351" i="30"/>
  <c r="C350" i="30"/>
  <c r="B350" i="30"/>
  <c r="C349" i="30"/>
  <c r="B349" i="30"/>
  <c r="C348" i="30"/>
  <c r="B348" i="30"/>
  <c r="C347" i="30"/>
  <c r="B347" i="30"/>
  <c r="C346" i="30"/>
  <c r="B346" i="30"/>
  <c r="C345" i="30"/>
  <c r="B345" i="30"/>
  <c r="C344" i="30"/>
  <c r="B344" i="30"/>
  <c r="C343" i="30"/>
  <c r="B343" i="30"/>
  <c r="C342" i="30"/>
  <c r="B342" i="30"/>
  <c r="C341" i="30"/>
  <c r="B341" i="30"/>
  <c r="C340" i="30"/>
  <c r="B340" i="30"/>
  <c r="C339" i="30"/>
  <c r="B339" i="30"/>
  <c r="C338" i="30"/>
  <c r="B338" i="30"/>
  <c r="C337" i="30"/>
  <c r="B337" i="30"/>
  <c r="C336" i="30"/>
  <c r="B336" i="30"/>
  <c r="C335" i="30"/>
  <c r="B335" i="30"/>
  <c r="C334" i="30"/>
  <c r="B334" i="30"/>
  <c r="C333" i="30"/>
  <c r="B333" i="30"/>
  <c r="C332" i="30"/>
  <c r="B332" i="30"/>
  <c r="C331" i="30"/>
  <c r="B331" i="30"/>
  <c r="C330" i="30"/>
  <c r="B330" i="30"/>
  <c r="C329" i="30"/>
  <c r="B329" i="30"/>
  <c r="C328" i="30"/>
  <c r="B328" i="30"/>
  <c r="C327" i="30"/>
  <c r="B327" i="30"/>
  <c r="C326" i="30"/>
  <c r="B326" i="30"/>
  <c r="C325" i="30"/>
  <c r="B325" i="30"/>
  <c r="C324" i="30"/>
  <c r="B324" i="30"/>
  <c r="C323" i="30"/>
  <c r="B323" i="30"/>
  <c r="C322" i="30"/>
  <c r="B322" i="30"/>
  <c r="C321" i="30"/>
  <c r="B321" i="30"/>
  <c r="C320" i="30"/>
  <c r="B320" i="30"/>
  <c r="C319" i="30"/>
  <c r="B319" i="30"/>
  <c r="C318" i="30"/>
  <c r="B318" i="30"/>
  <c r="C317" i="30"/>
  <c r="B317" i="30"/>
  <c r="C316" i="30"/>
  <c r="B316" i="30"/>
  <c r="C315" i="30"/>
  <c r="B315" i="30"/>
  <c r="C314" i="30"/>
  <c r="B314" i="30"/>
  <c r="C313" i="30"/>
  <c r="B313" i="30"/>
  <c r="C312" i="30"/>
  <c r="B312" i="30"/>
  <c r="C311" i="30"/>
  <c r="B311" i="30"/>
  <c r="C310" i="30"/>
  <c r="B310" i="30"/>
  <c r="C309" i="30"/>
  <c r="B309" i="30"/>
  <c r="C308" i="30"/>
  <c r="B308" i="30"/>
  <c r="C307" i="30"/>
  <c r="B307" i="30"/>
  <c r="C306" i="30"/>
  <c r="B306" i="30"/>
  <c r="C305" i="30"/>
  <c r="B305" i="30"/>
  <c r="C304" i="30"/>
  <c r="B304" i="30"/>
  <c r="C303" i="30"/>
  <c r="B303" i="30"/>
  <c r="C302" i="30"/>
  <c r="B302" i="30"/>
  <c r="C301" i="30"/>
  <c r="B301" i="30"/>
  <c r="C300" i="30"/>
  <c r="B300" i="30"/>
  <c r="C299" i="30"/>
  <c r="B299" i="30"/>
  <c r="C298" i="30"/>
  <c r="B298" i="30"/>
  <c r="C297" i="30"/>
  <c r="B297" i="30"/>
  <c r="C296" i="30"/>
  <c r="B296" i="30"/>
  <c r="C295" i="30"/>
  <c r="B295" i="30"/>
  <c r="C294" i="30"/>
  <c r="B294" i="30"/>
  <c r="C293" i="30"/>
  <c r="B293" i="30"/>
  <c r="C292" i="30"/>
  <c r="B292" i="30"/>
  <c r="C291" i="30"/>
  <c r="B291" i="30"/>
  <c r="C290" i="30"/>
  <c r="B290" i="30"/>
  <c r="C289" i="30"/>
  <c r="B289" i="30"/>
  <c r="C288" i="30"/>
  <c r="B288" i="30"/>
  <c r="C287" i="30"/>
  <c r="B287" i="30"/>
  <c r="C286" i="30"/>
  <c r="B286" i="30"/>
  <c r="C285" i="30"/>
  <c r="B285" i="30"/>
  <c r="C284" i="30"/>
  <c r="B284" i="30"/>
  <c r="C283" i="30"/>
  <c r="B283" i="30"/>
  <c r="C282" i="30"/>
  <c r="B282" i="30"/>
  <c r="C281" i="30"/>
  <c r="B281" i="30"/>
  <c r="C280" i="30"/>
  <c r="B280" i="30"/>
  <c r="C279" i="30"/>
  <c r="B279" i="30"/>
  <c r="C278" i="30"/>
  <c r="B278" i="30"/>
  <c r="C277" i="30"/>
  <c r="B277" i="30"/>
  <c r="C276" i="30"/>
  <c r="B276" i="30"/>
  <c r="C275" i="30"/>
  <c r="B275" i="30"/>
  <c r="C274" i="30"/>
  <c r="B274" i="30"/>
  <c r="C273" i="30"/>
  <c r="B273" i="30"/>
  <c r="C272" i="30"/>
  <c r="B272" i="30"/>
  <c r="C271" i="30"/>
  <c r="B271" i="30"/>
  <c r="C270" i="30"/>
  <c r="B270" i="30"/>
  <c r="C269" i="30"/>
  <c r="B269" i="30"/>
  <c r="C268" i="30"/>
  <c r="B268" i="30"/>
  <c r="C267" i="30"/>
  <c r="B267" i="30"/>
  <c r="C266" i="30"/>
  <c r="B266" i="30"/>
  <c r="C265" i="30"/>
  <c r="B265" i="30"/>
  <c r="C264" i="30"/>
  <c r="B264" i="30"/>
  <c r="C263" i="30"/>
  <c r="B263" i="30"/>
  <c r="C262" i="30"/>
  <c r="B262" i="30"/>
  <c r="C261" i="30"/>
  <c r="B261" i="30"/>
  <c r="C260" i="30"/>
  <c r="B260" i="30"/>
  <c r="C259" i="30"/>
  <c r="B259" i="30"/>
  <c r="C258" i="30"/>
  <c r="B258" i="30"/>
  <c r="C257" i="30"/>
  <c r="B257" i="30"/>
  <c r="C256" i="30"/>
  <c r="B256" i="30"/>
  <c r="C255" i="30"/>
  <c r="B255" i="30"/>
  <c r="C254" i="30"/>
  <c r="B254" i="30"/>
  <c r="C253" i="30"/>
  <c r="B253" i="30"/>
  <c r="C252" i="30"/>
  <c r="B252" i="30"/>
  <c r="C251" i="30"/>
  <c r="B251" i="30"/>
  <c r="C250" i="30"/>
  <c r="B250" i="30"/>
  <c r="C249" i="30"/>
  <c r="B249" i="30"/>
  <c r="C248" i="30"/>
  <c r="B248" i="30"/>
  <c r="C247" i="30"/>
  <c r="B247" i="30"/>
  <c r="C246" i="30"/>
  <c r="B246" i="30"/>
  <c r="C245" i="30"/>
  <c r="B245" i="30"/>
  <c r="C244" i="30"/>
  <c r="B244" i="30"/>
  <c r="C243" i="30"/>
  <c r="B243" i="30"/>
  <c r="C242" i="30"/>
  <c r="B242" i="30"/>
  <c r="C241" i="30"/>
  <c r="B241" i="30"/>
  <c r="C240" i="30"/>
  <c r="B240" i="30"/>
  <c r="C239" i="30"/>
  <c r="B239" i="30"/>
  <c r="C238" i="30"/>
  <c r="B238" i="30"/>
  <c r="C237" i="30"/>
  <c r="B237" i="30"/>
  <c r="C236" i="30"/>
  <c r="B236" i="30"/>
  <c r="C235" i="30"/>
  <c r="B235" i="30"/>
  <c r="C234" i="30"/>
  <c r="B234" i="30"/>
  <c r="C233" i="30"/>
  <c r="B233" i="30"/>
  <c r="C232" i="30"/>
  <c r="B232" i="30"/>
  <c r="C231" i="30"/>
  <c r="B231" i="30"/>
  <c r="C230" i="30"/>
  <c r="B230" i="30"/>
  <c r="C229" i="30"/>
  <c r="B229" i="30"/>
  <c r="C228" i="30"/>
  <c r="B228" i="30"/>
  <c r="C227" i="30"/>
  <c r="B227" i="30"/>
  <c r="C226" i="30"/>
  <c r="B226" i="30"/>
  <c r="C225" i="30"/>
  <c r="B225" i="30"/>
  <c r="C224" i="30"/>
  <c r="B224" i="30"/>
  <c r="C223" i="30"/>
  <c r="B223" i="30"/>
  <c r="C222" i="30"/>
  <c r="B222" i="30"/>
  <c r="C221" i="30"/>
  <c r="B221" i="30"/>
  <c r="C220" i="30"/>
  <c r="B220" i="30"/>
  <c r="C219" i="30"/>
  <c r="B219" i="30"/>
  <c r="C218" i="30"/>
  <c r="B218" i="30"/>
  <c r="C217" i="30"/>
  <c r="B217" i="30"/>
  <c r="C216" i="30"/>
  <c r="B216" i="30"/>
  <c r="C215" i="30"/>
  <c r="B215" i="30"/>
  <c r="C214" i="30"/>
  <c r="B214" i="30"/>
  <c r="C213" i="30"/>
  <c r="B213" i="30"/>
  <c r="C212" i="30"/>
  <c r="B212" i="30"/>
  <c r="C211" i="30"/>
  <c r="B211" i="30"/>
  <c r="C210" i="30"/>
  <c r="B210" i="30"/>
  <c r="C209" i="30"/>
  <c r="B209" i="30"/>
  <c r="C208" i="30"/>
  <c r="B208" i="30"/>
  <c r="C207" i="30"/>
  <c r="B207" i="30"/>
  <c r="C206" i="30"/>
  <c r="B206" i="30"/>
  <c r="C205" i="30"/>
  <c r="B205" i="30"/>
  <c r="C204" i="30"/>
  <c r="B204" i="30"/>
  <c r="C203" i="30"/>
  <c r="B203" i="30"/>
  <c r="C202" i="30"/>
  <c r="B202" i="30"/>
  <c r="C201" i="30"/>
  <c r="B201" i="30"/>
  <c r="C200" i="30"/>
  <c r="B200" i="30"/>
  <c r="C199" i="30"/>
  <c r="B199" i="30"/>
  <c r="C198" i="30"/>
  <c r="B198" i="30"/>
  <c r="C197" i="30"/>
  <c r="B197" i="30"/>
  <c r="C196" i="30"/>
  <c r="B196" i="30"/>
  <c r="C195" i="30"/>
  <c r="B195" i="30"/>
  <c r="C194" i="30"/>
  <c r="B194" i="30"/>
  <c r="C193" i="30"/>
  <c r="B193" i="30"/>
  <c r="C192" i="30"/>
  <c r="B192" i="30"/>
  <c r="C191" i="30"/>
  <c r="B191" i="30"/>
  <c r="C190" i="30"/>
  <c r="B190" i="30"/>
  <c r="C189" i="30"/>
  <c r="B189" i="30"/>
  <c r="C188" i="30"/>
  <c r="B188" i="30"/>
  <c r="C187" i="30"/>
  <c r="B187" i="30"/>
  <c r="C186" i="30"/>
  <c r="B186" i="30"/>
  <c r="C185" i="30"/>
  <c r="B185" i="30"/>
  <c r="C184" i="30"/>
  <c r="B184" i="30"/>
  <c r="C183" i="30"/>
  <c r="B183" i="30"/>
  <c r="C182" i="30"/>
  <c r="B182" i="30"/>
  <c r="C181" i="30"/>
  <c r="B181" i="30"/>
  <c r="C180" i="30"/>
  <c r="B180" i="30"/>
  <c r="C179" i="30"/>
  <c r="B179" i="30"/>
  <c r="C178" i="30"/>
  <c r="B178" i="30"/>
  <c r="C177" i="30"/>
  <c r="B177" i="30"/>
  <c r="C176" i="30"/>
  <c r="B176" i="30"/>
  <c r="C175" i="30"/>
  <c r="B175" i="30"/>
  <c r="C174" i="30"/>
  <c r="B174" i="30"/>
  <c r="C173" i="30"/>
  <c r="B173" i="30"/>
  <c r="C172" i="30"/>
  <c r="B172" i="30"/>
  <c r="C171" i="30"/>
  <c r="B171" i="30"/>
  <c r="C170" i="30"/>
  <c r="B170" i="30"/>
  <c r="C169" i="30"/>
  <c r="B169" i="30"/>
  <c r="C168" i="30"/>
  <c r="B168" i="30"/>
  <c r="C167" i="30"/>
  <c r="B167" i="30"/>
  <c r="C166" i="30"/>
  <c r="B166" i="30"/>
  <c r="C165" i="30"/>
  <c r="B165" i="30"/>
  <c r="C164" i="30"/>
  <c r="B164" i="30"/>
  <c r="C163" i="30"/>
  <c r="B163" i="30"/>
  <c r="C162" i="30"/>
  <c r="B162" i="30"/>
  <c r="C161" i="30"/>
  <c r="B161" i="30"/>
  <c r="C160" i="30"/>
  <c r="B160" i="30"/>
  <c r="C159" i="30"/>
  <c r="B159" i="30"/>
  <c r="C158" i="30"/>
  <c r="B158" i="30"/>
  <c r="C157" i="30"/>
  <c r="B157" i="30"/>
  <c r="C156" i="30"/>
  <c r="B156" i="30"/>
  <c r="C155" i="30"/>
  <c r="B155" i="30"/>
  <c r="C154" i="30"/>
  <c r="B154" i="30"/>
  <c r="C153" i="30"/>
  <c r="B153" i="30"/>
  <c r="C152" i="30"/>
  <c r="B152" i="30"/>
  <c r="C151" i="30"/>
  <c r="B151" i="30"/>
  <c r="C150" i="30"/>
  <c r="B150" i="30"/>
  <c r="C149" i="30"/>
  <c r="B149" i="30"/>
  <c r="C148" i="30"/>
  <c r="B148" i="30"/>
  <c r="C147" i="30"/>
  <c r="B147" i="30"/>
  <c r="C146" i="30"/>
  <c r="B146" i="30"/>
  <c r="C145" i="30"/>
  <c r="B145" i="30"/>
  <c r="C144" i="30"/>
  <c r="B144" i="30"/>
  <c r="C143" i="30"/>
  <c r="B143" i="30"/>
  <c r="C142" i="30"/>
  <c r="B142" i="30"/>
  <c r="C141" i="30"/>
  <c r="B141" i="30"/>
  <c r="C140" i="30"/>
  <c r="B140" i="30"/>
  <c r="C139" i="30"/>
  <c r="B139" i="30"/>
  <c r="C138" i="30"/>
  <c r="B138" i="30"/>
  <c r="C137" i="30"/>
  <c r="B137" i="30"/>
  <c r="C136" i="30"/>
  <c r="B136" i="30"/>
  <c r="C135" i="30"/>
  <c r="B135" i="30"/>
  <c r="C134" i="30"/>
  <c r="B134" i="30"/>
  <c r="C133" i="30"/>
  <c r="B133" i="30"/>
  <c r="C132" i="30"/>
  <c r="B132" i="30"/>
  <c r="C131" i="30"/>
  <c r="B131" i="30"/>
  <c r="C130" i="30"/>
  <c r="B130" i="30"/>
  <c r="C129" i="30"/>
  <c r="B129" i="30"/>
  <c r="C128" i="30"/>
  <c r="B128" i="30"/>
  <c r="C127" i="30"/>
  <c r="B127" i="30"/>
  <c r="C126" i="30"/>
  <c r="B126" i="30"/>
  <c r="C125" i="30"/>
  <c r="B125" i="30"/>
  <c r="C124" i="30"/>
  <c r="B124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C116" i="30"/>
  <c r="B116" i="30"/>
  <c r="C115" i="30"/>
  <c r="B115" i="30"/>
  <c r="C114" i="30"/>
  <c r="B114" i="30"/>
  <c r="C113" i="30"/>
  <c r="B113" i="30"/>
  <c r="C112" i="30"/>
  <c r="B112" i="30"/>
  <c r="C111" i="30"/>
  <c r="B111" i="30"/>
  <c r="C110" i="30"/>
  <c r="B110" i="30"/>
  <c r="C109" i="30"/>
  <c r="B109" i="30"/>
  <c r="C108" i="30"/>
  <c r="B108" i="30"/>
  <c r="C107" i="30"/>
  <c r="B107" i="30"/>
  <c r="C106" i="30"/>
  <c r="B106" i="30"/>
  <c r="C105" i="30"/>
  <c r="B105" i="30"/>
  <c r="C104" i="30"/>
  <c r="B104" i="30"/>
  <c r="C103" i="30"/>
  <c r="B103" i="30"/>
  <c r="C102" i="30"/>
  <c r="B102" i="30"/>
  <c r="C101" i="30"/>
  <c r="B101" i="30"/>
  <c r="C100" i="30"/>
  <c r="B100" i="30"/>
  <c r="C99" i="30"/>
  <c r="B99" i="30"/>
  <c r="C98" i="30"/>
  <c r="B98" i="30"/>
  <c r="C97" i="30"/>
  <c r="B97" i="30"/>
  <c r="C96" i="30"/>
  <c r="B96" i="30"/>
  <c r="C95" i="30"/>
  <c r="B95" i="30"/>
  <c r="C94" i="30"/>
  <c r="B94" i="30"/>
  <c r="C93" i="30"/>
  <c r="B93" i="30"/>
  <c r="C92" i="30"/>
  <c r="B92" i="30"/>
  <c r="C91" i="30"/>
  <c r="B91" i="30"/>
  <c r="C90" i="30"/>
  <c r="B90" i="30"/>
  <c r="C89" i="30"/>
  <c r="B89" i="30"/>
  <c r="C88" i="30"/>
  <c r="B88" i="30"/>
  <c r="C87" i="30"/>
  <c r="B87" i="30"/>
  <c r="C86" i="30"/>
  <c r="B86" i="30"/>
  <c r="C85" i="30"/>
  <c r="B85" i="30"/>
  <c r="C84" i="30"/>
  <c r="B84" i="30"/>
  <c r="C83" i="30"/>
  <c r="B83" i="30"/>
  <c r="C82" i="30"/>
  <c r="B82" i="30"/>
  <c r="C81" i="30"/>
  <c r="B81" i="30"/>
  <c r="C80" i="30"/>
  <c r="B80" i="30"/>
  <c r="C79" i="30"/>
  <c r="B79" i="30"/>
  <c r="C78" i="30"/>
  <c r="B78" i="30"/>
  <c r="C77" i="30"/>
  <c r="B77" i="30"/>
  <c r="C76" i="30"/>
  <c r="B76" i="30"/>
  <c r="C75" i="30"/>
  <c r="B75" i="30"/>
  <c r="C74" i="30"/>
  <c r="B74" i="30"/>
  <c r="C73" i="30"/>
  <c r="B73" i="30"/>
  <c r="C72" i="30"/>
  <c r="B72" i="30"/>
  <c r="C71" i="30"/>
  <c r="B71" i="30"/>
  <c r="C70" i="30"/>
  <c r="B70" i="30"/>
  <c r="C69" i="30"/>
  <c r="B69" i="30"/>
  <c r="C68" i="30"/>
  <c r="B68" i="30"/>
  <c r="C67" i="30"/>
  <c r="B67" i="30"/>
  <c r="C66" i="30"/>
  <c r="B66" i="30"/>
  <c r="C65" i="30"/>
  <c r="B65" i="30"/>
  <c r="C64" i="30"/>
  <c r="B64" i="30"/>
  <c r="C63" i="30"/>
  <c r="B63" i="30"/>
  <c r="C62" i="30"/>
  <c r="B62" i="30"/>
  <c r="C61" i="30"/>
  <c r="B61" i="30"/>
  <c r="C60" i="30"/>
  <c r="B60" i="30"/>
  <c r="C59" i="30"/>
  <c r="B59" i="30"/>
  <c r="C58" i="30"/>
  <c r="B58" i="30"/>
  <c r="C57" i="30"/>
  <c r="B57" i="30"/>
  <c r="C56" i="30"/>
  <c r="B56" i="30"/>
  <c r="C55" i="30"/>
  <c r="B55" i="30"/>
  <c r="C54" i="30"/>
  <c r="B54" i="30"/>
  <c r="C53" i="30"/>
  <c r="B53" i="30"/>
  <c r="C52" i="30"/>
  <c r="B52" i="30"/>
  <c r="C51" i="30"/>
  <c r="B51" i="30"/>
  <c r="C50" i="30"/>
  <c r="B50" i="30"/>
  <c r="C49" i="30"/>
  <c r="B49" i="30"/>
  <c r="C48" i="30"/>
  <c r="B48" i="30"/>
  <c r="C47" i="30"/>
  <c r="B47" i="30"/>
  <c r="C46" i="30"/>
  <c r="B46" i="30"/>
  <c r="C45" i="30"/>
  <c r="B45" i="30"/>
  <c r="C44" i="30"/>
  <c r="B44" i="30"/>
  <c r="C43" i="30"/>
  <c r="B43" i="30"/>
  <c r="C42" i="30"/>
  <c r="B42" i="30"/>
  <c r="C41" i="30"/>
  <c r="B41" i="30"/>
  <c r="C40" i="30"/>
  <c r="B40" i="30"/>
  <c r="C39" i="30"/>
  <c r="B39" i="30"/>
  <c r="C38" i="30"/>
  <c r="B38" i="30"/>
  <c r="C37" i="30"/>
  <c r="B37" i="30"/>
  <c r="C36" i="30"/>
  <c r="B36" i="30"/>
  <c r="C35" i="30"/>
  <c r="B35" i="30"/>
  <c r="C34" i="30"/>
  <c r="B34" i="30"/>
  <c r="C33" i="30"/>
  <c r="B33" i="30"/>
  <c r="C32" i="30"/>
  <c r="B32" i="30"/>
  <c r="C31" i="30"/>
  <c r="B31" i="30"/>
  <c r="C30" i="30"/>
  <c r="B30" i="30"/>
  <c r="C29" i="30"/>
  <c r="B29" i="30"/>
  <c r="C28" i="30"/>
  <c r="B28" i="30"/>
  <c r="C27" i="30"/>
  <c r="B27" i="30"/>
  <c r="C26" i="30"/>
  <c r="B26" i="30"/>
  <c r="C25" i="30"/>
  <c r="B25" i="30"/>
  <c r="C24" i="30"/>
  <c r="B24" i="30"/>
  <c r="C23" i="30"/>
  <c r="B23" i="30"/>
  <c r="C22" i="30"/>
  <c r="B22" i="30"/>
  <c r="C21" i="30"/>
  <c r="B21" i="30"/>
  <c r="C20" i="30"/>
  <c r="B20" i="30"/>
  <c r="C19" i="30"/>
  <c r="B19" i="30"/>
  <c r="C18" i="30"/>
  <c r="B18" i="30"/>
  <c r="C17" i="30"/>
  <c r="B17" i="30"/>
  <c r="C16" i="30"/>
  <c r="B16" i="30"/>
  <c r="C15" i="30"/>
  <c r="B15" i="30"/>
  <c r="C14" i="30"/>
  <c r="B14" i="30"/>
  <c r="C13" i="30"/>
  <c r="B13" i="30"/>
  <c r="C12" i="30"/>
  <c r="B12" i="30"/>
  <c r="C11" i="30"/>
  <c r="B11" i="30"/>
  <c r="C10" i="30"/>
  <c r="B10" i="30"/>
  <c r="C9" i="30"/>
  <c r="B9" i="30"/>
  <c r="C181" i="18"/>
  <c r="B181" i="18"/>
  <c r="C180" i="18"/>
  <c r="B180" i="18"/>
  <c r="C179" i="18"/>
  <c r="B179" i="18"/>
  <c r="C178" i="18"/>
  <c r="B178" i="18"/>
  <c r="C177" i="18"/>
  <c r="B177" i="18"/>
  <c r="C176" i="18"/>
  <c r="B176" i="18"/>
  <c r="C175" i="18"/>
  <c r="B175" i="18"/>
  <c r="C174" i="18"/>
  <c r="B174" i="18"/>
  <c r="C173" i="18"/>
  <c r="B173" i="18"/>
  <c r="C172" i="18"/>
  <c r="B172" i="18"/>
  <c r="C171" i="18"/>
  <c r="B171" i="18"/>
  <c r="C170" i="18"/>
  <c r="B170" i="18"/>
  <c r="C169" i="18"/>
  <c r="B169" i="18"/>
  <c r="C168" i="18"/>
  <c r="B168" i="18"/>
  <c r="C167" i="18"/>
  <c r="B167" i="18"/>
  <c r="C166" i="18"/>
  <c r="B166" i="18"/>
  <c r="C165" i="18"/>
  <c r="B165" i="18"/>
  <c r="C164" i="18"/>
  <c r="B164" i="18"/>
  <c r="C163" i="18"/>
  <c r="B163" i="18"/>
  <c r="C162" i="18"/>
  <c r="B162" i="18"/>
  <c r="C161" i="18"/>
  <c r="B161" i="18"/>
  <c r="C160" i="18"/>
  <c r="B160" i="18"/>
  <c r="C159" i="18"/>
  <c r="B159" i="18"/>
  <c r="C158" i="18"/>
  <c r="B158" i="18"/>
  <c r="C157" i="18"/>
  <c r="B157" i="18"/>
  <c r="C156" i="18"/>
  <c r="B156" i="18"/>
  <c r="C155" i="18"/>
  <c r="B155" i="18"/>
  <c r="C154" i="18"/>
  <c r="B154" i="18"/>
  <c r="C153" i="18"/>
  <c r="B153" i="18"/>
  <c r="C152" i="18"/>
  <c r="B152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C141" i="18"/>
  <c r="B141" i="18"/>
  <c r="C140" i="18"/>
  <c r="B140" i="18"/>
  <c r="C139" i="18"/>
  <c r="B139" i="18"/>
  <c r="C138" i="18"/>
  <c r="B138" i="18"/>
  <c r="C137" i="18"/>
  <c r="B137" i="18"/>
  <c r="C136" i="18"/>
  <c r="B136" i="18"/>
  <c r="C135" i="18"/>
  <c r="B135" i="18"/>
  <c r="C134" i="18"/>
  <c r="B134" i="18"/>
  <c r="C133" i="18"/>
  <c r="B133" i="18"/>
  <c r="C132" i="18"/>
  <c r="B132" i="18"/>
  <c r="C131" i="18"/>
  <c r="B131" i="18"/>
  <c r="C130" i="18"/>
  <c r="B130" i="18"/>
  <c r="C129" i="18"/>
  <c r="B129" i="18"/>
  <c r="C128" i="18"/>
  <c r="B128" i="18"/>
  <c r="C127" i="18"/>
  <c r="B127" i="18"/>
  <c r="C126" i="18"/>
  <c r="B126" i="18"/>
  <c r="C125" i="18"/>
  <c r="B125" i="18"/>
  <c r="C124" i="18"/>
  <c r="B124" i="18"/>
  <c r="C123" i="18"/>
  <c r="B123" i="18"/>
  <c r="C122" i="18"/>
  <c r="B122" i="18"/>
  <c r="C121" i="18"/>
  <c r="B121" i="18"/>
  <c r="C120" i="18"/>
  <c r="B120" i="18"/>
  <c r="C119" i="18"/>
  <c r="B119" i="18"/>
  <c r="C118" i="18"/>
  <c r="B118" i="18"/>
  <c r="C117" i="18"/>
  <c r="B117" i="18"/>
  <c r="C116" i="18"/>
  <c r="B116" i="18"/>
  <c r="C115" i="18"/>
  <c r="B115" i="18"/>
  <c r="C114" i="18"/>
  <c r="B114" i="18"/>
  <c r="C113" i="18"/>
  <c r="B113" i="18"/>
  <c r="C112" i="18"/>
  <c r="B112" i="18"/>
  <c r="C111" i="18"/>
  <c r="B111" i="18"/>
  <c r="C110" i="18"/>
  <c r="B110" i="18"/>
  <c r="C109" i="18"/>
  <c r="B109" i="18"/>
  <c r="C108" i="18"/>
  <c r="B108" i="18"/>
  <c r="C107" i="18"/>
  <c r="B107" i="18"/>
  <c r="C106" i="18"/>
  <c r="B106" i="18"/>
  <c r="C105" i="18"/>
  <c r="B105" i="18"/>
  <c r="C104" i="18"/>
  <c r="B104" i="18"/>
  <c r="C103" i="18"/>
  <c r="B103" i="18"/>
  <c r="C102" i="18"/>
  <c r="B102" i="18"/>
  <c r="C101" i="18"/>
  <c r="B101" i="18"/>
  <c r="C100" i="18"/>
  <c r="B100" i="18"/>
  <c r="C99" i="18"/>
  <c r="B99" i="18"/>
  <c r="C98" i="18"/>
  <c r="B98" i="18"/>
  <c r="C97" i="18"/>
  <c r="B97" i="18"/>
  <c r="C96" i="18"/>
  <c r="B96" i="18"/>
  <c r="C95" i="18"/>
  <c r="B95" i="18"/>
  <c r="C94" i="18"/>
  <c r="B94" i="18"/>
  <c r="C93" i="18"/>
  <c r="B93" i="18"/>
  <c r="C92" i="18"/>
  <c r="B92" i="18"/>
  <c r="C91" i="18"/>
  <c r="B91" i="18"/>
  <c r="C90" i="18"/>
  <c r="B90" i="18"/>
  <c r="C89" i="18"/>
  <c r="B89" i="18"/>
  <c r="C88" i="18"/>
  <c r="B88" i="18"/>
  <c r="C87" i="18"/>
  <c r="B87" i="18"/>
  <c r="C86" i="18"/>
  <c r="B86" i="18"/>
  <c r="C85" i="18"/>
  <c r="B85" i="18"/>
  <c r="C84" i="18"/>
  <c r="B84" i="18"/>
  <c r="C83" i="18"/>
  <c r="B83" i="18"/>
  <c r="C82" i="18"/>
  <c r="B82" i="18"/>
  <c r="C81" i="18"/>
  <c r="B81" i="18"/>
  <c r="C80" i="18"/>
  <c r="B80" i="18"/>
  <c r="C79" i="18"/>
  <c r="B79" i="18"/>
  <c r="C78" i="18"/>
  <c r="B78" i="18"/>
  <c r="C77" i="18"/>
  <c r="B77" i="18"/>
  <c r="C76" i="18"/>
  <c r="B76" i="18"/>
  <c r="C75" i="18"/>
  <c r="B75" i="18"/>
  <c r="C74" i="18"/>
  <c r="B74" i="18"/>
  <c r="C73" i="18"/>
  <c r="B73" i="18"/>
  <c r="C72" i="18"/>
  <c r="B72" i="18"/>
  <c r="C71" i="18"/>
  <c r="B71" i="18"/>
  <c r="C70" i="18"/>
  <c r="B70" i="18"/>
  <c r="C69" i="18"/>
  <c r="B69" i="18"/>
  <c r="C68" i="18"/>
  <c r="B68" i="18"/>
  <c r="C67" i="18"/>
  <c r="B67" i="18"/>
  <c r="C66" i="18"/>
  <c r="B66" i="18"/>
  <c r="C65" i="18"/>
  <c r="B65" i="18"/>
  <c r="C64" i="18"/>
  <c r="B64" i="18"/>
  <c r="C63" i="18"/>
  <c r="B63" i="18"/>
  <c r="C62" i="18"/>
  <c r="B62" i="18"/>
  <c r="C61" i="18"/>
  <c r="B61" i="18"/>
  <c r="C60" i="18"/>
  <c r="B60" i="18"/>
  <c r="C59" i="18"/>
  <c r="B59" i="18"/>
  <c r="C58" i="18"/>
  <c r="B58" i="18"/>
  <c r="C57" i="18"/>
  <c r="B57" i="18"/>
  <c r="C56" i="18"/>
  <c r="B56" i="18"/>
  <c r="C55" i="18"/>
  <c r="B55" i="18"/>
  <c r="C54" i="18"/>
  <c r="B54" i="18"/>
  <c r="C53" i="18"/>
  <c r="B53" i="18"/>
  <c r="C52" i="18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3" i="18"/>
  <c r="B43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M180" i="1"/>
  <c r="L180" i="1"/>
  <c r="K180" i="1"/>
  <c r="M179" i="1"/>
  <c r="L179" i="1"/>
  <c r="K179" i="1"/>
  <c r="M178" i="1"/>
  <c r="L178" i="1"/>
  <c r="K178" i="1"/>
  <c r="M177" i="1"/>
  <c r="L177" i="1"/>
  <c r="K177" i="1"/>
  <c r="M176" i="1"/>
  <c r="L176" i="1"/>
  <c r="K176" i="1"/>
  <c r="M175" i="1"/>
  <c r="L175" i="1"/>
  <c r="K175" i="1"/>
  <c r="M174" i="1"/>
  <c r="L174" i="1"/>
  <c r="K174" i="1"/>
  <c r="M173" i="1"/>
  <c r="L173" i="1"/>
  <c r="K173" i="1"/>
  <c r="M172" i="1"/>
  <c r="L172" i="1"/>
  <c r="K172" i="1"/>
  <c r="M171" i="1"/>
  <c r="L171" i="1"/>
  <c r="K171" i="1"/>
  <c r="M170" i="1"/>
  <c r="L170" i="1"/>
  <c r="K170" i="1"/>
  <c r="M169" i="1"/>
  <c r="L169" i="1"/>
  <c r="K169" i="1"/>
  <c r="M168" i="1"/>
  <c r="L168" i="1"/>
  <c r="K168" i="1"/>
  <c r="M167" i="1"/>
  <c r="L167" i="1"/>
  <c r="K167" i="1"/>
  <c r="M166" i="1"/>
  <c r="L166" i="1"/>
  <c r="K166" i="1"/>
  <c r="M165" i="1"/>
  <c r="L165" i="1"/>
  <c r="K165" i="1"/>
  <c r="M164" i="1"/>
  <c r="L164" i="1"/>
  <c r="K164" i="1"/>
  <c r="M163" i="1"/>
  <c r="L163" i="1"/>
  <c r="K163" i="1"/>
  <c r="M162" i="1"/>
  <c r="L162" i="1"/>
  <c r="K162" i="1"/>
  <c r="M161" i="1"/>
  <c r="L161" i="1"/>
  <c r="K161" i="1"/>
  <c r="M160" i="1"/>
  <c r="L160" i="1"/>
  <c r="K160" i="1"/>
  <c r="M159" i="1"/>
  <c r="L159" i="1"/>
  <c r="K159" i="1"/>
  <c r="M158" i="1"/>
  <c r="L158" i="1"/>
  <c r="K158" i="1"/>
  <c r="M157" i="1"/>
  <c r="L157" i="1"/>
  <c r="K157" i="1"/>
  <c r="M156" i="1"/>
  <c r="L156" i="1"/>
  <c r="K156" i="1"/>
  <c r="M155" i="1"/>
  <c r="L155" i="1"/>
  <c r="K155" i="1"/>
  <c r="M154" i="1"/>
  <c r="L154" i="1"/>
  <c r="K154" i="1"/>
  <c r="M153" i="1"/>
  <c r="L153" i="1"/>
  <c r="K153" i="1"/>
  <c r="M152" i="1"/>
  <c r="L152" i="1"/>
  <c r="K152" i="1"/>
  <c r="M151" i="1"/>
  <c r="L151" i="1"/>
  <c r="K151" i="1"/>
  <c r="M150" i="1"/>
  <c r="L150" i="1"/>
  <c r="K150" i="1"/>
  <c r="M149" i="1"/>
  <c r="L149" i="1"/>
  <c r="K149" i="1"/>
  <c r="M148" i="1"/>
  <c r="L148" i="1"/>
  <c r="K148" i="1"/>
  <c r="M147" i="1"/>
  <c r="L147" i="1"/>
  <c r="K147" i="1"/>
  <c r="M146" i="1"/>
  <c r="L146" i="1"/>
  <c r="K146" i="1"/>
  <c r="M145" i="1"/>
  <c r="L145" i="1"/>
  <c r="K145" i="1"/>
  <c r="M144" i="1"/>
  <c r="L144" i="1"/>
  <c r="K144" i="1"/>
  <c r="M143" i="1"/>
  <c r="L143" i="1"/>
  <c r="K143" i="1"/>
  <c r="M142" i="1"/>
  <c r="L142" i="1"/>
  <c r="K142" i="1"/>
  <c r="M141" i="1"/>
  <c r="L141" i="1"/>
  <c r="K141" i="1"/>
  <c r="M140" i="1"/>
  <c r="L140" i="1"/>
  <c r="K140" i="1"/>
  <c r="M139" i="1"/>
  <c r="L139" i="1"/>
  <c r="K139" i="1"/>
  <c r="M138" i="1"/>
  <c r="L138" i="1"/>
  <c r="K138" i="1"/>
  <c r="M137" i="1"/>
  <c r="L137" i="1"/>
  <c r="K137" i="1"/>
  <c r="M136" i="1"/>
  <c r="L136" i="1"/>
  <c r="K136" i="1"/>
  <c r="M135" i="1"/>
  <c r="L135" i="1"/>
  <c r="K135" i="1"/>
  <c r="M134" i="1"/>
  <c r="L134" i="1"/>
  <c r="K134" i="1"/>
  <c r="M133" i="1"/>
  <c r="L133" i="1"/>
  <c r="K133" i="1"/>
  <c r="M132" i="1"/>
  <c r="L132" i="1"/>
  <c r="K132" i="1"/>
  <c r="M131" i="1"/>
  <c r="L131" i="1"/>
  <c r="K131" i="1"/>
  <c r="M130" i="1"/>
  <c r="L130" i="1"/>
  <c r="K130" i="1"/>
  <c r="M129" i="1"/>
  <c r="L129" i="1"/>
  <c r="K129" i="1"/>
  <c r="M128" i="1"/>
  <c r="L128" i="1"/>
  <c r="K128" i="1"/>
  <c r="M127" i="1"/>
  <c r="L127" i="1"/>
  <c r="K127" i="1"/>
  <c r="M126" i="1"/>
  <c r="L126" i="1"/>
  <c r="K126" i="1"/>
  <c r="M125" i="1"/>
  <c r="L125" i="1"/>
  <c r="K125" i="1"/>
  <c r="M124" i="1"/>
  <c r="L124" i="1"/>
  <c r="K124" i="1"/>
  <c r="M123" i="1"/>
  <c r="L123" i="1"/>
  <c r="K123" i="1"/>
  <c r="M122" i="1"/>
  <c r="L122" i="1"/>
  <c r="K122" i="1"/>
  <c r="M121" i="1"/>
  <c r="L121" i="1"/>
  <c r="K121" i="1"/>
  <c r="M120" i="1"/>
  <c r="L120" i="1"/>
  <c r="K120" i="1"/>
  <c r="M119" i="1"/>
  <c r="L119" i="1"/>
  <c r="K119" i="1"/>
  <c r="M118" i="1"/>
  <c r="L118" i="1"/>
  <c r="K118" i="1"/>
  <c r="M117" i="1"/>
  <c r="L117" i="1"/>
  <c r="K117" i="1"/>
  <c r="M116" i="1"/>
  <c r="L116" i="1"/>
  <c r="K116" i="1"/>
  <c r="M115" i="1"/>
  <c r="L115" i="1"/>
  <c r="K115" i="1"/>
  <c r="M114" i="1"/>
  <c r="L114" i="1"/>
  <c r="K114" i="1"/>
  <c r="M113" i="1"/>
  <c r="L113" i="1"/>
  <c r="K113" i="1"/>
  <c r="M112" i="1"/>
  <c r="L112" i="1"/>
  <c r="K112" i="1"/>
  <c r="M111" i="1"/>
  <c r="L111" i="1"/>
  <c r="K111" i="1"/>
  <c r="M110" i="1"/>
  <c r="L110" i="1"/>
  <c r="K110" i="1"/>
  <c r="M109" i="1"/>
  <c r="L109" i="1"/>
  <c r="K109" i="1"/>
  <c r="M108" i="1"/>
  <c r="L108" i="1"/>
  <c r="K108" i="1"/>
  <c r="M107" i="1"/>
  <c r="L107" i="1"/>
  <c r="K107" i="1"/>
  <c r="M106" i="1"/>
  <c r="L106" i="1"/>
  <c r="K106" i="1"/>
  <c r="M105" i="1"/>
  <c r="L105" i="1"/>
  <c r="K105" i="1"/>
  <c r="M104" i="1"/>
  <c r="L104" i="1"/>
  <c r="K104" i="1"/>
  <c r="M103" i="1"/>
  <c r="L103" i="1"/>
  <c r="K103" i="1"/>
  <c r="M102" i="1"/>
  <c r="L102" i="1"/>
  <c r="K102" i="1"/>
  <c r="M101" i="1"/>
  <c r="L101" i="1"/>
  <c r="K101" i="1"/>
  <c r="M100" i="1"/>
  <c r="L100" i="1"/>
  <c r="K100" i="1"/>
  <c r="M99" i="1"/>
  <c r="L99" i="1"/>
  <c r="K99" i="1"/>
  <c r="M98" i="1"/>
  <c r="L98" i="1"/>
  <c r="K98" i="1"/>
  <c r="M97" i="1"/>
  <c r="L97" i="1"/>
  <c r="K97" i="1"/>
  <c r="M96" i="1"/>
  <c r="L96" i="1"/>
  <c r="K96" i="1"/>
  <c r="M95" i="1"/>
  <c r="L95" i="1"/>
  <c r="K95" i="1"/>
  <c r="M94" i="1"/>
  <c r="L94" i="1"/>
  <c r="K94" i="1"/>
  <c r="M93" i="1"/>
  <c r="L93" i="1"/>
  <c r="K93" i="1"/>
  <c r="M92" i="1"/>
  <c r="L92" i="1"/>
  <c r="K92" i="1"/>
  <c r="M91" i="1"/>
  <c r="L91" i="1"/>
  <c r="K91" i="1"/>
  <c r="M90" i="1"/>
  <c r="L90" i="1"/>
  <c r="K90" i="1"/>
  <c r="M89" i="1"/>
  <c r="L89" i="1"/>
  <c r="K89" i="1"/>
  <c r="M88" i="1"/>
  <c r="L88" i="1"/>
  <c r="K88" i="1"/>
  <c r="M87" i="1"/>
  <c r="L87" i="1"/>
  <c r="K87" i="1"/>
  <c r="M86" i="1"/>
  <c r="L86" i="1"/>
  <c r="K86" i="1"/>
  <c r="M85" i="1"/>
  <c r="L85" i="1"/>
  <c r="K85" i="1"/>
  <c r="M84" i="1"/>
  <c r="L84" i="1"/>
  <c r="K84" i="1"/>
  <c r="M83" i="1"/>
  <c r="L83" i="1"/>
  <c r="K83" i="1"/>
  <c r="M82" i="1"/>
  <c r="L82" i="1"/>
  <c r="K82" i="1"/>
  <c r="M81" i="1"/>
  <c r="L81" i="1"/>
  <c r="K81" i="1"/>
  <c r="M80" i="1"/>
  <c r="L80" i="1"/>
  <c r="K80" i="1"/>
  <c r="M79" i="1"/>
  <c r="L79" i="1"/>
  <c r="K79" i="1"/>
  <c r="M78" i="1"/>
  <c r="L78" i="1"/>
  <c r="K78" i="1"/>
  <c r="M77" i="1"/>
  <c r="L77" i="1"/>
  <c r="K77" i="1"/>
  <c r="M76" i="1"/>
  <c r="L76" i="1"/>
  <c r="K76" i="1"/>
  <c r="M75" i="1"/>
  <c r="L75" i="1"/>
  <c r="K75" i="1"/>
  <c r="M74" i="1"/>
  <c r="L74" i="1"/>
  <c r="K74" i="1"/>
  <c r="M73" i="1"/>
  <c r="L73" i="1"/>
  <c r="K73" i="1"/>
  <c r="M72" i="1"/>
  <c r="L72" i="1"/>
  <c r="K72" i="1"/>
  <c r="M71" i="1"/>
  <c r="L71" i="1"/>
  <c r="K71" i="1"/>
  <c r="M70" i="1"/>
  <c r="L70" i="1"/>
  <c r="K70" i="1"/>
  <c r="M69" i="1"/>
  <c r="L69" i="1"/>
  <c r="K69" i="1"/>
  <c r="M68" i="1"/>
  <c r="L68" i="1"/>
  <c r="K68" i="1"/>
  <c r="M67" i="1"/>
  <c r="L67" i="1"/>
  <c r="K67" i="1"/>
  <c r="M66" i="1"/>
  <c r="L66" i="1"/>
  <c r="K66" i="1"/>
  <c r="M65" i="1"/>
  <c r="L65" i="1"/>
  <c r="K65" i="1"/>
  <c r="M64" i="1"/>
  <c r="L64" i="1"/>
  <c r="K64" i="1"/>
  <c r="M63" i="1"/>
  <c r="L63" i="1"/>
  <c r="K63" i="1"/>
  <c r="M62" i="1"/>
  <c r="L62" i="1"/>
  <c r="K62" i="1"/>
  <c r="M61" i="1"/>
  <c r="L61" i="1"/>
  <c r="K61" i="1"/>
  <c r="M60" i="1"/>
  <c r="L60" i="1"/>
  <c r="K60" i="1"/>
  <c r="M59" i="1"/>
  <c r="L59" i="1"/>
  <c r="K59" i="1"/>
  <c r="M58" i="1"/>
  <c r="L58" i="1"/>
  <c r="K58" i="1"/>
  <c r="M57" i="1"/>
  <c r="L57" i="1"/>
  <c r="K57" i="1"/>
  <c r="M56" i="1"/>
  <c r="L56" i="1"/>
  <c r="K56" i="1"/>
  <c r="M55" i="1"/>
  <c r="L55" i="1"/>
  <c r="K55" i="1"/>
  <c r="M54" i="1"/>
  <c r="L54" i="1"/>
  <c r="K54" i="1"/>
  <c r="M53" i="1"/>
  <c r="L53" i="1"/>
  <c r="K53" i="1"/>
  <c r="M52" i="1"/>
  <c r="L52" i="1"/>
  <c r="K52" i="1"/>
  <c r="M51" i="1"/>
  <c r="L51" i="1"/>
  <c r="K51" i="1"/>
  <c r="M50" i="1"/>
  <c r="L50" i="1"/>
  <c r="K50" i="1"/>
  <c r="M49" i="1"/>
  <c r="L49" i="1"/>
  <c r="K49" i="1"/>
  <c r="M48" i="1"/>
  <c r="L48" i="1"/>
  <c r="K48" i="1"/>
  <c r="M47" i="1"/>
  <c r="L47" i="1"/>
  <c r="K47" i="1"/>
  <c r="M46" i="1"/>
  <c r="L46" i="1"/>
  <c r="K46" i="1"/>
  <c r="M45" i="1"/>
  <c r="L45" i="1"/>
  <c r="K45" i="1"/>
  <c r="M44" i="1"/>
  <c r="L44" i="1"/>
  <c r="K44" i="1"/>
  <c r="M43" i="1"/>
  <c r="L43" i="1"/>
  <c r="K43" i="1"/>
  <c r="M42" i="1"/>
  <c r="L42" i="1"/>
  <c r="K42" i="1"/>
  <c r="M41" i="1"/>
  <c r="L41" i="1"/>
  <c r="K41" i="1"/>
  <c r="M40" i="1"/>
  <c r="L40" i="1"/>
  <c r="K40" i="1"/>
  <c r="M39" i="1"/>
  <c r="L39" i="1"/>
  <c r="K39" i="1"/>
  <c r="M38" i="1"/>
  <c r="L38" i="1"/>
  <c r="K38" i="1"/>
  <c r="M37" i="1"/>
  <c r="L37" i="1"/>
  <c r="K37" i="1"/>
  <c r="M36" i="1"/>
  <c r="L36" i="1"/>
  <c r="K36" i="1"/>
  <c r="M35" i="1"/>
  <c r="L35" i="1"/>
  <c r="K35" i="1"/>
  <c r="M34" i="1"/>
  <c r="L34" i="1"/>
  <c r="K34" i="1"/>
  <c r="M33" i="1"/>
  <c r="L33" i="1"/>
  <c r="K33" i="1"/>
  <c r="M32" i="1"/>
  <c r="L32" i="1"/>
  <c r="K32" i="1"/>
  <c r="M31" i="1"/>
  <c r="L31" i="1"/>
  <c r="K31" i="1"/>
  <c r="M30" i="1"/>
  <c r="L30" i="1"/>
  <c r="K30" i="1"/>
  <c r="M29" i="1"/>
  <c r="L29" i="1"/>
  <c r="K29" i="1"/>
  <c r="M28" i="1"/>
  <c r="L28" i="1"/>
  <c r="K28" i="1"/>
  <c r="M27" i="1"/>
  <c r="L27" i="1"/>
  <c r="K27" i="1"/>
  <c r="M26" i="1"/>
  <c r="L26" i="1"/>
  <c r="K26" i="1"/>
  <c r="M25" i="1"/>
  <c r="L25" i="1"/>
  <c r="K25" i="1"/>
  <c r="M24" i="1"/>
  <c r="L24" i="1"/>
  <c r="K24" i="1"/>
  <c r="M23" i="1"/>
  <c r="L23" i="1"/>
  <c r="K23" i="1"/>
  <c r="M22" i="1"/>
  <c r="L22" i="1"/>
  <c r="K22" i="1"/>
  <c r="M21" i="1"/>
  <c r="L21" i="1"/>
  <c r="K21" i="1"/>
  <c r="M20" i="1"/>
  <c r="L20" i="1"/>
  <c r="K20" i="1"/>
  <c r="M19" i="1"/>
  <c r="L19" i="1"/>
  <c r="K19" i="1"/>
  <c r="M18" i="1"/>
  <c r="L18" i="1"/>
  <c r="K18" i="1"/>
  <c r="M17" i="1"/>
  <c r="L17" i="1"/>
  <c r="K17" i="1"/>
  <c r="M16" i="1"/>
  <c r="L16" i="1"/>
  <c r="K16" i="1"/>
  <c r="M15" i="1"/>
  <c r="L15" i="1"/>
  <c r="K15" i="1"/>
  <c r="M14" i="1"/>
  <c r="L14" i="1"/>
  <c r="K14" i="1"/>
  <c r="M13" i="1"/>
  <c r="L13" i="1"/>
  <c r="K13" i="1"/>
  <c r="M12" i="1"/>
  <c r="L12" i="1"/>
  <c r="K12" i="1"/>
  <c r="M11" i="1"/>
  <c r="L11" i="1"/>
  <c r="K11" i="1"/>
  <c r="M10" i="1"/>
  <c r="L10" i="1"/>
  <c r="K10" i="1"/>
  <c r="M9" i="1"/>
  <c r="L9" i="1"/>
  <c r="K9" i="1"/>
  <c r="M8" i="1"/>
  <c r="L8" i="1"/>
  <c r="K8" i="1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963" i="29"/>
  <c r="B963" i="29"/>
  <c r="C962" i="29"/>
  <c r="B962" i="29"/>
  <c r="C961" i="29"/>
  <c r="B961" i="29"/>
  <c r="C960" i="29"/>
  <c r="B960" i="29"/>
  <c r="C959" i="29"/>
  <c r="B959" i="29"/>
  <c r="C958" i="29"/>
  <c r="B958" i="29"/>
  <c r="C957" i="29"/>
  <c r="B957" i="29"/>
  <c r="C956" i="29"/>
  <c r="B956" i="29"/>
  <c r="C955" i="29"/>
  <c r="B955" i="29"/>
  <c r="C954" i="29"/>
  <c r="B954" i="29"/>
  <c r="C953" i="29"/>
  <c r="B953" i="29"/>
  <c r="C952" i="29"/>
  <c r="B952" i="29"/>
  <c r="C951" i="29"/>
  <c r="B951" i="29"/>
  <c r="C950" i="29"/>
  <c r="B950" i="29"/>
  <c r="C949" i="29"/>
  <c r="B949" i="29"/>
  <c r="C948" i="29"/>
  <c r="B948" i="29"/>
  <c r="C947" i="29"/>
  <c r="B947" i="29"/>
  <c r="C946" i="29"/>
  <c r="B946" i="29"/>
  <c r="C945" i="29"/>
  <c r="B945" i="29"/>
  <c r="C944" i="29"/>
  <c r="B944" i="29"/>
  <c r="C943" i="29"/>
  <c r="B943" i="29"/>
  <c r="C942" i="29"/>
  <c r="B942" i="29"/>
  <c r="C941" i="29"/>
  <c r="B941" i="29"/>
  <c r="C940" i="29"/>
  <c r="B940" i="29"/>
  <c r="C939" i="29"/>
  <c r="B939" i="29"/>
  <c r="C938" i="29"/>
  <c r="B938" i="29"/>
  <c r="C937" i="29"/>
  <c r="B937" i="29"/>
  <c r="C936" i="29"/>
  <c r="B936" i="29"/>
  <c r="C935" i="29"/>
  <c r="B935" i="29"/>
  <c r="C934" i="29"/>
  <c r="B934" i="29"/>
  <c r="C933" i="29"/>
  <c r="B933" i="29"/>
  <c r="C932" i="29"/>
  <c r="B932" i="29"/>
  <c r="C931" i="29"/>
  <c r="B931" i="29"/>
  <c r="C930" i="29"/>
  <c r="B930" i="29"/>
  <c r="C929" i="29"/>
  <c r="B929" i="29"/>
  <c r="C928" i="29"/>
  <c r="B928" i="29"/>
  <c r="C927" i="29"/>
  <c r="B927" i="29"/>
  <c r="C926" i="29"/>
  <c r="B926" i="29"/>
  <c r="C925" i="29"/>
  <c r="B925" i="29"/>
  <c r="C924" i="29"/>
  <c r="B924" i="29"/>
  <c r="C923" i="29"/>
  <c r="B923" i="29"/>
  <c r="C922" i="29"/>
  <c r="B922" i="29"/>
  <c r="C921" i="29"/>
  <c r="B921" i="29"/>
  <c r="C920" i="29"/>
  <c r="B920" i="29"/>
  <c r="C919" i="29"/>
  <c r="B919" i="29"/>
  <c r="C918" i="29"/>
  <c r="B918" i="29"/>
  <c r="C917" i="29"/>
  <c r="B917" i="29"/>
  <c r="C916" i="29"/>
  <c r="B916" i="29"/>
  <c r="C915" i="29"/>
  <c r="B915" i="29"/>
  <c r="C914" i="29"/>
  <c r="B914" i="29"/>
  <c r="C913" i="29"/>
  <c r="B913" i="29"/>
  <c r="C912" i="29"/>
  <c r="B912" i="29"/>
  <c r="C911" i="29"/>
  <c r="B911" i="29"/>
  <c r="C910" i="29"/>
  <c r="B910" i="29"/>
  <c r="C909" i="29"/>
  <c r="B909" i="29"/>
  <c r="C908" i="29"/>
  <c r="B908" i="29"/>
  <c r="C907" i="29"/>
  <c r="B907" i="29"/>
  <c r="C906" i="29"/>
  <c r="B906" i="29"/>
  <c r="C905" i="29"/>
  <c r="B905" i="29"/>
  <c r="C904" i="29"/>
  <c r="B904" i="29"/>
  <c r="C903" i="29"/>
  <c r="B903" i="29"/>
  <c r="C902" i="29"/>
  <c r="B902" i="29"/>
  <c r="C901" i="29"/>
  <c r="B901" i="29"/>
  <c r="C900" i="29"/>
  <c r="B900" i="29"/>
  <c r="C899" i="29"/>
  <c r="B899" i="29"/>
  <c r="C898" i="29"/>
  <c r="B898" i="29"/>
  <c r="C897" i="29"/>
  <c r="B897" i="29"/>
  <c r="C896" i="29"/>
  <c r="B896" i="29"/>
  <c r="C895" i="29"/>
  <c r="B895" i="29"/>
  <c r="C894" i="29"/>
  <c r="B894" i="29"/>
  <c r="C893" i="29"/>
  <c r="B893" i="29"/>
  <c r="C892" i="29"/>
  <c r="B892" i="29"/>
  <c r="C891" i="29"/>
  <c r="B891" i="29"/>
  <c r="C890" i="29"/>
  <c r="B890" i="29"/>
  <c r="C889" i="29"/>
  <c r="B889" i="29"/>
  <c r="C888" i="29"/>
  <c r="B888" i="29"/>
  <c r="C887" i="29"/>
  <c r="B887" i="29"/>
  <c r="C886" i="29"/>
  <c r="B886" i="29"/>
  <c r="C885" i="29"/>
  <c r="B885" i="29"/>
  <c r="C884" i="29"/>
  <c r="B884" i="29"/>
  <c r="C883" i="29"/>
  <c r="B883" i="29"/>
  <c r="C882" i="29"/>
  <c r="B882" i="29"/>
  <c r="C881" i="29"/>
  <c r="B881" i="29"/>
  <c r="C880" i="29"/>
  <c r="B880" i="29"/>
  <c r="C879" i="29"/>
  <c r="B879" i="29"/>
  <c r="C878" i="29"/>
  <c r="B878" i="29"/>
  <c r="C877" i="29"/>
  <c r="B877" i="29"/>
  <c r="C876" i="29"/>
  <c r="B876" i="29"/>
  <c r="C875" i="29"/>
  <c r="B875" i="29"/>
  <c r="C874" i="29"/>
  <c r="B874" i="29"/>
  <c r="C873" i="29"/>
  <c r="B873" i="29"/>
  <c r="C872" i="29"/>
  <c r="B872" i="29"/>
  <c r="C871" i="29"/>
  <c r="B871" i="29"/>
  <c r="C870" i="29"/>
  <c r="B870" i="29"/>
  <c r="C869" i="29"/>
  <c r="B869" i="29"/>
  <c r="C868" i="29"/>
  <c r="B868" i="29"/>
  <c r="C867" i="29"/>
  <c r="B867" i="29"/>
  <c r="C866" i="29"/>
  <c r="B866" i="29"/>
  <c r="C865" i="29"/>
  <c r="B865" i="29"/>
  <c r="C864" i="29"/>
  <c r="B864" i="29"/>
  <c r="C863" i="29"/>
  <c r="B863" i="29"/>
  <c r="C862" i="29"/>
  <c r="B862" i="29"/>
  <c r="C861" i="29"/>
  <c r="B861" i="29"/>
  <c r="C860" i="29"/>
  <c r="B860" i="29"/>
  <c r="C859" i="29"/>
  <c r="B859" i="29"/>
  <c r="C858" i="29"/>
  <c r="B858" i="29"/>
  <c r="C857" i="29"/>
  <c r="B857" i="29"/>
  <c r="C856" i="29"/>
  <c r="B856" i="29"/>
  <c r="C855" i="29"/>
  <c r="B855" i="29"/>
  <c r="C854" i="29"/>
  <c r="B854" i="29"/>
  <c r="C853" i="29"/>
  <c r="B853" i="29"/>
  <c r="C852" i="29"/>
  <c r="B852" i="29"/>
  <c r="C851" i="29"/>
  <c r="B851" i="29"/>
  <c r="C850" i="29"/>
  <c r="B850" i="29"/>
  <c r="C849" i="29"/>
  <c r="B849" i="29"/>
  <c r="C848" i="29"/>
  <c r="B848" i="29"/>
  <c r="C847" i="29"/>
  <c r="B847" i="29"/>
  <c r="C846" i="29"/>
  <c r="B846" i="29"/>
  <c r="C845" i="29"/>
  <c r="B845" i="29"/>
  <c r="C844" i="29"/>
  <c r="B844" i="29"/>
  <c r="C843" i="29"/>
  <c r="B843" i="29"/>
  <c r="C842" i="29"/>
  <c r="B842" i="29"/>
  <c r="C841" i="29"/>
  <c r="B841" i="29"/>
  <c r="C840" i="29"/>
  <c r="B840" i="29"/>
  <c r="C839" i="29"/>
  <c r="B839" i="29"/>
  <c r="C838" i="29"/>
  <c r="B838" i="29"/>
  <c r="C837" i="29"/>
  <c r="B837" i="29"/>
  <c r="C836" i="29"/>
  <c r="B836" i="29"/>
  <c r="C835" i="29"/>
  <c r="B835" i="29"/>
  <c r="C834" i="29"/>
  <c r="B834" i="29"/>
  <c r="C833" i="29"/>
  <c r="B833" i="29"/>
  <c r="C832" i="29"/>
  <c r="B832" i="29"/>
  <c r="C831" i="29"/>
  <c r="B831" i="29"/>
  <c r="C830" i="29"/>
  <c r="B830" i="29"/>
  <c r="C829" i="29"/>
  <c r="B829" i="29"/>
  <c r="C828" i="29"/>
  <c r="B828" i="29"/>
  <c r="C827" i="29"/>
  <c r="B827" i="29"/>
  <c r="C826" i="29"/>
  <c r="B826" i="29"/>
  <c r="C825" i="29"/>
  <c r="B825" i="29"/>
  <c r="C824" i="29"/>
  <c r="B824" i="29"/>
  <c r="C823" i="29"/>
  <c r="B823" i="29"/>
  <c r="C822" i="29"/>
  <c r="B822" i="29"/>
  <c r="C821" i="29"/>
  <c r="B821" i="29"/>
  <c r="C820" i="29"/>
  <c r="B820" i="29"/>
  <c r="C819" i="29"/>
  <c r="B819" i="29"/>
  <c r="C818" i="29"/>
  <c r="B818" i="29"/>
  <c r="C817" i="29"/>
  <c r="B817" i="29"/>
  <c r="C816" i="29"/>
  <c r="B816" i="29"/>
  <c r="C815" i="29"/>
  <c r="B815" i="29"/>
  <c r="C814" i="29"/>
  <c r="B814" i="29"/>
  <c r="C813" i="29"/>
  <c r="B813" i="29"/>
  <c r="C812" i="29"/>
  <c r="B812" i="29"/>
  <c r="C811" i="29"/>
  <c r="B811" i="29"/>
  <c r="C810" i="29"/>
  <c r="B810" i="29"/>
  <c r="C809" i="29"/>
  <c r="B809" i="29"/>
  <c r="C808" i="29"/>
  <c r="B808" i="29"/>
  <c r="C807" i="29"/>
  <c r="B807" i="29"/>
  <c r="C806" i="29"/>
  <c r="B806" i="29"/>
  <c r="C805" i="29"/>
  <c r="B805" i="29"/>
  <c r="C804" i="29"/>
  <c r="B804" i="29"/>
  <c r="C803" i="29"/>
  <c r="B803" i="29"/>
  <c r="C802" i="29"/>
  <c r="B802" i="29"/>
  <c r="C801" i="29"/>
  <c r="B801" i="29"/>
  <c r="C800" i="29"/>
  <c r="B800" i="29"/>
  <c r="C799" i="29"/>
  <c r="B799" i="29"/>
  <c r="C798" i="29"/>
  <c r="B798" i="29"/>
  <c r="C797" i="29"/>
  <c r="B797" i="29"/>
  <c r="C796" i="29"/>
  <c r="B796" i="29"/>
  <c r="C795" i="29"/>
  <c r="B795" i="29"/>
  <c r="C794" i="29"/>
  <c r="B794" i="29"/>
  <c r="C793" i="29"/>
  <c r="B793" i="29"/>
  <c r="C792" i="29"/>
  <c r="B792" i="29"/>
  <c r="C791" i="29"/>
  <c r="B791" i="29"/>
  <c r="C790" i="29"/>
  <c r="B790" i="29"/>
  <c r="C789" i="29"/>
  <c r="B789" i="29"/>
  <c r="C788" i="29"/>
  <c r="B788" i="29"/>
  <c r="C787" i="29"/>
  <c r="B787" i="29"/>
  <c r="C786" i="29"/>
  <c r="B786" i="29"/>
  <c r="C785" i="29"/>
  <c r="B785" i="29"/>
  <c r="C784" i="29"/>
  <c r="B784" i="29"/>
  <c r="C783" i="29"/>
  <c r="B783" i="29"/>
  <c r="C782" i="29"/>
  <c r="B782" i="29"/>
  <c r="C781" i="29"/>
  <c r="B781" i="29"/>
  <c r="C780" i="29"/>
  <c r="B780" i="29"/>
  <c r="C779" i="29"/>
  <c r="B779" i="29"/>
  <c r="C778" i="29"/>
  <c r="B778" i="29"/>
  <c r="C777" i="29"/>
  <c r="B777" i="29"/>
  <c r="C776" i="29"/>
  <c r="B776" i="29"/>
  <c r="C775" i="29"/>
  <c r="B775" i="29"/>
  <c r="C774" i="29"/>
  <c r="B774" i="29"/>
  <c r="C773" i="29"/>
  <c r="B773" i="29"/>
  <c r="C772" i="29"/>
  <c r="B772" i="29"/>
  <c r="C771" i="29"/>
  <c r="B771" i="29"/>
  <c r="C770" i="29"/>
  <c r="B770" i="29"/>
  <c r="C769" i="29"/>
  <c r="B769" i="29"/>
  <c r="C768" i="29"/>
  <c r="B768" i="29"/>
  <c r="C767" i="29"/>
  <c r="B767" i="29"/>
  <c r="C766" i="29"/>
  <c r="B766" i="29"/>
  <c r="C765" i="29"/>
  <c r="B765" i="29"/>
  <c r="C764" i="29"/>
  <c r="B764" i="29"/>
  <c r="C763" i="29"/>
  <c r="B763" i="29"/>
  <c r="C762" i="29"/>
  <c r="B762" i="29"/>
  <c r="C761" i="29"/>
  <c r="B761" i="29"/>
  <c r="C760" i="29"/>
  <c r="B760" i="29"/>
  <c r="C759" i="29"/>
  <c r="B759" i="29"/>
  <c r="C758" i="29"/>
  <c r="B758" i="29"/>
  <c r="C757" i="29"/>
  <c r="B757" i="29"/>
  <c r="C756" i="29"/>
  <c r="B756" i="29"/>
  <c r="C755" i="29"/>
  <c r="B755" i="29"/>
  <c r="C754" i="29"/>
  <c r="B754" i="29"/>
  <c r="C753" i="29"/>
  <c r="B753" i="29"/>
  <c r="C752" i="29"/>
  <c r="B752" i="29"/>
  <c r="C751" i="29"/>
  <c r="B751" i="29"/>
  <c r="C750" i="29"/>
  <c r="B750" i="29"/>
  <c r="C749" i="29"/>
  <c r="B749" i="29"/>
  <c r="C748" i="29"/>
  <c r="B748" i="29"/>
  <c r="C747" i="29"/>
  <c r="B747" i="29"/>
  <c r="C746" i="29"/>
  <c r="B746" i="29"/>
  <c r="C745" i="29"/>
  <c r="B745" i="29"/>
  <c r="C744" i="29"/>
  <c r="B744" i="29"/>
  <c r="C743" i="29"/>
  <c r="B743" i="29"/>
  <c r="C742" i="29"/>
  <c r="B742" i="29"/>
  <c r="C741" i="29"/>
  <c r="B741" i="29"/>
  <c r="C740" i="29"/>
  <c r="B740" i="29"/>
  <c r="C739" i="29"/>
  <c r="B739" i="29"/>
  <c r="C738" i="29"/>
  <c r="B738" i="29"/>
  <c r="C737" i="29"/>
  <c r="B737" i="29"/>
  <c r="C736" i="29"/>
  <c r="B736" i="29"/>
  <c r="C735" i="29"/>
  <c r="B735" i="29"/>
  <c r="C734" i="29"/>
  <c r="B734" i="29"/>
  <c r="C733" i="29"/>
  <c r="B733" i="29"/>
  <c r="C732" i="29"/>
  <c r="B732" i="29"/>
  <c r="C731" i="29"/>
  <c r="B731" i="29"/>
  <c r="C730" i="29"/>
  <c r="B730" i="29"/>
  <c r="C729" i="29"/>
  <c r="B729" i="29"/>
  <c r="C728" i="29"/>
  <c r="B728" i="29"/>
  <c r="C727" i="29"/>
  <c r="B727" i="29"/>
  <c r="C726" i="29"/>
  <c r="B726" i="29"/>
  <c r="C725" i="29"/>
  <c r="B725" i="29"/>
  <c r="C724" i="29"/>
  <c r="B724" i="29"/>
  <c r="C723" i="29"/>
  <c r="B723" i="29"/>
  <c r="C722" i="29"/>
  <c r="B722" i="29"/>
  <c r="C721" i="29"/>
  <c r="B721" i="29"/>
  <c r="C720" i="29"/>
  <c r="B720" i="29"/>
  <c r="C719" i="29"/>
  <c r="B719" i="29"/>
  <c r="C718" i="29"/>
  <c r="B718" i="29"/>
  <c r="C717" i="29"/>
  <c r="B717" i="29"/>
  <c r="C716" i="29"/>
  <c r="B716" i="29"/>
  <c r="C715" i="29"/>
  <c r="B715" i="29"/>
  <c r="C714" i="29"/>
  <c r="B714" i="29"/>
  <c r="C713" i="29"/>
  <c r="B713" i="29"/>
  <c r="C712" i="29"/>
  <c r="B712" i="29"/>
  <c r="C711" i="29"/>
  <c r="B711" i="29"/>
  <c r="C710" i="29"/>
  <c r="B710" i="29"/>
  <c r="C709" i="29"/>
  <c r="B709" i="29"/>
  <c r="C708" i="29"/>
  <c r="B708" i="29"/>
  <c r="C707" i="29"/>
  <c r="B707" i="29"/>
  <c r="C706" i="29"/>
  <c r="B706" i="29"/>
  <c r="C705" i="29"/>
  <c r="B705" i="29"/>
  <c r="C704" i="29"/>
  <c r="B704" i="29"/>
  <c r="C703" i="29"/>
  <c r="B703" i="29"/>
  <c r="C702" i="29"/>
  <c r="B702" i="29"/>
  <c r="C701" i="29"/>
  <c r="B701" i="29"/>
  <c r="C700" i="29"/>
  <c r="B700" i="29"/>
  <c r="C699" i="29"/>
  <c r="B699" i="29"/>
  <c r="C698" i="29"/>
  <c r="B698" i="29"/>
  <c r="C697" i="29"/>
  <c r="B697" i="29"/>
  <c r="C696" i="29"/>
  <c r="B696" i="29"/>
  <c r="C695" i="29"/>
  <c r="B695" i="29"/>
  <c r="C694" i="29"/>
  <c r="B694" i="29"/>
  <c r="C693" i="29"/>
  <c r="B693" i="29"/>
  <c r="C692" i="29"/>
  <c r="B692" i="29"/>
  <c r="C691" i="29"/>
  <c r="B691" i="29"/>
  <c r="C690" i="29"/>
  <c r="B690" i="29"/>
  <c r="C689" i="29"/>
  <c r="B689" i="29"/>
  <c r="C688" i="29"/>
  <c r="B688" i="29"/>
  <c r="C687" i="29"/>
  <c r="B687" i="29"/>
  <c r="C686" i="29"/>
  <c r="B686" i="29"/>
  <c r="C685" i="29"/>
  <c r="B685" i="29"/>
  <c r="C684" i="29"/>
  <c r="B684" i="29"/>
  <c r="C683" i="29"/>
  <c r="B683" i="29"/>
  <c r="C682" i="29"/>
  <c r="B682" i="29"/>
  <c r="C681" i="29"/>
  <c r="B681" i="29"/>
  <c r="C680" i="29"/>
  <c r="B680" i="29"/>
  <c r="C679" i="29"/>
  <c r="B679" i="29"/>
  <c r="C678" i="29"/>
  <c r="B678" i="29"/>
  <c r="C677" i="29"/>
  <c r="B677" i="29"/>
  <c r="C676" i="29"/>
  <c r="B676" i="29"/>
  <c r="C675" i="29"/>
  <c r="B675" i="29"/>
  <c r="C674" i="29"/>
  <c r="B674" i="29"/>
  <c r="C673" i="29"/>
  <c r="B673" i="29"/>
  <c r="C672" i="29"/>
  <c r="B672" i="29"/>
  <c r="C671" i="29"/>
  <c r="B671" i="29"/>
  <c r="C670" i="29"/>
  <c r="B670" i="29"/>
  <c r="C669" i="29"/>
  <c r="B669" i="29"/>
  <c r="C668" i="29"/>
  <c r="B668" i="29"/>
  <c r="C667" i="29"/>
  <c r="B667" i="29"/>
  <c r="C666" i="29"/>
  <c r="B666" i="29"/>
  <c r="C665" i="29"/>
  <c r="B665" i="29"/>
  <c r="C664" i="29"/>
  <c r="B664" i="29"/>
  <c r="C663" i="29"/>
  <c r="B663" i="29"/>
  <c r="C662" i="29"/>
  <c r="B662" i="29"/>
  <c r="C661" i="29"/>
  <c r="B661" i="29"/>
  <c r="C660" i="29"/>
  <c r="B660" i="29"/>
  <c r="C659" i="29"/>
  <c r="B659" i="29"/>
  <c r="C658" i="29"/>
  <c r="B658" i="29"/>
  <c r="C657" i="29"/>
  <c r="B657" i="29"/>
  <c r="C656" i="29"/>
  <c r="B656" i="29"/>
  <c r="C655" i="29"/>
  <c r="B655" i="29"/>
  <c r="C654" i="29"/>
  <c r="B654" i="29"/>
  <c r="C653" i="29"/>
  <c r="B653" i="29"/>
  <c r="C652" i="29"/>
  <c r="B652" i="29"/>
  <c r="C651" i="29"/>
  <c r="B651" i="29"/>
  <c r="C650" i="29"/>
  <c r="B650" i="29"/>
  <c r="C649" i="29"/>
  <c r="B649" i="29"/>
  <c r="C648" i="29"/>
  <c r="B648" i="29"/>
  <c r="C647" i="29"/>
  <c r="B647" i="29"/>
  <c r="C646" i="29"/>
  <c r="B646" i="29"/>
  <c r="C645" i="29"/>
  <c r="B645" i="29"/>
  <c r="C644" i="29"/>
  <c r="B644" i="29"/>
  <c r="C643" i="29"/>
  <c r="B643" i="29"/>
  <c r="C642" i="29"/>
  <c r="B642" i="29"/>
  <c r="C641" i="29"/>
  <c r="B641" i="29"/>
  <c r="C640" i="29"/>
  <c r="B640" i="29"/>
  <c r="C639" i="29"/>
  <c r="B639" i="29"/>
  <c r="C638" i="29"/>
  <c r="B638" i="29"/>
  <c r="C637" i="29"/>
  <c r="B637" i="29"/>
  <c r="C636" i="29"/>
  <c r="B636" i="29"/>
  <c r="C635" i="29"/>
  <c r="B635" i="29"/>
  <c r="C634" i="29"/>
  <c r="B634" i="29"/>
  <c r="C633" i="29"/>
  <c r="B633" i="29"/>
  <c r="C632" i="29"/>
  <c r="B632" i="29"/>
  <c r="C631" i="29"/>
  <c r="B631" i="29"/>
  <c r="C630" i="29"/>
  <c r="B630" i="29"/>
  <c r="C629" i="29"/>
  <c r="B629" i="29"/>
  <c r="C628" i="29"/>
  <c r="B628" i="29"/>
  <c r="C627" i="29"/>
  <c r="B627" i="29"/>
  <c r="C626" i="29"/>
  <c r="B626" i="29"/>
  <c r="C625" i="29"/>
  <c r="B625" i="29"/>
  <c r="C624" i="29"/>
  <c r="B624" i="29"/>
  <c r="C623" i="29"/>
  <c r="B623" i="29"/>
  <c r="C622" i="29"/>
  <c r="B622" i="29"/>
  <c r="C621" i="29"/>
  <c r="B621" i="29"/>
  <c r="C620" i="29"/>
  <c r="B620" i="29"/>
  <c r="C619" i="29"/>
  <c r="B619" i="29"/>
  <c r="C618" i="29"/>
  <c r="B618" i="29"/>
  <c r="C617" i="29"/>
  <c r="B617" i="29"/>
  <c r="C616" i="29"/>
  <c r="B616" i="29"/>
  <c r="C615" i="29"/>
  <c r="B615" i="29"/>
  <c r="C614" i="29"/>
  <c r="B614" i="29"/>
  <c r="C613" i="29"/>
  <c r="B613" i="29"/>
  <c r="C612" i="29"/>
  <c r="B612" i="29"/>
  <c r="C611" i="29"/>
  <c r="B611" i="29"/>
  <c r="C610" i="29"/>
  <c r="B610" i="29"/>
  <c r="C609" i="29"/>
  <c r="B609" i="29"/>
  <c r="C608" i="29"/>
  <c r="B608" i="29"/>
  <c r="C607" i="29"/>
  <c r="B607" i="29"/>
  <c r="C606" i="29"/>
  <c r="B606" i="29"/>
  <c r="C605" i="29"/>
  <c r="B605" i="29"/>
  <c r="C604" i="29"/>
  <c r="B604" i="29"/>
  <c r="C603" i="29"/>
  <c r="B603" i="29"/>
  <c r="C602" i="29"/>
  <c r="B602" i="29"/>
  <c r="C601" i="29"/>
  <c r="B601" i="29"/>
  <c r="C600" i="29"/>
  <c r="B600" i="29"/>
  <c r="C599" i="29"/>
  <c r="B599" i="29"/>
  <c r="C598" i="29"/>
  <c r="B598" i="29"/>
  <c r="C597" i="29"/>
  <c r="B597" i="29"/>
  <c r="C596" i="29"/>
  <c r="B596" i="29"/>
  <c r="C595" i="29"/>
  <c r="B595" i="29"/>
  <c r="C594" i="29"/>
  <c r="B594" i="29"/>
  <c r="C593" i="29"/>
  <c r="B593" i="29"/>
  <c r="C592" i="29"/>
  <c r="B592" i="29"/>
  <c r="C591" i="29"/>
  <c r="B591" i="29"/>
  <c r="C590" i="29"/>
  <c r="B590" i="29"/>
  <c r="C589" i="29"/>
  <c r="B589" i="29"/>
  <c r="C588" i="29"/>
  <c r="B588" i="29"/>
  <c r="C587" i="29"/>
  <c r="B587" i="29"/>
  <c r="C586" i="29"/>
  <c r="B586" i="29"/>
  <c r="C585" i="29"/>
  <c r="B585" i="29"/>
  <c r="C584" i="29"/>
  <c r="B584" i="29"/>
  <c r="C583" i="29"/>
  <c r="B583" i="29"/>
  <c r="C582" i="29"/>
  <c r="B582" i="29"/>
  <c r="C581" i="29"/>
  <c r="B581" i="29"/>
  <c r="C580" i="29"/>
  <c r="B580" i="29"/>
  <c r="C579" i="29"/>
  <c r="B579" i="29"/>
  <c r="C578" i="29"/>
  <c r="B578" i="29"/>
  <c r="C577" i="29"/>
  <c r="B577" i="29"/>
  <c r="C576" i="29"/>
  <c r="B576" i="29"/>
  <c r="C575" i="29"/>
  <c r="B575" i="29"/>
  <c r="C574" i="29"/>
  <c r="B574" i="29"/>
  <c r="C573" i="29"/>
  <c r="B573" i="29"/>
  <c r="C572" i="29"/>
  <c r="B572" i="29"/>
  <c r="C571" i="29"/>
  <c r="B571" i="29"/>
  <c r="C570" i="29"/>
  <c r="B570" i="29"/>
  <c r="C569" i="29"/>
  <c r="B569" i="29"/>
  <c r="C568" i="29"/>
  <c r="B568" i="29"/>
  <c r="C567" i="29"/>
  <c r="B567" i="29"/>
  <c r="C566" i="29"/>
  <c r="B566" i="29"/>
  <c r="C565" i="29"/>
  <c r="B565" i="29"/>
  <c r="C564" i="29"/>
  <c r="B564" i="29"/>
  <c r="C563" i="29"/>
  <c r="B563" i="29"/>
  <c r="C562" i="29"/>
  <c r="B562" i="29"/>
  <c r="C561" i="29"/>
  <c r="B561" i="29"/>
  <c r="C560" i="29"/>
  <c r="B560" i="29"/>
  <c r="C559" i="29"/>
  <c r="B559" i="29"/>
  <c r="C558" i="29"/>
  <c r="B558" i="29"/>
  <c r="C557" i="29"/>
  <c r="B557" i="29"/>
  <c r="C556" i="29"/>
  <c r="B556" i="29"/>
  <c r="C555" i="29"/>
  <c r="B555" i="29"/>
  <c r="C554" i="29"/>
  <c r="B554" i="29"/>
  <c r="C553" i="29"/>
  <c r="B553" i="29"/>
  <c r="C552" i="29"/>
  <c r="B552" i="29"/>
  <c r="C551" i="29"/>
  <c r="B551" i="29"/>
  <c r="C550" i="29"/>
  <c r="B550" i="29"/>
  <c r="C549" i="29"/>
  <c r="B549" i="29"/>
  <c r="C548" i="29"/>
  <c r="B548" i="29"/>
  <c r="C547" i="29"/>
  <c r="B547" i="29"/>
  <c r="C546" i="29"/>
  <c r="B546" i="29"/>
  <c r="C545" i="29"/>
  <c r="B545" i="29"/>
  <c r="C544" i="29"/>
  <c r="B544" i="29"/>
  <c r="C543" i="29"/>
  <c r="B543" i="29"/>
  <c r="C542" i="29"/>
  <c r="B542" i="29"/>
  <c r="C541" i="29"/>
  <c r="B541" i="29"/>
  <c r="C540" i="29"/>
  <c r="B540" i="29"/>
  <c r="C539" i="29"/>
  <c r="B539" i="29"/>
  <c r="C538" i="29"/>
  <c r="B538" i="29"/>
  <c r="C537" i="29"/>
  <c r="B537" i="29"/>
  <c r="C536" i="29"/>
  <c r="B536" i="29"/>
  <c r="C535" i="29"/>
  <c r="B535" i="29"/>
  <c r="C534" i="29"/>
  <c r="B534" i="29"/>
  <c r="C533" i="29"/>
  <c r="B533" i="29"/>
  <c r="C532" i="29"/>
  <c r="B532" i="29"/>
  <c r="C531" i="29"/>
  <c r="B531" i="29"/>
  <c r="C530" i="29"/>
  <c r="B530" i="29"/>
  <c r="C529" i="29"/>
  <c r="B529" i="29"/>
  <c r="C528" i="29"/>
  <c r="B528" i="29"/>
  <c r="C527" i="29"/>
  <c r="B527" i="29"/>
  <c r="C526" i="29"/>
  <c r="B526" i="29"/>
  <c r="C525" i="29"/>
  <c r="B525" i="29"/>
  <c r="C524" i="29"/>
  <c r="B524" i="29"/>
  <c r="C523" i="29"/>
  <c r="B523" i="29"/>
  <c r="C522" i="29"/>
  <c r="B522" i="29"/>
  <c r="C521" i="29"/>
  <c r="B521" i="29"/>
  <c r="C520" i="29"/>
  <c r="B520" i="29"/>
  <c r="C519" i="29"/>
  <c r="B519" i="29"/>
  <c r="C518" i="29"/>
  <c r="B518" i="29"/>
  <c r="C517" i="29"/>
  <c r="B517" i="29"/>
  <c r="C516" i="29"/>
  <c r="B516" i="29"/>
  <c r="C515" i="29"/>
  <c r="B515" i="29"/>
  <c r="C514" i="29"/>
  <c r="B514" i="29"/>
  <c r="C513" i="29"/>
  <c r="B513" i="29"/>
  <c r="C512" i="29"/>
  <c r="B512" i="29"/>
  <c r="C511" i="29"/>
  <c r="B511" i="29"/>
  <c r="C510" i="29"/>
  <c r="B510" i="29"/>
  <c r="C509" i="29"/>
  <c r="B509" i="29"/>
  <c r="C508" i="29"/>
  <c r="B508" i="29"/>
  <c r="C507" i="29"/>
  <c r="B507" i="29"/>
  <c r="C506" i="29"/>
  <c r="B506" i="29"/>
  <c r="C505" i="29"/>
  <c r="B505" i="29"/>
  <c r="C504" i="29"/>
  <c r="B504" i="29"/>
  <c r="C503" i="29"/>
  <c r="B503" i="29"/>
  <c r="C502" i="29"/>
  <c r="B502" i="29"/>
  <c r="C501" i="29"/>
  <c r="B501" i="29"/>
  <c r="C500" i="29"/>
  <c r="B500" i="29"/>
  <c r="C499" i="29"/>
  <c r="B499" i="29"/>
  <c r="C498" i="29"/>
  <c r="B498" i="29"/>
  <c r="C497" i="29"/>
  <c r="B497" i="29"/>
  <c r="C496" i="29"/>
  <c r="B496" i="29"/>
  <c r="C495" i="29"/>
  <c r="B495" i="29"/>
  <c r="C494" i="29"/>
  <c r="B494" i="29"/>
  <c r="C493" i="29"/>
  <c r="B493" i="29"/>
  <c r="C492" i="29"/>
  <c r="B492" i="29"/>
  <c r="C491" i="29"/>
  <c r="B491" i="29"/>
  <c r="C490" i="29"/>
  <c r="B490" i="29"/>
  <c r="C489" i="29"/>
  <c r="B489" i="29"/>
  <c r="C488" i="29"/>
  <c r="B488" i="29"/>
  <c r="C487" i="29"/>
  <c r="B487" i="29"/>
  <c r="C486" i="29"/>
  <c r="B486" i="29"/>
  <c r="C485" i="29"/>
  <c r="B485" i="29"/>
  <c r="C484" i="29"/>
  <c r="B484" i="29"/>
  <c r="C483" i="29"/>
  <c r="B483" i="29"/>
  <c r="C482" i="29"/>
  <c r="B482" i="29"/>
  <c r="C481" i="29"/>
  <c r="B481" i="29"/>
  <c r="C480" i="29"/>
  <c r="B480" i="29"/>
  <c r="C479" i="29"/>
  <c r="B479" i="29"/>
  <c r="C478" i="29"/>
  <c r="B478" i="29"/>
  <c r="C477" i="29"/>
  <c r="B477" i="29"/>
  <c r="C476" i="29"/>
  <c r="B476" i="29"/>
  <c r="C475" i="29"/>
  <c r="B475" i="29"/>
  <c r="C474" i="29"/>
  <c r="B474" i="29"/>
  <c r="C473" i="29"/>
  <c r="B473" i="29"/>
  <c r="C472" i="29"/>
  <c r="B472" i="29"/>
  <c r="C471" i="29"/>
  <c r="B471" i="29"/>
  <c r="C470" i="29"/>
  <c r="B470" i="29"/>
  <c r="C469" i="29"/>
  <c r="B469" i="29"/>
  <c r="C468" i="29"/>
  <c r="B468" i="29"/>
  <c r="C467" i="29"/>
  <c r="B467" i="29"/>
  <c r="C466" i="29"/>
  <c r="B466" i="29"/>
  <c r="C465" i="29"/>
  <c r="B465" i="29"/>
  <c r="C464" i="29"/>
  <c r="B464" i="29"/>
  <c r="C463" i="29"/>
  <c r="B463" i="29"/>
  <c r="C462" i="29"/>
  <c r="B462" i="29"/>
  <c r="C461" i="29"/>
  <c r="B461" i="29"/>
  <c r="C460" i="29"/>
  <c r="B460" i="29"/>
  <c r="C459" i="29"/>
  <c r="B459" i="29"/>
  <c r="C458" i="29"/>
  <c r="B458" i="29"/>
  <c r="C457" i="29"/>
  <c r="B457" i="29"/>
  <c r="C456" i="29"/>
  <c r="B456" i="29"/>
  <c r="C455" i="29"/>
  <c r="B455" i="29"/>
  <c r="C454" i="29"/>
  <c r="B454" i="29"/>
  <c r="C453" i="29"/>
  <c r="B453" i="29"/>
  <c r="C452" i="29"/>
  <c r="B452" i="29"/>
  <c r="C451" i="29"/>
  <c r="B451" i="29"/>
  <c r="C450" i="29"/>
  <c r="B450" i="29"/>
  <c r="C449" i="29"/>
  <c r="B449" i="29"/>
  <c r="C448" i="29"/>
  <c r="B448" i="29"/>
  <c r="C447" i="29"/>
  <c r="B447" i="29"/>
  <c r="C446" i="29"/>
  <c r="B446" i="29"/>
  <c r="C445" i="29"/>
  <c r="B445" i="29"/>
  <c r="C444" i="29"/>
  <c r="B444" i="29"/>
  <c r="C443" i="29"/>
  <c r="B443" i="29"/>
  <c r="C442" i="29"/>
  <c r="B442" i="29"/>
  <c r="C441" i="29"/>
  <c r="B441" i="29"/>
  <c r="C440" i="29"/>
  <c r="B440" i="29"/>
  <c r="C439" i="29"/>
  <c r="B439" i="29"/>
  <c r="C438" i="29"/>
  <c r="B438" i="29"/>
  <c r="C437" i="29"/>
  <c r="B437" i="29"/>
  <c r="C436" i="29"/>
  <c r="B436" i="29"/>
  <c r="C435" i="29"/>
  <c r="B435" i="29"/>
  <c r="C434" i="29"/>
  <c r="B434" i="29"/>
  <c r="C433" i="29"/>
  <c r="B433" i="29"/>
  <c r="C432" i="29"/>
  <c r="B432" i="29"/>
  <c r="C431" i="29"/>
  <c r="B431" i="29"/>
  <c r="C430" i="29"/>
  <c r="B430" i="29"/>
  <c r="C429" i="29"/>
  <c r="B429" i="29"/>
  <c r="C428" i="29"/>
  <c r="B428" i="29"/>
  <c r="C427" i="29"/>
  <c r="B427" i="29"/>
  <c r="C426" i="29"/>
  <c r="B426" i="29"/>
  <c r="C425" i="29"/>
  <c r="B425" i="29"/>
  <c r="C424" i="29"/>
  <c r="B424" i="29"/>
  <c r="C423" i="29"/>
  <c r="B423" i="29"/>
  <c r="C422" i="29"/>
  <c r="B422" i="29"/>
  <c r="C421" i="29"/>
  <c r="B421" i="29"/>
  <c r="C420" i="29"/>
  <c r="B420" i="29"/>
  <c r="C419" i="29"/>
  <c r="B419" i="29"/>
  <c r="C418" i="29"/>
  <c r="B418" i="29"/>
  <c r="C417" i="29"/>
  <c r="B417" i="29"/>
  <c r="C416" i="29"/>
  <c r="B416" i="29"/>
  <c r="C415" i="29"/>
  <c r="B415" i="29"/>
  <c r="C414" i="29"/>
  <c r="B414" i="29"/>
  <c r="C413" i="29"/>
  <c r="B413" i="29"/>
  <c r="C412" i="29"/>
  <c r="B412" i="29"/>
  <c r="C411" i="29"/>
  <c r="B411" i="29"/>
  <c r="C410" i="29"/>
  <c r="B410" i="29"/>
  <c r="C409" i="29"/>
  <c r="B409" i="29"/>
  <c r="C408" i="29"/>
  <c r="B408" i="29"/>
  <c r="C407" i="29"/>
  <c r="B407" i="29"/>
  <c r="C406" i="29"/>
  <c r="B406" i="29"/>
  <c r="C405" i="29"/>
  <c r="B405" i="29"/>
  <c r="C404" i="29"/>
  <c r="B404" i="29"/>
  <c r="C403" i="29"/>
  <c r="B403" i="29"/>
  <c r="C402" i="29"/>
  <c r="B402" i="29"/>
  <c r="C401" i="29"/>
  <c r="B401" i="29"/>
  <c r="C400" i="29"/>
  <c r="B400" i="29"/>
  <c r="C399" i="29"/>
  <c r="B399" i="29"/>
  <c r="C398" i="29"/>
  <c r="B398" i="29"/>
  <c r="C397" i="29"/>
  <c r="B397" i="29"/>
  <c r="C396" i="29"/>
  <c r="B396" i="29"/>
  <c r="C395" i="29"/>
  <c r="B395" i="29"/>
  <c r="C394" i="29"/>
  <c r="B394" i="29"/>
  <c r="C393" i="29"/>
  <c r="B393" i="29"/>
  <c r="C392" i="29"/>
  <c r="B392" i="29"/>
  <c r="C391" i="29"/>
  <c r="B391" i="29"/>
  <c r="C390" i="29"/>
  <c r="B390" i="29"/>
  <c r="C389" i="29"/>
  <c r="B389" i="29"/>
  <c r="C388" i="29"/>
  <c r="B388" i="29"/>
  <c r="C387" i="29"/>
  <c r="B387" i="29"/>
  <c r="C386" i="29"/>
  <c r="B386" i="29"/>
  <c r="C385" i="29"/>
  <c r="B385" i="29"/>
  <c r="C384" i="29"/>
  <c r="B384" i="29"/>
  <c r="C383" i="29"/>
  <c r="B383" i="29"/>
  <c r="C382" i="29"/>
  <c r="B382" i="29"/>
  <c r="C381" i="29"/>
  <c r="B381" i="29"/>
  <c r="C380" i="29"/>
  <c r="B380" i="29"/>
  <c r="C379" i="29"/>
  <c r="B379" i="29"/>
  <c r="C378" i="29"/>
  <c r="B378" i="29"/>
  <c r="C377" i="29"/>
  <c r="B377" i="29"/>
  <c r="C376" i="29"/>
  <c r="B376" i="29"/>
  <c r="C375" i="29"/>
  <c r="B375" i="29"/>
  <c r="C374" i="29"/>
  <c r="B374" i="29"/>
  <c r="C373" i="29"/>
  <c r="B373" i="29"/>
  <c r="C372" i="29"/>
  <c r="B372" i="29"/>
  <c r="C371" i="29"/>
  <c r="B371" i="29"/>
  <c r="C370" i="29"/>
  <c r="B370" i="29"/>
  <c r="C369" i="29"/>
  <c r="B369" i="29"/>
  <c r="C368" i="29"/>
  <c r="B368" i="29"/>
  <c r="C367" i="29"/>
  <c r="B367" i="29"/>
  <c r="C366" i="29"/>
  <c r="B366" i="29"/>
  <c r="C365" i="29"/>
  <c r="B365" i="29"/>
  <c r="C364" i="29"/>
  <c r="B364" i="29"/>
  <c r="C363" i="29"/>
  <c r="B363" i="29"/>
  <c r="C362" i="29"/>
  <c r="B362" i="29"/>
  <c r="C361" i="29"/>
  <c r="B361" i="29"/>
  <c r="C360" i="29"/>
  <c r="B360" i="29"/>
  <c r="C359" i="29"/>
  <c r="B359" i="29"/>
  <c r="C358" i="29"/>
  <c r="B358" i="29"/>
  <c r="C357" i="29"/>
  <c r="B357" i="29"/>
  <c r="C356" i="29"/>
  <c r="B356" i="29"/>
  <c r="C355" i="29"/>
  <c r="B355" i="29"/>
  <c r="C354" i="29"/>
  <c r="B354" i="29"/>
  <c r="C353" i="29"/>
  <c r="B353" i="29"/>
  <c r="C352" i="29"/>
  <c r="B352" i="29"/>
  <c r="C351" i="29"/>
  <c r="B351" i="29"/>
  <c r="C350" i="29"/>
  <c r="B350" i="29"/>
  <c r="C349" i="29"/>
  <c r="B349" i="29"/>
  <c r="C348" i="29"/>
  <c r="B348" i="29"/>
  <c r="C347" i="29"/>
  <c r="B347" i="29"/>
  <c r="C346" i="29"/>
  <c r="B346" i="29"/>
  <c r="C345" i="29"/>
  <c r="B345" i="29"/>
  <c r="C344" i="29"/>
  <c r="B344" i="29"/>
  <c r="C343" i="29"/>
  <c r="B343" i="29"/>
  <c r="C342" i="29"/>
  <c r="B342" i="29"/>
  <c r="C341" i="29"/>
  <c r="B341" i="29"/>
  <c r="C340" i="29"/>
  <c r="B340" i="29"/>
  <c r="C339" i="29"/>
  <c r="B339" i="29"/>
  <c r="C338" i="29"/>
  <c r="B338" i="29"/>
  <c r="C337" i="29"/>
  <c r="B337" i="29"/>
  <c r="C336" i="29"/>
  <c r="B336" i="29"/>
  <c r="C335" i="29"/>
  <c r="B335" i="29"/>
  <c r="C334" i="29"/>
  <c r="B334" i="29"/>
  <c r="C333" i="29"/>
  <c r="B333" i="29"/>
  <c r="C332" i="29"/>
  <c r="B332" i="29"/>
  <c r="C331" i="29"/>
  <c r="B331" i="29"/>
  <c r="C330" i="29"/>
  <c r="B330" i="29"/>
  <c r="C329" i="29"/>
  <c r="B329" i="29"/>
  <c r="C328" i="29"/>
  <c r="B328" i="29"/>
  <c r="C327" i="29"/>
  <c r="B327" i="29"/>
  <c r="C326" i="29"/>
  <c r="B326" i="29"/>
  <c r="C325" i="29"/>
  <c r="B325" i="29"/>
  <c r="C324" i="29"/>
  <c r="B324" i="29"/>
  <c r="C323" i="29"/>
  <c r="B323" i="29"/>
  <c r="C322" i="29"/>
  <c r="B322" i="29"/>
  <c r="C321" i="29"/>
  <c r="B321" i="29"/>
  <c r="C320" i="29"/>
  <c r="B320" i="29"/>
  <c r="C319" i="29"/>
  <c r="B319" i="29"/>
  <c r="C318" i="29"/>
  <c r="B318" i="29"/>
  <c r="C317" i="29"/>
  <c r="B317" i="29"/>
  <c r="C316" i="29"/>
  <c r="B316" i="29"/>
  <c r="C315" i="29"/>
  <c r="B315" i="29"/>
  <c r="C314" i="29"/>
  <c r="B314" i="29"/>
  <c r="C313" i="29"/>
  <c r="B313" i="29"/>
  <c r="C312" i="29"/>
  <c r="B312" i="29"/>
  <c r="C311" i="29"/>
  <c r="B311" i="29"/>
  <c r="C310" i="29"/>
  <c r="B310" i="29"/>
  <c r="C309" i="29"/>
  <c r="B309" i="29"/>
  <c r="C308" i="29"/>
  <c r="B308" i="29"/>
  <c r="C307" i="29"/>
  <c r="B307" i="29"/>
  <c r="C306" i="29"/>
  <c r="B306" i="29"/>
  <c r="C305" i="29"/>
  <c r="B305" i="29"/>
  <c r="C304" i="29"/>
  <c r="B304" i="29"/>
  <c r="C303" i="29"/>
  <c r="B303" i="29"/>
  <c r="C302" i="29"/>
  <c r="B302" i="29"/>
  <c r="C301" i="29"/>
  <c r="B301" i="29"/>
  <c r="C300" i="29"/>
  <c r="B300" i="29"/>
  <c r="C299" i="29"/>
  <c r="B299" i="29"/>
  <c r="C298" i="29"/>
  <c r="B298" i="29"/>
  <c r="C297" i="29"/>
  <c r="B297" i="29"/>
  <c r="C296" i="29"/>
  <c r="B296" i="29"/>
  <c r="C295" i="29"/>
  <c r="B295" i="29"/>
  <c r="C294" i="29"/>
  <c r="B294" i="29"/>
  <c r="C293" i="29"/>
  <c r="B293" i="29"/>
  <c r="C292" i="29"/>
  <c r="B292" i="29"/>
  <c r="C291" i="29"/>
  <c r="B291" i="29"/>
  <c r="C290" i="29"/>
  <c r="B290" i="29"/>
  <c r="C289" i="29"/>
  <c r="B289" i="29"/>
  <c r="C288" i="29"/>
  <c r="B288" i="29"/>
  <c r="C287" i="29"/>
  <c r="B287" i="29"/>
  <c r="C286" i="29"/>
  <c r="B286" i="29"/>
  <c r="C285" i="29"/>
  <c r="B285" i="29"/>
  <c r="C284" i="29"/>
  <c r="B284" i="29"/>
  <c r="C283" i="29"/>
  <c r="B283" i="29"/>
  <c r="C282" i="29"/>
  <c r="B282" i="29"/>
  <c r="C281" i="29"/>
  <c r="B281" i="29"/>
  <c r="C280" i="29"/>
  <c r="B280" i="29"/>
  <c r="C279" i="29"/>
  <c r="B279" i="29"/>
  <c r="C278" i="29"/>
  <c r="B278" i="29"/>
  <c r="C277" i="29"/>
  <c r="B277" i="29"/>
  <c r="C276" i="29"/>
  <c r="B276" i="29"/>
  <c r="C275" i="29"/>
  <c r="B275" i="29"/>
  <c r="C274" i="29"/>
  <c r="B274" i="29"/>
  <c r="C273" i="29"/>
  <c r="B273" i="29"/>
  <c r="C272" i="29"/>
  <c r="B272" i="29"/>
  <c r="C271" i="29"/>
  <c r="B271" i="29"/>
  <c r="C270" i="29"/>
  <c r="B270" i="29"/>
  <c r="C269" i="29"/>
  <c r="B269" i="29"/>
  <c r="C268" i="29"/>
  <c r="B268" i="29"/>
  <c r="C267" i="29"/>
  <c r="B267" i="29"/>
  <c r="C266" i="29"/>
  <c r="B266" i="29"/>
  <c r="C265" i="29"/>
  <c r="B265" i="29"/>
  <c r="C264" i="29"/>
  <c r="B264" i="29"/>
  <c r="C263" i="29"/>
  <c r="B263" i="29"/>
  <c r="C262" i="29"/>
  <c r="B262" i="29"/>
  <c r="C261" i="29"/>
  <c r="B261" i="29"/>
  <c r="C260" i="29"/>
  <c r="B260" i="29"/>
  <c r="C259" i="29"/>
  <c r="B259" i="29"/>
  <c r="C258" i="29"/>
  <c r="B258" i="29"/>
  <c r="C257" i="29"/>
  <c r="B257" i="29"/>
  <c r="C256" i="29"/>
  <c r="B256" i="29"/>
  <c r="C255" i="29"/>
  <c r="B255" i="29"/>
  <c r="C254" i="29"/>
  <c r="B254" i="29"/>
  <c r="C253" i="29"/>
  <c r="B253" i="29"/>
  <c r="C252" i="29"/>
  <c r="B252" i="29"/>
  <c r="C251" i="29"/>
  <c r="B251" i="29"/>
  <c r="C250" i="29"/>
  <c r="B250" i="29"/>
  <c r="C249" i="29"/>
  <c r="B249" i="29"/>
  <c r="C248" i="29"/>
  <c r="B248" i="29"/>
  <c r="C247" i="29"/>
  <c r="B247" i="29"/>
  <c r="C246" i="29"/>
  <c r="B246" i="29"/>
  <c r="C245" i="29"/>
  <c r="B245" i="29"/>
  <c r="C244" i="29"/>
  <c r="B244" i="29"/>
  <c r="C243" i="29"/>
  <c r="B243" i="29"/>
  <c r="C242" i="29"/>
  <c r="B242" i="29"/>
  <c r="C241" i="29"/>
  <c r="B241" i="29"/>
  <c r="C240" i="29"/>
  <c r="B240" i="29"/>
  <c r="C239" i="29"/>
  <c r="B239" i="29"/>
  <c r="C238" i="29"/>
  <c r="B238" i="29"/>
  <c r="C237" i="29"/>
  <c r="B237" i="29"/>
  <c r="C236" i="29"/>
  <c r="B236" i="29"/>
  <c r="C235" i="29"/>
  <c r="B235" i="29"/>
  <c r="C234" i="29"/>
  <c r="B234" i="29"/>
  <c r="C233" i="29"/>
  <c r="B233" i="29"/>
  <c r="C232" i="29"/>
  <c r="B232" i="29"/>
  <c r="C231" i="29"/>
  <c r="B231" i="29"/>
  <c r="C230" i="29"/>
  <c r="B230" i="29"/>
  <c r="C229" i="29"/>
  <c r="B229" i="29"/>
  <c r="C228" i="29"/>
  <c r="B228" i="29"/>
  <c r="C227" i="29"/>
  <c r="B227" i="29"/>
  <c r="C226" i="29"/>
  <c r="B226" i="29"/>
  <c r="C225" i="29"/>
  <c r="B225" i="29"/>
  <c r="C224" i="29"/>
  <c r="B224" i="29"/>
  <c r="C223" i="29"/>
  <c r="B223" i="29"/>
  <c r="C222" i="29"/>
  <c r="B222" i="29"/>
  <c r="C221" i="29"/>
  <c r="B221" i="29"/>
  <c r="C220" i="29"/>
  <c r="B220" i="29"/>
  <c r="C219" i="29"/>
  <c r="B219" i="29"/>
  <c r="C218" i="29"/>
  <c r="B218" i="29"/>
  <c r="C217" i="29"/>
  <c r="B217" i="29"/>
  <c r="C216" i="29"/>
  <c r="B216" i="29"/>
  <c r="C215" i="29"/>
  <c r="B215" i="29"/>
  <c r="C214" i="29"/>
  <c r="B214" i="29"/>
  <c r="C213" i="29"/>
  <c r="B213" i="29"/>
  <c r="C212" i="29"/>
  <c r="B212" i="29"/>
  <c r="C211" i="29"/>
  <c r="B211" i="29"/>
  <c r="C210" i="29"/>
  <c r="B210" i="29"/>
  <c r="C209" i="29"/>
  <c r="B209" i="29"/>
  <c r="C208" i="29"/>
  <c r="B208" i="29"/>
  <c r="C207" i="29"/>
  <c r="B207" i="29"/>
  <c r="C206" i="29"/>
  <c r="B206" i="29"/>
  <c r="C205" i="29"/>
  <c r="B205" i="29"/>
  <c r="C204" i="29"/>
  <c r="B204" i="29"/>
  <c r="C203" i="29"/>
  <c r="B203" i="29"/>
  <c r="C202" i="29"/>
  <c r="B202" i="29"/>
  <c r="C201" i="29"/>
  <c r="B201" i="29"/>
  <c r="C200" i="29"/>
  <c r="B200" i="29"/>
  <c r="C199" i="29"/>
  <c r="B199" i="29"/>
  <c r="C198" i="29"/>
  <c r="B198" i="29"/>
  <c r="C197" i="29"/>
  <c r="B197" i="29"/>
  <c r="C196" i="29"/>
  <c r="B196" i="29"/>
  <c r="C195" i="29"/>
  <c r="B195" i="29"/>
  <c r="C194" i="29"/>
  <c r="B194" i="29"/>
  <c r="C193" i="29"/>
  <c r="B193" i="29"/>
  <c r="C192" i="29"/>
  <c r="B192" i="29"/>
  <c r="C191" i="29"/>
  <c r="B191" i="29"/>
  <c r="C190" i="29"/>
  <c r="B190" i="29"/>
  <c r="C189" i="29"/>
  <c r="B189" i="29"/>
  <c r="C188" i="29"/>
  <c r="B188" i="29"/>
  <c r="C187" i="29"/>
  <c r="B187" i="29"/>
  <c r="C186" i="29"/>
  <c r="B186" i="29"/>
  <c r="C185" i="29"/>
  <c r="B185" i="29"/>
  <c r="C184" i="29"/>
  <c r="B184" i="29"/>
  <c r="C183" i="29"/>
  <c r="B183" i="29"/>
  <c r="C182" i="29"/>
  <c r="B182" i="29"/>
  <c r="C181" i="29"/>
  <c r="B181" i="29"/>
  <c r="C180" i="29"/>
  <c r="B180" i="29"/>
  <c r="C179" i="29"/>
  <c r="B179" i="29"/>
  <c r="C178" i="29"/>
  <c r="B178" i="29"/>
  <c r="C177" i="29"/>
  <c r="B177" i="29"/>
  <c r="C176" i="29"/>
  <c r="B176" i="29"/>
  <c r="C175" i="29"/>
  <c r="B175" i="29"/>
  <c r="C174" i="29"/>
  <c r="B174" i="29"/>
  <c r="C173" i="29"/>
  <c r="B173" i="29"/>
  <c r="C172" i="29"/>
  <c r="B172" i="29"/>
  <c r="C171" i="29"/>
  <c r="B171" i="29"/>
  <c r="C170" i="29"/>
  <c r="B170" i="29"/>
  <c r="C169" i="29"/>
  <c r="B169" i="29"/>
  <c r="C168" i="29"/>
  <c r="B168" i="29"/>
  <c r="C167" i="29"/>
  <c r="B167" i="29"/>
  <c r="C166" i="29"/>
  <c r="B166" i="29"/>
  <c r="C165" i="29"/>
  <c r="B165" i="29"/>
  <c r="C164" i="29"/>
  <c r="B164" i="29"/>
  <c r="C163" i="29"/>
  <c r="B163" i="29"/>
  <c r="C162" i="29"/>
  <c r="B162" i="29"/>
  <c r="C161" i="29"/>
  <c r="B161" i="29"/>
  <c r="C160" i="29"/>
  <c r="B160" i="29"/>
  <c r="C159" i="29"/>
  <c r="B159" i="29"/>
  <c r="C158" i="29"/>
  <c r="B158" i="29"/>
  <c r="C157" i="29"/>
  <c r="B157" i="29"/>
  <c r="C156" i="29"/>
  <c r="B156" i="29"/>
  <c r="C155" i="29"/>
  <c r="B155" i="29"/>
  <c r="C154" i="29"/>
  <c r="B154" i="29"/>
  <c r="C153" i="29"/>
  <c r="B153" i="29"/>
  <c r="C152" i="29"/>
  <c r="B152" i="29"/>
  <c r="C151" i="29"/>
  <c r="B151" i="29"/>
  <c r="C150" i="29"/>
  <c r="B150" i="29"/>
  <c r="C149" i="29"/>
  <c r="B149" i="29"/>
  <c r="C148" i="29"/>
  <c r="B148" i="29"/>
  <c r="C147" i="29"/>
  <c r="B147" i="29"/>
  <c r="C146" i="29"/>
  <c r="B146" i="29"/>
  <c r="C145" i="29"/>
  <c r="B145" i="29"/>
  <c r="C144" i="29"/>
  <c r="B144" i="29"/>
  <c r="C143" i="29"/>
  <c r="B143" i="29"/>
  <c r="C142" i="29"/>
  <c r="B142" i="29"/>
  <c r="C141" i="29"/>
  <c r="B141" i="29"/>
  <c r="C140" i="29"/>
  <c r="B140" i="29"/>
  <c r="C139" i="29"/>
  <c r="B139" i="29"/>
  <c r="C138" i="29"/>
  <c r="B138" i="29"/>
  <c r="C137" i="29"/>
  <c r="B137" i="29"/>
  <c r="C136" i="29"/>
  <c r="B136" i="29"/>
  <c r="C135" i="29"/>
  <c r="B135" i="29"/>
  <c r="C134" i="29"/>
  <c r="B134" i="29"/>
  <c r="C133" i="29"/>
  <c r="B133" i="29"/>
  <c r="C132" i="29"/>
  <c r="B132" i="29"/>
  <c r="C131" i="29"/>
  <c r="B131" i="29"/>
  <c r="C130" i="29"/>
  <c r="B130" i="29"/>
  <c r="C129" i="29"/>
  <c r="B129" i="29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C117" i="29"/>
  <c r="B117" i="29"/>
  <c r="C116" i="29"/>
  <c r="B116" i="29"/>
  <c r="C115" i="29"/>
  <c r="B115" i="29"/>
  <c r="C114" i="29"/>
  <c r="B114" i="29"/>
  <c r="C113" i="29"/>
  <c r="B113" i="29"/>
  <c r="C112" i="29"/>
  <c r="B112" i="29"/>
  <c r="C111" i="29"/>
  <c r="B111" i="29"/>
  <c r="C110" i="29"/>
  <c r="B110" i="29"/>
  <c r="C109" i="29"/>
  <c r="B109" i="29"/>
  <c r="C108" i="29"/>
  <c r="B108" i="29"/>
  <c r="C107" i="29"/>
  <c r="B107" i="29"/>
  <c r="C106" i="29"/>
  <c r="B106" i="29"/>
  <c r="C105" i="29"/>
  <c r="B105" i="29"/>
  <c r="C104" i="29"/>
  <c r="B104" i="29"/>
  <c r="C103" i="29"/>
  <c r="B103" i="29"/>
  <c r="C102" i="29"/>
  <c r="B102" i="29"/>
  <c r="C101" i="29"/>
  <c r="B101" i="29"/>
  <c r="C100" i="29"/>
  <c r="B100" i="29"/>
  <c r="C99" i="29"/>
  <c r="B99" i="29"/>
  <c r="C98" i="29"/>
  <c r="B98" i="29"/>
  <c r="C97" i="29"/>
  <c r="B97" i="29"/>
  <c r="C96" i="29"/>
  <c r="B96" i="29"/>
  <c r="C95" i="29"/>
  <c r="B95" i="29"/>
  <c r="C94" i="29"/>
  <c r="B94" i="29"/>
  <c r="C93" i="29"/>
  <c r="B93" i="29"/>
  <c r="C92" i="29"/>
  <c r="B92" i="29"/>
  <c r="C91" i="29"/>
  <c r="B91" i="29"/>
  <c r="C90" i="29"/>
  <c r="B90" i="29"/>
  <c r="C89" i="29"/>
  <c r="B89" i="29"/>
  <c r="C88" i="29"/>
  <c r="B88" i="29"/>
  <c r="C87" i="29"/>
  <c r="B87" i="29"/>
  <c r="C86" i="29"/>
  <c r="B86" i="29"/>
  <c r="C85" i="29"/>
  <c r="B85" i="29"/>
  <c r="C84" i="29"/>
  <c r="B84" i="29"/>
  <c r="C83" i="29"/>
  <c r="B83" i="29"/>
  <c r="C82" i="29"/>
  <c r="B82" i="29"/>
  <c r="C81" i="29"/>
  <c r="B81" i="29"/>
  <c r="C80" i="29"/>
  <c r="B80" i="29"/>
  <c r="C79" i="29"/>
  <c r="B79" i="29"/>
  <c r="C78" i="29"/>
  <c r="B78" i="29"/>
  <c r="C77" i="29"/>
  <c r="B77" i="29"/>
  <c r="C76" i="29"/>
  <c r="B76" i="29"/>
  <c r="C75" i="29"/>
  <c r="B75" i="29"/>
  <c r="C74" i="29"/>
  <c r="B74" i="29"/>
  <c r="C73" i="29"/>
  <c r="B73" i="29"/>
  <c r="C72" i="29"/>
  <c r="B72" i="29"/>
  <c r="C71" i="29"/>
  <c r="B71" i="29"/>
  <c r="C70" i="29"/>
  <c r="B70" i="29"/>
  <c r="C69" i="29"/>
  <c r="B69" i="29"/>
  <c r="C68" i="29"/>
  <c r="B68" i="29"/>
  <c r="C67" i="29"/>
  <c r="B67" i="29"/>
  <c r="C66" i="29"/>
  <c r="B66" i="29"/>
  <c r="C65" i="29"/>
  <c r="B65" i="29"/>
  <c r="C64" i="29"/>
  <c r="B64" i="29"/>
  <c r="C63" i="29"/>
  <c r="B63" i="29"/>
  <c r="C62" i="29"/>
  <c r="B62" i="29"/>
  <c r="C61" i="29"/>
  <c r="B61" i="29"/>
  <c r="C60" i="29"/>
  <c r="B60" i="29"/>
  <c r="C59" i="29"/>
  <c r="B59" i="29"/>
  <c r="C58" i="29"/>
  <c r="B58" i="29"/>
  <c r="C57" i="29"/>
  <c r="B57" i="29"/>
  <c r="C56" i="29"/>
  <c r="B56" i="29"/>
  <c r="C55" i="29"/>
  <c r="B55" i="29"/>
  <c r="C54" i="29"/>
  <c r="B54" i="29"/>
  <c r="C53" i="29"/>
  <c r="B53" i="29"/>
  <c r="C52" i="29"/>
  <c r="B52" i="29"/>
  <c r="C51" i="29"/>
  <c r="B51" i="29"/>
  <c r="C50" i="29"/>
  <c r="B50" i="29"/>
  <c r="C49" i="29"/>
  <c r="B49" i="29"/>
  <c r="C48" i="29"/>
  <c r="B48" i="29"/>
  <c r="C47" i="29"/>
  <c r="B47" i="29"/>
  <c r="C46" i="29"/>
  <c r="B46" i="29"/>
  <c r="C45" i="29"/>
  <c r="B45" i="29"/>
  <c r="C44" i="29"/>
  <c r="B44" i="29"/>
  <c r="C43" i="29"/>
  <c r="B43" i="29"/>
  <c r="C42" i="29"/>
  <c r="B42" i="29"/>
  <c r="C41" i="29"/>
  <c r="B41" i="29"/>
  <c r="C40" i="29"/>
  <c r="B40" i="29"/>
  <c r="C39" i="29"/>
  <c r="B39" i="29"/>
  <c r="C38" i="29"/>
  <c r="B38" i="29"/>
  <c r="C37" i="29"/>
  <c r="B37" i="29"/>
  <c r="C36" i="29"/>
  <c r="B36" i="29"/>
  <c r="C35" i="29"/>
  <c r="B35" i="29"/>
  <c r="C34" i="29"/>
  <c r="B34" i="29"/>
  <c r="C33" i="29"/>
  <c r="B33" i="29"/>
  <c r="C32" i="29"/>
  <c r="B32" i="29"/>
  <c r="C31" i="29"/>
  <c r="B31" i="29"/>
  <c r="C30" i="29"/>
  <c r="B30" i="29"/>
  <c r="C29" i="29"/>
  <c r="B29" i="29"/>
  <c r="C28" i="29"/>
  <c r="B28" i="29"/>
  <c r="C27" i="29"/>
  <c r="B27" i="29"/>
  <c r="C26" i="29"/>
  <c r="B26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C19" i="29"/>
  <c r="B19" i="29"/>
  <c r="C18" i="29"/>
  <c r="B18" i="29"/>
  <c r="C17" i="29"/>
  <c r="B17" i="29"/>
  <c r="C16" i="29"/>
  <c r="B16" i="29"/>
  <c r="C15" i="29"/>
  <c r="B15" i="29"/>
  <c r="C14" i="29"/>
  <c r="B14" i="29"/>
  <c r="C13" i="29"/>
  <c r="B13" i="29"/>
  <c r="C12" i="29"/>
  <c r="B12" i="29"/>
  <c r="C11" i="29"/>
  <c r="B11" i="29"/>
  <c r="C10" i="29"/>
  <c r="B10" i="29"/>
  <c r="AZ6" i="28"/>
  <c r="AY6" i="28"/>
  <c r="AX6" i="28"/>
  <c r="AW6" i="28"/>
  <c r="AV6" i="28"/>
  <c r="AU6" i="28"/>
  <c r="AT6" i="28"/>
  <c r="AS6" i="28"/>
  <c r="AR6" i="28"/>
  <c r="AQ6" i="28"/>
  <c r="AP6" i="28"/>
  <c r="AO6" i="28"/>
  <c r="AN6" i="28"/>
  <c r="AM6" i="28"/>
  <c r="AL6" i="28"/>
  <c r="AK6" i="28"/>
  <c r="AJ6" i="28"/>
  <c r="AI6" i="28"/>
  <c r="AH6" i="28"/>
  <c r="AG6" i="28"/>
  <c r="AF6" i="28"/>
  <c r="AE6" i="28"/>
  <c r="AD6" i="28"/>
  <c r="AC6" i="28"/>
  <c r="AB6" i="28"/>
  <c r="AA6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963" i="28"/>
  <c r="B963" i="28"/>
  <c r="C962" i="28"/>
  <c r="B962" i="28"/>
  <c r="C961" i="28"/>
  <c r="B961" i="28"/>
  <c r="C960" i="28"/>
  <c r="B960" i="28"/>
  <c r="C959" i="28"/>
  <c r="B959" i="28"/>
  <c r="C958" i="28"/>
  <c r="B958" i="28"/>
  <c r="C957" i="28"/>
  <c r="B957" i="28"/>
  <c r="C956" i="28"/>
  <c r="B956" i="28"/>
  <c r="C955" i="28"/>
  <c r="B955" i="28"/>
  <c r="C954" i="28"/>
  <c r="B954" i="28"/>
  <c r="C953" i="28"/>
  <c r="B953" i="28"/>
  <c r="C952" i="28"/>
  <c r="B952" i="28"/>
  <c r="C951" i="28"/>
  <c r="B951" i="28"/>
  <c r="C950" i="28"/>
  <c r="B950" i="28"/>
  <c r="C949" i="28"/>
  <c r="B949" i="28"/>
  <c r="C948" i="28"/>
  <c r="B948" i="28"/>
  <c r="C947" i="28"/>
  <c r="B947" i="28"/>
  <c r="C946" i="28"/>
  <c r="B946" i="28"/>
  <c r="C945" i="28"/>
  <c r="B945" i="28"/>
  <c r="C944" i="28"/>
  <c r="B944" i="28"/>
  <c r="C943" i="28"/>
  <c r="B943" i="28"/>
  <c r="C942" i="28"/>
  <c r="B942" i="28"/>
  <c r="C941" i="28"/>
  <c r="B941" i="28"/>
  <c r="C940" i="28"/>
  <c r="B940" i="28"/>
  <c r="C939" i="28"/>
  <c r="B939" i="28"/>
  <c r="C938" i="28"/>
  <c r="B938" i="28"/>
  <c r="C937" i="28"/>
  <c r="B937" i="28"/>
  <c r="C936" i="28"/>
  <c r="B936" i="28"/>
  <c r="C935" i="28"/>
  <c r="B935" i="28"/>
  <c r="C934" i="28"/>
  <c r="B934" i="28"/>
  <c r="C933" i="28"/>
  <c r="B933" i="28"/>
  <c r="C932" i="28"/>
  <c r="B932" i="28"/>
  <c r="C931" i="28"/>
  <c r="B931" i="28"/>
  <c r="C930" i="28"/>
  <c r="B930" i="28"/>
  <c r="C929" i="28"/>
  <c r="B929" i="28"/>
  <c r="C928" i="28"/>
  <c r="B928" i="28"/>
  <c r="C927" i="28"/>
  <c r="B927" i="28"/>
  <c r="C926" i="28"/>
  <c r="B926" i="28"/>
  <c r="C925" i="28"/>
  <c r="B925" i="28"/>
  <c r="C924" i="28"/>
  <c r="B924" i="28"/>
  <c r="C923" i="28"/>
  <c r="B923" i="28"/>
  <c r="C922" i="28"/>
  <c r="B922" i="28"/>
  <c r="C921" i="28"/>
  <c r="B921" i="28"/>
  <c r="C920" i="28"/>
  <c r="B920" i="28"/>
  <c r="C919" i="28"/>
  <c r="B919" i="28"/>
  <c r="C918" i="28"/>
  <c r="B918" i="28"/>
  <c r="C917" i="28"/>
  <c r="B917" i="28"/>
  <c r="C916" i="28"/>
  <c r="B916" i="28"/>
  <c r="C915" i="28"/>
  <c r="B915" i="28"/>
  <c r="C914" i="28"/>
  <c r="B914" i="28"/>
  <c r="C913" i="28"/>
  <c r="B913" i="28"/>
  <c r="C912" i="28"/>
  <c r="B912" i="28"/>
  <c r="C911" i="28"/>
  <c r="B911" i="28"/>
  <c r="C910" i="28"/>
  <c r="B910" i="28"/>
  <c r="C909" i="28"/>
  <c r="B909" i="28"/>
  <c r="C908" i="28"/>
  <c r="B908" i="28"/>
  <c r="C907" i="28"/>
  <c r="B907" i="28"/>
  <c r="C906" i="28"/>
  <c r="B906" i="28"/>
  <c r="C905" i="28"/>
  <c r="B905" i="28"/>
  <c r="C904" i="28"/>
  <c r="B904" i="28"/>
  <c r="C903" i="28"/>
  <c r="B903" i="28"/>
  <c r="C902" i="28"/>
  <c r="B902" i="28"/>
  <c r="C901" i="28"/>
  <c r="B901" i="28"/>
  <c r="C900" i="28"/>
  <c r="B900" i="28"/>
  <c r="C899" i="28"/>
  <c r="B899" i="28"/>
  <c r="C898" i="28"/>
  <c r="B898" i="28"/>
  <c r="C897" i="28"/>
  <c r="B897" i="28"/>
  <c r="C896" i="28"/>
  <c r="B896" i="28"/>
  <c r="C895" i="28"/>
  <c r="B895" i="28"/>
  <c r="C894" i="28"/>
  <c r="B894" i="28"/>
  <c r="C893" i="28"/>
  <c r="B893" i="28"/>
  <c r="C892" i="28"/>
  <c r="B892" i="28"/>
  <c r="C891" i="28"/>
  <c r="B891" i="28"/>
  <c r="C890" i="28"/>
  <c r="B890" i="28"/>
  <c r="C889" i="28"/>
  <c r="B889" i="28"/>
  <c r="C888" i="28"/>
  <c r="B888" i="28"/>
  <c r="C887" i="28"/>
  <c r="B887" i="28"/>
  <c r="C886" i="28"/>
  <c r="B886" i="28"/>
  <c r="C885" i="28"/>
  <c r="B885" i="28"/>
  <c r="C884" i="28"/>
  <c r="B884" i="28"/>
  <c r="C883" i="28"/>
  <c r="B883" i="28"/>
  <c r="C882" i="28"/>
  <c r="B882" i="28"/>
  <c r="C881" i="28"/>
  <c r="B881" i="28"/>
  <c r="C880" i="28"/>
  <c r="B880" i="28"/>
  <c r="C879" i="28"/>
  <c r="B879" i="28"/>
  <c r="C878" i="28"/>
  <c r="B878" i="28"/>
  <c r="C877" i="28"/>
  <c r="B877" i="28"/>
  <c r="C876" i="28"/>
  <c r="B876" i="28"/>
  <c r="C875" i="28"/>
  <c r="B875" i="28"/>
  <c r="C874" i="28"/>
  <c r="B874" i="28"/>
  <c r="C873" i="28"/>
  <c r="B873" i="28"/>
  <c r="C872" i="28"/>
  <c r="B872" i="28"/>
  <c r="C871" i="28"/>
  <c r="B871" i="28"/>
  <c r="C870" i="28"/>
  <c r="B870" i="28"/>
  <c r="C869" i="28"/>
  <c r="B869" i="28"/>
  <c r="C868" i="28"/>
  <c r="B868" i="28"/>
  <c r="C867" i="28"/>
  <c r="B867" i="28"/>
  <c r="C866" i="28"/>
  <c r="B866" i="28"/>
  <c r="C865" i="28"/>
  <c r="B865" i="28"/>
  <c r="C864" i="28"/>
  <c r="B864" i="28"/>
  <c r="C863" i="28"/>
  <c r="B863" i="28"/>
  <c r="C862" i="28"/>
  <c r="B862" i="28"/>
  <c r="C861" i="28"/>
  <c r="B861" i="28"/>
  <c r="C860" i="28"/>
  <c r="B860" i="28"/>
  <c r="C859" i="28"/>
  <c r="B859" i="28"/>
  <c r="C858" i="28"/>
  <c r="B858" i="28"/>
  <c r="C857" i="28"/>
  <c r="B857" i="28"/>
  <c r="C856" i="28"/>
  <c r="B856" i="28"/>
  <c r="C855" i="28"/>
  <c r="B855" i="28"/>
  <c r="C854" i="28"/>
  <c r="B854" i="28"/>
  <c r="C853" i="28"/>
  <c r="B853" i="28"/>
  <c r="C852" i="28"/>
  <c r="B852" i="28"/>
  <c r="C851" i="28"/>
  <c r="B851" i="28"/>
  <c r="C850" i="28"/>
  <c r="B850" i="28"/>
  <c r="C849" i="28"/>
  <c r="B849" i="28"/>
  <c r="C848" i="28"/>
  <c r="B848" i="28"/>
  <c r="C847" i="28"/>
  <c r="B847" i="28"/>
  <c r="C846" i="28"/>
  <c r="B846" i="28"/>
  <c r="C845" i="28"/>
  <c r="B845" i="28"/>
  <c r="C844" i="28"/>
  <c r="B844" i="28"/>
  <c r="C843" i="28"/>
  <c r="B843" i="28"/>
  <c r="C842" i="28"/>
  <c r="B842" i="28"/>
  <c r="C841" i="28"/>
  <c r="B841" i="28"/>
  <c r="C840" i="28"/>
  <c r="B840" i="28"/>
  <c r="C839" i="28"/>
  <c r="B839" i="28"/>
  <c r="C838" i="28"/>
  <c r="B838" i="28"/>
  <c r="C837" i="28"/>
  <c r="B837" i="28"/>
  <c r="C836" i="28"/>
  <c r="B836" i="28"/>
  <c r="C835" i="28"/>
  <c r="B835" i="28"/>
  <c r="C834" i="28"/>
  <c r="B834" i="28"/>
  <c r="C833" i="28"/>
  <c r="B833" i="28"/>
  <c r="C832" i="28"/>
  <c r="B832" i="28"/>
  <c r="C831" i="28"/>
  <c r="B831" i="28"/>
  <c r="C830" i="28"/>
  <c r="B830" i="28"/>
  <c r="C829" i="28"/>
  <c r="B829" i="28"/>
  <c r="C828" i="28"/>
  <c r="B828" i="28"/>
  <c r="C827" i="28"/>
  <c r="B827" i="28"/>
  <c r="C826" i="28"/>
  <c r="B826" i="28"/>
  <c r="C825" i="28"/>
  <c r="B825" i="28"/>
  <c r="C824" i="28"/>
  <c r="B824" i="28"/>
  <c r="C823" i="28"/>
  <c r="B823" i="28"/>
  <c r="C822" i="28"/>
  <c r="B822" i="28"/>
  <c r="C821" i="28"/>
  <c r="B821" i="28"/>
  <c r="C820" i="28"/>
  <c r="B820" i="28"/>
  <c r="C819" i="28"/>
  <c r="B819" i="28"/>
  <c r="C818" i="28"/>
  <c r="B818" i="28"/>
  <c r="C817" i="28"/>
  <c r="B817" i="28"/>
  <c r="C816" i="28"/>
  <c r="B816" i="28"/>
  <c r="C815" i="28"/>
  <c r="B815" i="28"/>
  <c r="C814" i="28"/>
  <c r="B814" i="28"/>
  <c r="C813" i="28"/>
  <c r="B813" i="28"/>
  <c r="C812" i="28"/>
  <c r="B812" i="28"/>
  <c r="C811" i="28"/>
  <c r="B811" i="28"/>
  <c r="C810" i="28"/>
  <c r="B810" i="28"/>
  <c r="C809" i="28"/>
  <c r="B809" i="28"/>
  <c r="C808" i="28"/>
  <c r="B808" i="28"/>
  <c r="C807" i="28"/>
  <c r="B807" i="28"/>
  <c r="C806" i="28"/>
  <c r="B806" i="28"/>
  <c r="C805" i="28"/>
  <c r="B805" i="28"/>
  <c r="C804" i="28"/>
  <c r="B804" i="28"/>
  <c r="C803" i="28"/>
  <c r="B803" i="28"/>
  <c r="C802" i="28"/>
  <c r="B802" i="28"/>
  <c r="C801" i="28"/>
  <c r="B801" i="28"/>
  <c r="C800" i="28"/>
  <c r="B800" i="28"/>
  <c r="C799" i="28"/>
  <c r="B799" i="28"/>
  <c r="C798" i="28"/>
  <c r="B798" i="28"/>
  <c r="C797" i="28"/>
  <c r="B797" i="28"/>
  <c r="C796" i="28"/>
  <c r="B796" i="28"/>
  <c r="C795" i="28"/>
  <c r="B795" i="28"/>
  <c r="C794" i="28"/>
  <c r="B794" i="28"/>
  <c r="C793" i="28"/>
  <c r="B793" i="28"/>
  <c r="C792" i="28"/>
  <c r="B792" i="28"/>
  <c r="C791" i="28"/>
  <c r="B791" i="28"/>
  <c r="C790" i="28"/>
  <c r="B790" i="28"/>
  <c r="C789" i="28"/>
  <c r="B789" i="28"/>
  <c r="C788" i="28"/>
  <c r="B788" i="28"/>
  <c r="C787" i="28"/>
  <c r="B787" i="28"/>
  <c r="C786" i="28"/>
  <c r="B786" i="28"/>
  <c r="C785" i="28"/>
  <c r="B785" i="28"/>
  <c r="C784" i="28"/>
  <c r="B784" i="28"/>
  <c r="C783" i="28"/>
  <c r="B783" i="28"/>
  <c r="C782" i="28"/>
  <c r="B782" i="28"/>
  <c r="C781" i="28"/>
  <c r="B781" i="28"/>
  <c r="C780" i="28"/>
  <c r="B780" i="28"/>
  <c r="C779" i="28"/>
  <c r="B779" i="28"/>
  <c r="C778" i="28"/>
  <c r="B778" i="28"/>
  <c r="C777" i="28"/>
  <c r="B777" i="28"/>
  <c r="C776" i="28"/>
  <c r="B776" i="28"/>
  <c r="C775" i="28"/>
  <c r="B775" i="28"/>
  <c r="C774" i="28"/>
  <c r="B774" i="28"/>
  <c r="C773" i="28"/>
  <c r="B773" i="28"/>
  <c r="C772" i="28"/>
  <c r="B772" i="28"/>
  <c r="C771" i="28"/>
  <c r="B771" i="28"/>
  <c r="C770" i="28"/>
  <c r="B770" i="28"/>
  <c r="C769" i="28"/>
  <c r="B769" i="28"/>
  <c r="C768" i="28"/>
  <c r="B768" i="28"/>
  <c r="C767" i="28"/>
  <c r="B767" i="28"/>
  <c r="C766" i="28"/>
  <c r="B766" i="28"/>
  <c r="C765" i="28"/>
  <c r="B765" i="28"/>
  <c r="C764" i="28"/>
  <c r="B764" i="28"/>
  <c r="C763" i="28"/>
  <c r="B763" i="28"/>
  <c r="C762" i="28"/>
  <c r="B762" i="28"/>
  <c r="C761" i="28"/>
  <c r="B761" i="28"/>
  <c r="C760" i="28"/>
  <c r="B760" i="28"/>
  <c r="C759" i="28"/>
  <c r="B759" i="28"/>
  <c r="C758" i="28"/>
  <c r="B758" i="28"/>
  <c r="C757" i="28"/>
  <c r="B757" i="28"/>
  <c r="C756" i="28"/>
  <c r="B756" i="28"/>
  <c r="C755" i="28"/>
  <c r="B755" i="28"/>
  <c r="C754" i="28"/>
  <c r="B754" i="28"/>
  <c r="C753" i="28"/>
  <c r="B753" i="28"/>
  <c r="C752" i="28"/>
  <c r="B752" i="28"/>
  <c r="C751" i="28"/>
  <c r="B751" i="28"/>
  <c r="C750" i="28"/>
  <c r="B750" i="28"/>
  <c r="C749" i="28"/>
  <c r="B749" i="28"/>
  <c r="C748" i="28"/>
  <c r="B748" i="28"/>
  <c r="C747" i="28"/>
  <c r="B747" i="28"/>
  <c r="C746" i="28"/>
  <c r="B746" i="28"/>
  <c r="C745" i="28"/>
  <c r="B745" i="28"/>
  <c r="C744" i="28"/>
  <c r="B744" i="28"/>
  <c r="C743" i="28"/>
  <c r="B743" i="28"/>
  <c r="C742" i="28"/>
  <c r="B742" i="28"/>
  <c r="C741" i="28"/>
  <c r="B741" i="28"/>
  <c r="C740" i="28"/>
  <c r="B740" i="28"/>
  <c r="C739" i="28"/>
  <c r="B739" i="28"/>
  <c r="C738" i="28"/>
  <c r="B738" i="28"/>
  <c r="C737" i="28"/>
  <c r="B737" i="28"/>
  <c r="C736" i="28"/>
  <c r="B736" i="28"/>
  <c r="C735" i="28"/>
  <c r="B735" i="28"/>
  <c r="C734" i="28"/>
  <c r="B734" i="28"/>
  <c r="C733" i="28"/>
  <c r="B733" i="28"/>
  <c r="C732" i="28"/>
  <c r="B732" i="28"/>
  <c r="C731" i="28"/>
  <c r="B731" i="28"/>
  <c r="C730" i="28"/>
  <c r="B730" i="28"/>
  <c r="C729" i="28"/>
  <c r="B729" i="28"/>
  <c r="C728" i="28"/>
  <c r="B728" i="28"/>
  <c r="C727" i="28"/>
  <c r="B727" i="28"/>
  <c r="C726" i="28"/>
  <c r="B726" i="28"/>
  <c r="C725" i="28"/>
  <c r="B725" i="28"/>
  <c r="C724" i="28"/>
  <c r="B724" i="28"/>
  <c r="C723" i="28"/>
  <c r="B723" i="28"/>
  <c r="C722" i="28"/>
  <c r="B722" i="28"/>
  <c r="C721" i="28"/>
  <c r="B721" i="28"/>
  <c r="C720" i="28"/>
  <c r="B720" i="28"/>
  <c r="C719" i="28"/>
  <c r="B719" i="28"/>
  <c r="C718" i="28"/>
  <c r="B718" i="28"/>
  <c r="C717" i="28"/>
  <c r="B717" i="28"/>
  <c r="C716" i="28"/>
  <c r="B716" i="28"/>
  <c r="C715" i="28"/>
  <c r="B715" i="28"/>
  <c r="C714" i="28"/>
  <c r="B714" i="28"/>
  <c r="C713" i="28"/>
  <c r="B713" i="28"/>
  <c r="C712" i="28"/>
  <c r="B712" i="28"/>
  <c r="C711" i="28"/>
  <c r="B711" i="28"/>
  <c r="C710" i="28"/>
  <c r="B710" i="28"/>
  <c r="C709" i="28"/>
  <c r="B709" i="28"/>
  <c r="C708" i="28"/>
  <c r="B708" i="28"/>
  <c r="C707" i="28"/>
  <c r="B707" i="28"/>
  <c r="C706" i="28"/>
  <c r="B706" i="28"/>
  <c r="C705" i="28"/>
  <c r="B705" i="28"/>
  <c r="C704" i="28"/>
  <c r="B704" i="28"/>
  <c r="C703" i="28"/>
  <c r="B703" i="28"/>
  <c r="C702" i="28"/>
  <c r="B702" i="28"/>
  <c r="C701" i="28"/>
  <c r="B701" i="28"/>
  <c r="C700" i="28"/>
  <c r="B700" i="28"/>
  <c r="C699" i="28"/>
  <c r="B699" i="28"/>
  <c r="C698" i="28"/>
  <c r="B698" i="28"/>
  <c r="C697" i="28"/>
  <c r="B697" i="28"/>
  <c r="C696" i="28"/>
  <c r="B696" i="28"/>
  <c r="C695" i="28"/>
  <c r="B695" i="28"/>
  <c r="C694" i="28"/>
  <c r="B694" i="28"/>
  <c r="C693" i="28"/>
  <c r="B693" i="28"/>
  <c r="C692" i="28"/>
  <c r="B692" i="28"/>
  <c r="C691" i="28"/>
  <c r="B691" i="28"/>
  <c r="C690" i="28"/>
  <c r="B690" i="28"/>
  <c r="C689" i="28"/>
  <c r="B689" i="28"/>
  <c r="C688" i="28"/>
  <c r="B688" i="28"/>
  <c r="C687" i="28"/>
  <c r="B687" i="28"/>
  <c r="C686" i="28"/>
  <c r="B686" i="28"/>
  <c r="C685" i="28"/>
  <c r="B685" i="28"/>
  <c r="C684" i="28"/>
  <c r="B684" i="28"/>
  <c r="C683" i="28"/>
  <c r="B683" i="28"/>
  <c r="C682" i="28"/>
  <c r="B682" i="28"/>
  <c r="C681" i="28"/>
  <c r="B681" i="28"/>
  <c r="C680" i="28"/>
  <c r="B680" i="28"/>
  <c r="C679" i="28"/>
  <c r="B679" i="28"/>
  <c r="C678" i="28"/>
  <c r="B678" i="28"/>
  <c r="C677" i="28"/>
  <c r="B677" i="28"/>
  <c r="C676" i="28"/>
  <c r="B676" i="28"/>
  <c r="C675" i="28"/>
  <c r="B675" i="28"/>
  <c r="C674" i="28"/>
  <c r="B674" i="28"/>
  <c r="C673" i="28"/>
  <c r="B673" i="28"/>
  <c r="C672" i="28"/>
  <c r="B672" i="28"/>
  <c r="C671" i="28"/>
  <c r="B671" i="28"/>
  <c r="C670" i="28"/>
  <c r="B670" i="28"/>
  <c r="C669" i="28"/>
  <c r="B669" i="28"/>
  <c r="C668" i="28"/>
  <c r="B668" i="28"/>
  <c r="C667" i="28"/>
  <c r="B667" i="28"/>
  <c r="C666" i="28"/>
  <c r="B666" i="28"/>
  <c r="C665" i="28"/>
  <c r="B665" i="28"/>
  <c r="C664" i="28"/>
  <c r="B664" i="28"/>
  <c r="C663" i="28"/>
  <c r="B663" i="28"/>
  <c r="C662" i="28"/>
  <c r="B662" i="28"/>
  <c r="C661" i="28"/>
  <c r="B661" i="28"/>
  <c r="C660" i="28"/>
  <c r="B660" i="28"/>
  <c r="C659" i="28"/>
  <c r="B659" i="28"/>
  <c r="C658" i="28"/>
  <c r="B658" i="28"/>
  <c r="C657" i="28"/>
  <c r="B657" i="28"/>
  <c r="C656" i="28"/>
  <c r="B656" i="28"/>
  <c r="C655" i="28"/>
  <c r="B655" i="28"/>
  <c r="C654" i="28"/>
  <c r="B654" i="28"/>
  <c r="C653" i="28"/>
  <c r="B653" i="28"/>
  <c r="C652" i="28"/>
  <c r="B652" i="28"/>
  <c r="C651" i="28"/>
  <c r="B651" i="28"/>
  <c r="C650" i="28"/>
  <c r="B650" i="28"/>
  <c r="C649" i="28"/>
  <c r="B649" i="28"/>
  <c r="C648" i="28"/>
  <c r="B648" i="28"/>
  <c r="C647" i="28"/>
  <c r="B647" i="28"/>
  <c r="C646" i="28"/>
  <c r="B646" i="28"/>
  <c r="C645" i="28"/>
  <c r="B645" i="28"/>
  <c r="C644" i="28"/>
  <c r="B644" i="28"/>
  <c r="C643" i="28"/>
  <c r="B643" i="28"/>
  <c r="C642" i="28"/>
  <c r="B642" i="28"/>
  <c r="C641" i="28"/>
  <c r="B641" i="28"/>
  <c r="C640" i="28"/>
  <c r="B640" i="28"/>
  <c r="C639" i="28"/>
  <c r="B639" i="28"/>
  <c r="C638" i="28"/>
  <c r="B638" i="28"/>
  <c r="C637" i="28"/>
  <c r="B637" i="28"/>
  <c r="C636" i="28"/>
  <c r="B636" i="28"/>
  <c r="C635" i="28"/>
  <c r="B635" i="28"/>
  <c r="C634" i="28"/>
  <c r="B634" i="28"/>
  <c r="C633" i="28"/>
  <c r="B633" i="28"/>
  <c r="C632" i="28"/>
  <c r="B632" i="28"/>
  <c r="C631" i="28"/>
  <c r="B631" i="28"/>
  <c r="C630" i="28"/>
  <c r="B630" i="28"/>
  <c r="C629" i="28"/>
  <c r="B629" i="28"/>
  <c r="C628" i="28"/>
  <c r="B628" i="28"/>
  <c r="C627" i="28"/>
  <c r="B627" i="28"/>
  <c r="C626" i="28"/>
  <c r="B626" i="28"/>
  <c r="C625" i="28"/>
  <c r="B625" i="28"/>
  <c r="C624" i="28"/>
  <c r="B624" i="28"/>
  <c r="C623" i="28"/>
  <c r="B623" i="28"/>
  <c r="C622" i="28"/>
  <c r="B622" i="28"/>
  <c r="C621" i="28"/>
  <c r="B621" i="28"/>
  <c r="C620" i="28"/>
  <c r="B620" i="28"/>
  <c r="C619" i="28"/>
  <c r="B619" i="28"/>
  <c r="C618" i="28"/>
  <c r="B618" i="28"/>
  <c r="C617" i="28"/>
  <c r="B617" i="28"/>
  <c r="C616" i="28"/>
  <c r="B616" i="28"/>
  <c r="C615" i="28"/>
  <c r="B615" i="28"/>
  <c r="C614" i="28"/>
  <c r="B614" i="28"/>
  <c r="C613" i="28"/>
  <c r="B613" i="28"/>
  <c r="C612" i="28"/>
  <c r="B612" i="28"/>
  <c r="C611" i="28"/>
  <c r="B611" i="28"/>
  <c r="C610" i="28"/>
  <c r="B610" i="28"/>
  <c r="C609" i="28"/>
  <c r="B609" i="28"/>
  <c r="C608" i="28"/>
  <c r="B608" i="28"/>
  <c r="C607" i="28"/>
  <c r="B607" i="28"/>
  <c r="C606" i="28"/>
  <c r="B606" i="28"/>
  <c r="C605" i="28"/>
  <c r="B605" i="28"/>
  <c r="C604" i="28"/>
  <c r="B604" i="28"/>
  <c r="C603" i="28"/>
  <c r="B603" i="28"/>
  <c r="C602" i="28"/>
  <c r="B602" i="28"/>
  <c r="C601" i="28"/>
  <c r="B601" i="28"/>
  <c r="C600" i="28"/>
  <c r="B600" i="28"/>
  <c r="C599" i="28"/>
  <c r="B599" i="28"/>
  <c r="C598" i="28"/>
  <c r="B598" i="28"/>
  <c r="C597" i="28"/>
  <c r="B597" i="28"/>
  <c r="C596" i="28"/>
  <c r="B596" i="28"/>
  <c r="C595" i="28"/>
  <c r="B595" i="28"/>
  <c r="C594" i="28"/>
  <c r="B594" i="28"/>
  <c r="C593" i="28"/>
  <c r="B593" i="28"/>
  <c r="C592" i="28"/>
  <c r="B592" i="28"/>
  <c r="C591" i="28"/>
  <c r="B591" i="28"/>
  <c r="C590" i="28"/>
  <c r="B590" i="28"/>
  <c r="C589" i="28"/>
  <c r="B589" i="28"/>
  <c r="C588" i="28"/>
  <c r="B588" i="28"/>
  <c r="C587" i="28"/>
  <c r="B587" i="28"/>
  <c r="C586" i="28"/>
  <c r="B586" i="28"/>
  <c r="C585" i="28"/>
  <c r="B585" i="28"/>
  <c r="C584" i="28"/>
  <c r="B584" i="28"/>
  <c r="C583" i="28"/>
  <c r="B583" i="28"/>
  <c r="C582" i="28"/>
  <c r="B582" i="28"/>
  <c r="C581" i="28"/>
  <c r="B581" i="28"/>
  <c r="C580" i="28"/>
  <c r="B580" i="28"/>
  <c r="C579" i="28"/>
  <c r="B579" i="28"/>
  <c r="C578" i="28"/>
  <c r="B578" i="28"/>
  <c r="C577" i="28"/>
  <c r="B577" i="28"/>
  <c r="C576" i="28"/>
  <c r="B576" i="28"/>
  <c r="C575" i="28"/>
  <c r="B575" i="28"/>
  <c r="C574" i="28"/>
  <c r="B574" i="28"/>
  <c r="C573" i="28"/>
  <c r="B573" i="28"/>
  <c r="C572" i="28"/>
  <c r="B572" i="28"/>
  <c r="C571" i="28"/>
  <c r="B571" i="28"/>
  <c r="C570" i="28"/>
  <c r="B570" i="28"/>
  <c r="C569" i="28"/>
  <c r="B569" i="28"/>
  <c r="C568" i="28"/>
  <c r="B568" i="28"/>
  <c r="C567" i="28"/>
  <c r="B567" i="28"/>
  <c r="C566" i="28"/>
  <c r="B566" i="28"/>
  <c r="C565" i="28"/>
  <c r="B565" i="28"/>
  <c r="C564" i="28"/>
  <c r="B564" i="28"/>
  <c r="C563" i="28"/>
  <c r="B563" i="28"/>
  <c r="C562" i="28"/>
  <c r="B562" i="28"/>
  <c r="C561" i="28"/>
  <c r="B561" i="28"/>
  <c r="C560" i="28"/>
  <c r="B560" i="28"/>
  <c r="C559" i="28"/>
  <c r="B559" i="28"/>
  <c r="C558" i="28"/>
  <c r="B558" i="28"/>
  <c r="C557" i="28"/>
  <c r="B557" i="28"/>
  <c r="C556" i="28"/>
  <c r="B556" i="28"/>
  <c r="C555" i="28"/>
  <c r="B555" i="28"/>
  <c r="C554" i="28"/>
  <c r="B554" i="28"/>
  <c r="C553" i="28"/>
  <c r="B553" i="28"/>
  <c r="C552" i="28"/>
  <c r="B552" i="28"/>
  <c r="C551" i="28"/>
  <c r="B551" i="28"/>
  <c r="C550" i="28"/>
  <c r="B550" i="28"/>
  <c r="C549" i="28"/>
  <c r="B549" i="28"/>
  <c r="C548" i="28"/>
  <c r="B548" i="28"/>
  <c r="C547" i="28"/>
  <c r="B547" i="28"/>
  <c r="C546" i="28"/>
  <c r="B546" i="28"/>
  <c r="C545" i="28"/>
  <c r="B545" i="28"/>
  <c r="C544" i="28"/>
  <c r="B544" i="28"/>
  <c r="C543" i="28"/>
  <c r="B543" i="28"/>
  <c r="C542" i="28"/>
  <c r="B542" i="28"/>
  <c r="C541" i="28"/>
  <c r="B541" i="28"/>
  <c r="C540" i="28"/>
  <c r="B540" i="28"/>
  <c r="C539" i="28"/>
  <c r="B539" i="28"/>
  <c r="C538" i="28"/>
  <c r="B538" i="28"/>
  <c r="C537" i="28"/>
  <c r="B537" i="28"/>
  <c r="C536" i="28"/>
  <c r="B536" i="28"/>
  <c r="C535" i="28"/>
  <c r="B535" i="28"/>
  <c r="C534" i="28"/>
  <c r="B534" i="28"/>
  <c r="C533" i="28"/>
  <c r="B533" i="28"/>
  <c r="C532" i="28"/>
  <c r="B532" i="28"/>
  <c r="C531" i="28"/>
  <c r="B531" i="28"/>
  <c r="C530" i="28"/>
  <c r="B530" i="28"/>
  <c r="C529" i="28"/>
  <c r="B529" i="28"/>
  <c r="C528" i="28"/>
  <c r="B528" i="28"/>
  <c r="C527" i="28"/>
  <c r="B527" i="28"/>
  <c r="C526" i="28"/>
  <c r="B526" i="28"/>
  <c r="C525" i="28"/>
  <c r="B525" i="28"/>
  <c r="C524" i="28"/>
  <c r="B524" i="28"/>
  <c r="C523" i="28"/>
  <c r="B523" i="28"/>
  <c r="C522" i="28"/>
  <c r="B522" i="28"/>
  <c r="C521" i="28"/>
  <c r="B521" i="28"/>
  <c r="C520" i="28"/>
  <c r="B520" i="28"/>
  <c r="C519" i="28"/>
  <c r="B519" i="28"/>
  <c r="C518" i="28"/>
  <c r="B518" i="28"/>
  <c r="C517" i="28"/>
  <c r="B517" i="28"/>
  <c r="C516" i="28"/>
  <c r="B516" i="28"/>
  <c r="C515" i="28"/>
  <c r="B515" i="28"/>
  <c r="C514" i="28"/>
  <c r="B514" i="28"/>
  <c r="C513" i="28"/>
  <c r="B513" i="28"/>
  <c r="C512" i="28"/>
  <c r="B512" i="28"/>
  <c r="C511" i="28"/>
  <c r="B511" i="28"/>
  <c r="C510" i="28"/>
  <c r="B510" i="28"/>
  <c r="C509" i="28"/>
  <c r="B509" i="28"/>
  <c r="C508" i="28"/>
  <c r="B508" i="28"/>
  <c r="C507" i="28"/>
  <c r="B507" i="28"/>
  <c r="C506" i="28"/>
  <c r="B506" i="28"/>
  <c r="C505" i="28"/>
  <c r="B505" i="28"/>
  <c r="C504" i="28"/>
  <c r="B504" i="28"/>
  <c r="C503" i="28"/>
  <c r="B503" i="28"/>
  <c r="C502" i="28"/>
  <c r="B502" i="28"/>
  <c r="C501" i="28"/>
  <c r="B501" i="28"/>
  <c r="C500" i="28"/>
  <c r="B500" i="28"/>
  <c r="C499" i="28"/>
  <c r="B499" i="28"/>
  <c r="C498" i="28"/>
  <c r="B498" i="28"/>
  <c r="C497" i="28"/>
  <c r="B497" i="28"/>
  <c r="C496" i="28"/>
  <c r="B496" i="28"/>
  <c r="C495" i="28"/>
  <c r="B495" i="28"/>
  <c r="C494" i="28"/>
  <c r="B494" i="28"/>
  <c r="C493" i="28"/>
  <c r="B493" i="28"/>
  <c r="C492" i="28"/>
  <c r="B492" i="28"/>
  <c r="C491" i="28"/>
  <c r="B491" i="28"/>
  <c r="C490" i="28"/>
  <c r="B490" i="28"/>
  <c r="C489" i="28"/>
  <c r="B489" i="28"/>
  <c r="C488" i="28"/>
  <c r="B488" i="28"/>
  <c r="C487" i="28"/>
  <c r="B487" i="28"/>
  <c r="C486" i="28"/>
  <c r="B486" i="28"/>
  <c r="C485" i="28"/>
  <c r="B485" i="28"/>
  <c r="C484" i="28"/>
  <c r="B484" i="28"/>
  <c r="C483" i="28"/>
  <c r="B483" i="28"/>
  <c r="C482" i="28"/>
  <c r="B482" i="28"/>
  <c r="C481" i="28"/>
  <c r="B481" i="28"/>
  <c r="C480" i="28"/>
  <c r="B480" i="28"/>
  <c r="C479" i="28"/>
  <c r="B479" i="28"/>
  <c r="C478" i="28"/>
  <c r="B478" i="28"/>
  <c r="C477" i="28"/>
  <c r="B477" i="28"/>
  <c r="C476" i="28"/>
  <c r="B476" i="28"/>
  <c r="C475" i="28"/>
  <c r="B475" i="28"/>
  <c r="C474" i="28"/>
  <c r="B474" i="28"/>
  <c r="C473" i="28"/>
  <c r="B473" i="28"/>
  <c r="C472" i="28"/>
  <c r="B472" i="28"/>
  <c r="C471" i="28"/>
  <c r="B471" i="28"/>
  <c r="C470" i="28"/>
  <c r="B470" i="28"/>
  <c r="C469" i="28"/>
  <c r="B469" i="28"/>
  <c r="C468" i="28"/>
  <c r="B468" i="28"/>
  <c r="C467" i="28"/>
  <c r="B467" i="28"/>
  <c r="C466" i="28"/>
  <c r="B466" i="28"/>
  <c r="C465" i="28"/>
  <c r="B465" i="28"/>
  <c r="C464" i="28"/>
  <c r="B464" i="28"/>
  <c r="C463" i="28"/>
  <c r="B463" i="28"/>
  <c r="C462" i="28"/>
  <c r="B462" i="28"/>
  <c r="C461" i="28"/>
  <c r="B461" i="28"/>
  <c r="C460" i="28"/>
  <c r="B460" i="28"/>
  <c r="C459" i="28"/>
  <c r="B459" i="28"/>
  <c r="C458" i="28"/>
  <c r="B458" i="28"/>
  <c r="C457" i="28"/>
  <c r="B457" i="28"/>
  <c r="C456" i="28"/>
  <c r="B456" i="28"/>
  <c r="C455" i="28"/>
  <c r="B455" i="28"/>
  <c r="C454" i="28"/>
  <c r="B454" i="28"/>
  <c r="C453" i="28"/>
  <c r="B453" i="28"/>
  <c r="C452" i="28"/>
  <c r="B452" i="28"/>
  <c r="C451" i="28"/>
  <c r="B451" i="28"/>
  <c r="C450" i="28"/>
  <c r="B450" i="28"/>
  <c r="C449" i="28"/>
  <c r="B449" i="28"/>
  <c r="C448" i="28"/>
  <c r="B448" i="28"/>
  <c r="C447" i="28"/>
  <c r="B447" i="28"/>
  <c r="C446" i="28"/>
  <c r="B446" i="28"/>
  <c r="C445" i="28"/>
  <c r="B445" i="28"/>
  <c r="C444" i="28"/>
  <c r="B444" i="28"/>
  <c r="C443" i="28"/>
  <c r="B443" i="28"/>
  <c r="C442" i="28"/>
  <c r="B442" i="28"/>
  <c r="C441" i="28"/>
  <c r="B441" i="28"/>
  <c r="C440" i="28"/>
  <c r="B440" i="28"/>
  <c r="C439" i="28"/>
  <c r="B439" i="28"/>
  <c r="C438" i="28"/>
  <c r="B438" i="28"/>
  <c r="C437" i="28"/>
  <c r="B437" i="28"/>
  <c r="C436" i="28"/>
  <c r="B436" i="28"/>
  <c r="C435" i="28"/>
  <c r="B435" i="28"/>
  <c r="C434" i="28"/>
  <c r="B434" i="28"/>
  <c r="C433" i="28"/>
  <c r="B433" i="28"/>
  <c r="C432" i="28"/>
  <c r="B432" i="28"/>
  <c r="C431" i="28"/>
  <c r="B431" i="28"/>
  <c r="C430" i="28"/>
  <c r="B430" i="28"/>
  <c r="C429" i="28"/>
  <c r="B429" i="28"/>
  <c r="C428" i="28"/>
  <c r="B428" i="28"/>
  <c r="C427" i="28"/>
  <c r="B427" i="28"/>
  <c r="C426" i="28"/>
  <c r="B426" i="28"/>
  <c r="C425" i="28"/>
  <c r="B425" i="28"/>
  <c r="C424" i="28"/>
  <c r="B424" i="28"/>
  <c r="C423" i="28"/>
  <c r="B423" i="28"/>
  <c r="C422" i="28"/>
  <c r="B422" i="28"/>
  <c r="C421" i="28"/>
  <c r="B421" i="28"/>
  <c r="C420" i="28"/>
  <c r="B420" i="28"/>
  <c r="C419" i="28"/>
  <c r="B419" i="28"/>
  <c r="C418" i="28"/>
  <c r="B418" i="28"/>
  <c r="C417" i="28"/>
  <c r="B417" i="28"/>
  <c r="C416" i="28"/>
  <c r="B416" i="28"/>
  <c r="C415" i="28"/>
  <c r="B415" i="28"/>
  <c r="C414" i="28"/>
  <c r="B414" i="28"/>
  <c r="C413" i="28"/>
  <c r="B413" i="28"/>
  <c r="C412" i="28"/>
  <c r="B412" i="28"/>
  <c r="C411" i="28"/>
  <c r="B411" i="28"/>
  <c r="C410" i="28"/>
  <c r="B410" i="28"/>
  <c r="C409" i="28"/>
  <c r="B409" i="28"/>
  <c r="C408" i="28"/>
  <c r="B408" i="28"/>
  <c r="C407" i="28"/>
  <c r="B407" i="28"/>
  <c r="C406" i="28"/>
  <c r="B406" i="28"/>
  <c r="C405" i="28"/>
  <c r="B405" i="28"/>
  <c r="C404" i="28"/>
  <c r="B404" i="28"/>
  <c r="C403" i="28"/>
  <c r="B403" i="28"/>
  <c r="C402" i="28"/>
  <c r="B402" i="28"/>
  <c r="C401" i="28"/>
  <c r="B401" i="28"/>
  <c r="C400" i="28"/>
  <c r="B400" i="28"/>
  <c r="C399" i="28"/>
  <c r="B399" i="28"/>
  <c r="C398" i="28"/>
  <c r="B398" i="28"/>
  <c r="C397" i="28"/>
  <c r="B397" i="28"/>
  <c r="C396" i="28"/>
  <c r="B396" i="28"/>
  <c r="C395" i="28"/>
  <c r="B395" i="28"/>
  <c r="C394" i="28"/>
  <c r="B394" i="28"/>
  <c r="C393" i="28"/>
  <c r="B393" i="28"/>
  <c r="C392" i="28"/>
  <c r="B392" i="28"/>
  <c r="C391" i="28"/>
  <c r="B391" i="28"/>
  <c r="C390" i="28"/>
  <c r="B390" i="28"/>
  <c r="C389" i="28"/>
  <c r="B389" i="28"/>
  <c r="C388" i="28"/>
  <c r="B388" i="28"/>
  <c r="C387" i="28"/>
  <c r="B387" i="28"/>
  <c r="C386" i="28"/>
  <c r="B386" i="28"/>
  <c r="C385" i="28"/>
  <c r="B385" i="28"/>
  <c r="C384" i="28"/>
  <c r="B384" i="28"/>
  <c r="C383" i="28"/>
  <c r="B383" i="28"/>
  <c r="C382" i="28"/>
  <c r="B382" i="28"/>
  <c r="C381" i="28"/>
  <c r="B381" i="28"/>
  <c r="C380" i="28"/>
  <c r="B380" i="28"/>
  <c r="C379" i="28"/>
  <c r="B379" i="28"/>
  <c r="C378" i="28"/>
  <c r="B378" i="28"/>
  <c r="C377" i="28"/>
  <c r="B377" i="28"/>
  <c r="C376" i="28"/>
  <c r="B376" i="28"/>
  <c r="C375" i="28"/>
  <c r="B375" i="28"/>
  <c r="C374" i="28"/>
  <c r="B374" i="28"/>
  <c r="C373" i="28"/>
  <c r="B373" i="28"/>
  <c r="C372" i="28"/>
  <c r="B372" i="28"/>
  <c r="C371" i="28"/>
  <c r="B371" i="28"/>
  <c r="C370" i="28"/>
  <c r="B370" i="28"/>
  <c r="C369" i="28"/>
  <c r="B369" i="28"/>
  <c r="C368" i="28"/>
  <c r="B368" i="28"/>
  <c r="C367" i="28"/>
  <c r="B367" i="28"/>
  <c r="C366" i="28"/>
  <c r="B366" i="28"/>
  <c r="C365" i="28"/>
  <c r="B365" i="28"/>
  <c r="C364" i="28"/>
  <c r="B364" i="28"/>
  <c r="C363" i="28"/>
  <c r="B363" i="28"/>
  <c r="C362" i="28"/>
  <c r="B362" i="28"/>
  <c r="C361" i="28"/>
  <c r="B361" i="28"/>
  <c r="C360" i="28"/>
  <c r="B360" i="28"/>
  <c r="C359" i="28"/>
  <c r="B359" i="28"/>
  <c r="C358" i="28"/>
  <c r="B358" i="28"/>
  <c r="C357" i="28"/>
  <c r="B357" i="28"/>
  <c r="C356" i="28"/>
  <c r="B356" i="28"/>
  <c r="C355" i="28"/>
  <c r="B355" i="28"/>
  <c r="C354" i="28"/>
  <c r="B354" i="28"/>
  <c r="C353" i="28"/>
  <c r="B353" i="28"/>
  <c r="C352" i="28"/>
  <c r="B352" i="28"/>
  <c r="C351" i="28"/>
  <c r="B351" i="28"/>
  <c r="C350" i="28"/>
  <c r="B350" i="28"/>
  <c r="C349" i="28"/>
  <c r="B349" i="28"/>
  <c r="C348" i="28"/>
  <c r="B348" i="28"/>
  <c r="C347" i="28"/>
  <c r="B347" i="28"/>
  <c r="C346" i="28"/>
  <c r="B346" i="28"/>
  <c r="C345" i="28"/>
  <c r="B345" i="28"/>
  <c r="C344" i="28"/>
  <c r="B344" i="28"/>
  <c r="C343" i="28"/>
  <c r="B343" i="28"/>
  <c r="C342" i="28"/>
  <c r="B342" i="28"/>
  <c r="C341" i="28"/>
  <c r="B341" i="28"/>
  <c r="C340" i="28"/>
  <c r="B340" i="28"/>
  <c r="C339" i="28"/>
  <c r="B339" i="28"/>
  <c r="C338" i="28"/>
  <c r="B338" i="28"/>
  <c r="C337" i="28"/>
  <c r="B337" i="28"/>
  <c r="C336" i="28"/>
  <c r="B336" i="28"/>
  <c r="C335" i="28"/>
  <c r="B335" i="28"/>
  <c r="C334" i="28"/>
  <c r="B334" i="28"/>
  <c r="C333" i="28"/>
  <c r="B333" i="28"/>
  <c r="C332" i="28"/>
  <c r="B332" i="28"/>
  <c r="C331" i="28"/>
  <c r="B331" i="28"/>
  <c r="C330" i="28"/>
  <c r="B330" i="28"/>
  <c r="C329" i="28"/>
  <c r="B329" i="28"/>
  <c r="C328" i="28"/>
  <c r="B328" i="28"/>
  <c r="C327" i="28"/>
  <c r="B327" i="28"/>
  <c r="C326" i="28"/>
  <c r="B326" i="28"/>
  <c r="C325" i="28"/>
  <c r="B325" i="28"/>
  <c r="C324" i="28"/>
  <c r="B324" i="28"/>
  <c r="C323" i="28"/>
  <c r="B323" i="28"/>
  <c r="C322" i="28"/>
  <c r="B322" i="28"/>
  <c r="C321" i="28"/>
  <c r="B321" i="28"/>
  <c r="C320" i="28"/>
  <c r="B320" i="28"/>
  <c r="C319" i="28"/>
  <c r="B319" i="28"/>
  <c r="C318" i="28"/>
  <c r="B318" i="28"/>
  <c r="C317" i="28"/>
  <c r="B317" i="28"/>
  <c r="C316" i="28"/>
  <c r="B316" i="28"/>
  <c r="C315" i="28"/>
  <c r="B315" i="28"/>
  <c r="C314" i="28"/>
  <c r="B314" i="28"/>
  <c r="C313" i="28"/>
  <c r="B313" i="28"/>
  <c r="C312" i="28"/>
  <c r="B312" i="28"/>
  <c r="C311" i="28"/>
  <c r="B311" i="28"/>
  <c r="C310" i="28"/>
  <c r="B310" i="28"/>
  <c r="C309" i="28"/>
  <c r="B309" i="28"/>
  <c r="C308" i="28"/>
  <c r="B308" i="28"/>
  <c r="C307" i="28"/>
  <c r="B307" i="28"/>
  <c r="C306" i="28"/>
  <c r="B306" i="28"/>
  <c r="C305" i="28"/>
  <c r="B305" i="28"/>
  <c r="C304" i="28"/>
  <c r="B304" i="28"/>
  <c r="C303" i="28"/>
  <c r="B303" i="28"/>
  <c r="C302" i="28"/>
  <c r="B302" i="28"/>
  <c r="C301" i="28"/>
  <c r="B301" i="28"/>
  <c r="C300" i="28"/>
  <c r="B300" i="28"/>
  <c r="C299" i="28"/>
  <c r="B299" i="28"/>
  <c r="C298" i="28"/>
  <c r="B298" i="28"/>
  <c r="C297" i="28"/>
  <c r="B297" i="28"/>
  <c r="C296" i="28"/>
  <c r="B296" i="28"/>
  <c r="C295" i="28"/>
  <c r="B295" i="28"/>
  <c r="C294" i="28"/>
  <c r="B294" i="28"/>
  <c r="C293" i="28"/>
  <c r="B293" i="28"/>
  <c r="C292" i="28"/>
  <c r="B292" i="28"/>
  <c r="C291" i="28"/>
  <c r="B291" i="28"/>
  <c r="C290" i="28"/>
  <c r="B290" i="28"/>
  <c r="C289" i="28"/>
  <c r="B289" i="28"/>
  <c r="C288" i="28"/>
  <c r="B288" i="28"/>
  <c r="C287" i="28"/>
  <c r="B287" i="28"/>
  <c r="C286" i="28"/>
  <c r="B286" i="28"/>
  <c r="C285" i="28"/>
  <c r="B285" i="28"/>
  <c r="C284" i="28"/>
  <c r="B284" i="28"/>
  <c r="C283" i="28"/>
  <c r="B283" i="28"/>
  <c r="C282" i="28"/>
  <c r="B282" i="28"/>
  <c r="C281" i="28"/>
  <c r="B281" i="28"/>
  <c r="C280" i="28"/>
  <c r="B280" i="28"/>
  <c r="C279" i="28"/>
  <c r="B279" i="28"/>
  <c r="C278" i="28"/>
  <c r="B278" i="28"/>
  <c r="C277" i="28"/>
  <c r="B277" i="28"/>
  <c r="C276" i="28"/>
  <c r="B276" i="28"/>
  <c r="C275" i="28"/>
  <c r="B275" i="28"/>
  <c r="C274" i="28"/>
  <c r="B274" i="28"/>
  <c r="C273" i="28"/>
  <c r="B273" i="28"/>
  <c r="C272" i="28"/>
  <c r="B272" i="28"/>
  <c r="C271" i="28"/>
  <c r="B271" i="28"/>
  <c r="C270" i="28"/>
  <c r="B270" i="28"/>
  <c r="C269" i="28"/>
  <c r="B269" i="28"/>
  <c r="C268" i="28"/>
  <c r="B268" i="28"/>
  <c r="C267" i="28"/>
  <c r="B267" i="28"/>
  <c r="C266" i="28"/>
  <c r="B266" i="28"/>
  <c r="C265" i="28"/>
  <c r="B265" i="28"/>
  <c r="C264" i="28"/>
  <c r="B264" i="28"/>
  <c r="C263" i="28"/>
  <c r="B263" i="28"/>
  <c r="C262" i="28"/>
  <c r="B262" i="28"/>
  <c r="C261" i="28"/>
  <c r="B261" i="28"/>
  <c r="C260" i="28"/>
  <c r="B260" i="28"/>
  <c r="C259" i="28"/>
  <c r="B259" i="28"/>
  <c r="C258" i="28"/>
  <c r="B258" i="28"/>
  <c r="C257" i="28"/>
  <c r="B257" i="28"/>
  <c r="C256" i="28"/>
  <c r="B256" i="28"/>
  <c r="C255" i="28"/>
  <c r="B255" i="28"/>
  <c r="C254" i="28"/>
  <c r="B254" i="28"/>
  <c r="C253" i="28"/>
  <c r="B253" i="28"/>
  <c r="C252" i="28"/>
  <c r="B252" i="28"/>
  <c r="C251" i="28"/>
  <c r="B251" i="28"/>
  <c r="C250" i="28"/>
  <c r="B250" i="28"/>
  <c r="C249" i="28"/>
  <c r="B249" i="28"/>
  <c r="C248" i="28"/>
  <c r="B248" i="28"/>
  <c r="C247" i="28"/>
  <c r="B247" i="28"/>
  <c r="C246" i="28"/>
  <c r="B246" i="28"/>
  <c r="C245" i="28"/>
  <c r="B245" i="28"/>
  <c r="C244" i="28"/>
  <c r="B244" i="28"/>
  <c r="C243" i="28"/>
  <c r="B243" i="28"/>
  <c r="C242" i="28"/>
  <c r="B242" i="28"/>
  <c r="C241" i="28"/>
  <c r="B241" i="28"/>
  <c r="C240" i="28"/>
  <c r="B240" i="28"/>
  <c r="C239" i="28"/>
  <c r="B239" i="28"/>
  <c r="C238" i="28"/>
  <c r="B238" i="28"/>
  <c r="C237" i="28"/>
  <c r="B237" i="28"/>
  <c r="C236" i="28"/>
  <c r="B236" i="28"/>
  <c r="C235" i="28"/>
  <c r="B235" i="28"/>
  <c r="C234" i="28"/>
  <c r="B234" i="28"/>
  <c r="C233" i="28"/>
  <c r="B233" i="28"/>
  <c r="C232" i="28"/>
  <c r="B232" i="28"/>
  <c r="C231" i="28"/>
  <c r="B231" i="28"/>
  <c r="C230" i="28"/>
  <c r="B230" i="28"/>
  <c r="C229" i="28"/>
  <c r="B229" i="28"/>
  <c r="C228" i="28"/>
  <c r="B228" i="28"/>
  <c r="C227" i="28"/>
  <c r="B227" i="28"/>
  <c r="C226" i="28"/>
  <c r="B226" i="28"/>
  <c r="C225" i="28"/>
  <c r="B225" i="28"/>
  <c r="C224" i="28"/>
  <c r="B224" i="28"/>
  <c r="C223" i="28"/>
  <c r="B223" i="28"/>
  <c r="C222" i="28"/>
  <c r="B222" i="28"/>
  <c r="C221" i="28"/>
  <c r="B221" i="28"/>
  <c r="C220" i="28"/>
  <c r="B220" i="28"/>
  <c r="C219" i="28"/>
  <c r="B219" i="28"/>
  <c r="C218" i="28"/>
  <c r="B218" i="28"/>
  <c r="C217" i="28"/>
  <c r="B217" i="28"/>
  <c r="C216" i="28"/>
  <c r="B216" i="28"/>
  <c r="C215" i="28"/>
  <c r="B215" i="28"/>
  <c r="C214" i="28"/>
  <c r="B214" i="28"/>
  <c r="C213" i="28"/>
  <c r="B213" i="28"/>
  <c r="C212" i="28"/>
  <c r="B212" i="28"/>
  <c r="C211" i="28"/>
  <c r="B211" i="28"/>
  <c r="C210" i="28"/>
  <c r="B210" i="28"/>
  <c r="C209" i="28"/>
  <c r="B209" i="28"/>
  <c r="C208" i="28"/>
  <c r="B208" i="28"/>
  <c r="C207" i="28"/>
  <c r="B207" i="28"/>
  <c r="C206" i="28"/>
  <c r="B206" i="28"/>
  <c r="C205" i="28"/>
  <c r="B205" i="28"/>
  <c r="C204" i="28"/>
  <c r="B204" i="28"/>
  <c r="C203" i="28"/>
  <c r="B203" i="28"/>
  <c r="C202" i="28"/>
  <c r="B202" i="28"/>
  <c r="C201" i="28"/>
  <c r="B201" i="28"/>
  <c r="C200" i="28"/>
  <c r="B200" i="28"/>
  <c r="C199" i="28"/>
  <c r="B199" i="28"/>
  <c r="C198" i="28"/>
  <c r="B198" i="28"/>
  <c r="C197" i="28"/>
  <c r="B197" i="28"/>
  <c r="C196" i="28"/>
  <c r="B196" i="28"/>
  <c r="C195" i="28"/>
  <c r="B195" i="28"/>
  <c r="C194" i="28"/>
  <c r="B194" i="28"/>
  <c r="C193" i="28"/>
  <c r="B193" i="28"/>
  <c r="C192" i="28"/>
  <c r="B192" i="28"/>
  <c r="C191" i="28"/>
  <c r="B191" i="28"/>
  <c r="C190" i="28"/>
  <c r="B190" i="28"/>
  <c r="C189" i="28"/>
  <c r="B189" i="28"/>
  <c r="C188" i="28"/>
  <c r="B188" i="28"/>
  <c r="C187" i="28"/>
  <c r="B187" i="28"/>
  <c r="C186" i="28"/>
  <c r="B186" i="28"/>
  <c r="C185" i="28"/>
  <c r="B185" i="28"/>
  <c r="C184" i="28"/>
  <c r="B184" i="28"/>
  <c r="C183" i="28"/>
  <c r="B183" i="28"/>
  <c r="C182" i="28"/>
  <c r="B182" i="28"/>
  <c r="C181" i="28"/>
  <c r="B181" i="28"/>
  <c r="C180" i="28"/>
  <c r="B180" i="28"/>
  <c r="C179" i="28"/>
  <c r="B179" i="28"/>
  <c r="C178" i="28"/>
  <c r="B178" i="28"/>
  <c r="C177" i="28"/>
  <c r="B177" i="28"/>
  <c r="C176" i="28"/>
  <c r="B176" i="28"/>
  <c r="C175" i="28"/>
  <c r="B175" i="28"/>
  <c r="C174" i="28"/>
  <c r="B174" i="28"/>
  <c r="C173" i="28"/>
  <c r="B173" i="28"/>
  <c r="C172" i="28"/>
  <c r="B172" i="28"/>
  <c r="C171" i="28"/>
  <c r="B171" i="28"/>
  <c r="C170" i="28"/>
  <c r="B170" i="28"/>
  <c r="C169" i="28"/>
  <c r="B169" i="28"/>
  <c r="C168" i="28"/>
  <c r="B168" i="28"/>
  <c r="C167" i="28"/>
  <c r="B167" i="28"/>
  <c r="C166" i="28"/>
  <c r="B166" i="28"/>
  <c r="C165" i="28"/>
  <c r="B165" i="28"/>
  <c r="C164" i="28"/>
  <c r="B164" i="28"/>
  <c r="C163" i="28"/>
  <c r="B163" i="28"/>
  <c r="C162" i="28"/>
  <c r="B162" i="28"/>
  <c r="C161" i="28"/>
  <c r="B161" i="28"/>
  <c r="C160" i="28"/>
  <c r="B160" i="28"/>
  <c r="C159" i="28"/>
  <c r="B159" i="28"/>
  <c r="C158" i="28"/>
  <c r="B158" i="28"/>
  <c r="C157" i="28"/>
  <c r="B157" i="28"/>
  <c r="C156" i="28"/>
  <c r="B156" i="28"/>
  <c r="C155" i="28"/>
  <c r="B155" i="28"/>
  <c r="C154" i="28"/>
  <c r="B154" i="28"/>
  <c r="C153" i="28"/>
  <c r="B153" i="28"/>
  <c r="C152" i="28"/>
  <c r="B152" i="28"/>
  <c r="C151" i="28"/>
  <c r="B151" i="28"/>
  <c r="C150" i="28"/>
  <c r="B150" i="28"/>
  <c r="C149" i="28"/>
  <c r="B149" i="28"/>
  <c r="C148" i="28"/>
  <c r="B148" i="28"/>
  <c r="C147" i="28"/>
  <c r="B147" i="28"/>
  <c r="C146" i="28"/>
  <c r="B146" i="28"/>
  <c r="C145" i="28"/>
  <c r="B145" i="28"/>
  <c r="C144" i="28"/>
  <c r="B144" i="28"/>
  <c r="C143" i="28"/>
  <c r="B143" i="28"/>
  <c r="C142" i="28"/>
  <c r="B142" i="28"/>
  <c r="C141" i="28"/>
  <c r="B141" i="28"/>
  <c r="C140" i="28"/>
  <c r="B140" i="28"/>
  <c r="C139" i="28"/>
  <c r="B139" i="28"/>
  <c r="C138" i="28"/>
  <c r="B138" i="28"/>
  <c r="C137" i="28"/>
  <c r="B137" i="28"/>
  <c r="C136" i="28"/>
  <c r="B136" i="28"/>
  <c r="C135" i="28"/>
  <c r="B135" i="28"/>
  <c r="C134" i="28"/>
  <c r="B134" i="28"/>
  <c r="C133" i="28"/>
  <c r="B133" i="28"/>
  <c r="C132" i="28"/>
  <c r="B132" i="28"/>
  <c r="C131" i="28"/>
  <c r="B131" i="28"/>
  <c r="C130" i="28"/>
  <c r="B130" i="28"/>
  <c r="C129" i="28"/>
  <c r="B129" i="28"/>
  <c r="C128" i="28"/>
  <c r="B128" i="28"/>
  <c r="C127" i="28"/>
  <c r="B127" i="28"/>
  <c r="C126" i="28"/>
  <c r="B126" i="28"/>
  <c r="C125" i="28"/>
  <c r="B125" i="28"/>
  <c r="C124" i="28"/>
  <c r="B124" i="28"/>
  <c r="C123" i="28"/>
  <c r="B123" i="28"/>
  <c r="C122" i="28"/>
  <c r="B122" i="28"/>
  <c r="C121" i="28"/>
  <c r="B121" i="28"/>
  <c r="C120" i="28"/>
  <c r="B120" i="28"/>
  <c r="C119" i="28"/>
  <c r="B119" i="28"/>
  <c r="C118" i="28"/>
  <c r="B118" i="28"/>
  <c r="C117" i="28"/>
  <c r="B117" i="28"/>
  <c r="C116" i="28"/>
  <c r="B116" i="28"/>
  <c r="C115" i="28"/>
  <c r="B115" i="28"/>
  <c r="C114" i="28"/>
  <c r="B114" i="28"/>
  <c r="C113" i="28"/>
  <c r="B113" i="28"/>
  <c r="C112" i="28"/>
  <c r="B112" i="28"/>
  <c r="C111" i="28"/>
  <c r="B111" i="28"/>
  <c r="C110" i="28"/>
  <c r="B110" i="28"/>
  <c r="C109" i="28"/>
  <c r="B109" i="28"/>
  <c r="C108" i="28"/>
  <c r="B108" i="28"/>
  <c r="C107" i="28"/>
  <c r="B107" i="28"/>
  <c r="C106" i="28"/>
  <c r="B106" i="28"/>
  <c r="C105" i="28"/>
  <c r="B105" i="28"/>
  <c r="C104" i="28"/>
  <c r="B104" i="28"/>
  <c r="C103" i="28"/>
  <c r="B103" i="28"/>
  <c r="C102" i="28"/>
  <c r="B102" i="28"/>
  <c r="C101" i="28"/>
  <c r="B101" i="28"/>
  <c r="C100" i="28"/>
  <c r="B100" i="28"/>
  <c r="C99" i="28"/>
  <c r="B99" i="28"/>
  <c r="C98" i="28"/>
  <c r="B98" i="28"/>
  <c r="C97" i="28"/>
  <c r="B97" i="28"/>
  <c r="C96" i="28"/>
  <c r="B96" i="28"/>
  <c r="C95" i="28"/>
  <c r="B95" i="28"/>
  <c r="C94" i="28"/>
  <c r="B94" i="28"/>
  <c r="C93" i="28"/>
  <c r="B93" i="28"/>
  <c r="C92" i="28"/>
  <c r="B92" i="28"/>
  <c r="C91" i="28"/>
  <c r="B91" i="28"/>
  <c r="C90" i="28"/>
  <c r="B90" i="28"/>
  <c r="C89" i="28"/>
  <c r="B89" i="28"/>
  <c r="C88" i="28"/>
  <c r="B88" i="28"/>
  <c r="C87" i="28"/>
  <c r="B87" i="28"/>
  <c r="C86" i="28"/>
  <c r="B86" i="28"/>
  <c r="C85" i="28"/>
  <c r="B85" i="28"/>
  <c r="C84" i="28"/>
  <c r="B84" i="28"/>
  <c r="C83" i="28"/>
  <c r="B83" i="28"/>
  <c r="C82" i="28"/>
  <c r="B82" i="28"/>
  <c r="C81" i="28"/>
  <c r="B81" i="28"/>
  <c r="C80" i="28"/>
  <c r="B80" i="28"/>
  <c r="C79" i="28"/>
  <c r="B79" i="28"/>
  <c r="C78" i="28"/>
  <c r="B78" i="28"/>
  <c r="C77" i="28"/>
  <c r="B77" i="28"/>
  <c r="C76" i="28"/>
  <c r="B76" i="28"/>
  <c r="C75" i="28"/>
  <c r="B75" i="28"/>
  <c r="C74" i="28"/>
  <c r="B74" i="28"/>
  <c r="C73" i="28"/>
  <c r="B73" i="28"/>
  <c r="C72" i="28"/>
  <c r="B72" i="28"/>
  <c r="C71" i="28"/>
  <c r="B71" i="28"/>
  <c r="C70" i="28"/>
  <c r="B70" i="28"/>
  <c r="C69" i="28"/>
  <c r="B69" i="28"/>
  <c r="C68" i="28"/>
  <c r="B68" i="28"/>
  <c r="C67" i="28"/>
  <c r="B67" i="28"/>
  <c r="C66" i="28"/>
  <c r="B66" i="28"/>
  <c r="C65" i="28"/>
  <c r="B65" i="28"/>
  <c r="C64" i="28"/>
  <c r="B64" i="28"/>
  <c r="C63" i="28"/>
  <c r="B63" i="28"/>
  <c r="C62" i="28"/>
  <c r="B62" i="28"/>
  <c r="C61" i="28"/>
  <c r="B61" i="28"/>
  <c r="C60" i="28"/>
  <c r="B60" i="28"/>
  <c r="C59" i="28"/>
  <c r="B59" i="28"/>
  <c r="C58" i="28"/>
  <c r="B58" i="28"/>
  <c r="C57" i="28"/>
  <c r="B57" i="28"/>
  <c r="C56" i="28"/>
  <c r="B56" i="28"/>
  <c r="C55" i="28"/>
  <c r="B55" i="28"/>
  <c r="C54" i="28"/>
  <c r="B54" i="28"/>
  <c r="C53" i="28"/>
  <c r="B53" i="28"/>
  <c r="C52" i="28"/>
  <c r="B52" i="28"/>
  <c r="C51" i="28"/>
  <c r="B51" i="28"/>
  <c r="C50" i="28"/>
  <c r="B50" i="28"/>
  <c r="C49" i="28"/>
  <c r="B49" i="28"/>
  <c r="C48" i="28"/>
  <c r="B48" i="28"/>
  <c r="C47" i="28"/>
  <c r="B47" i="28"/>
  <c r="C46" i="28"/>
  <c r="B46" i="28"/>
  <c r="C45" i="28"/>
  <c r="B45" i="28"/>
  <c r="C44" i="28"/>
  <c r="B44" i="28"/>
  <c r="C43" i="28"/>
  <c r="B43" i="28"/>
  <c r="C42" i="28"/>
  <c r="B42" i="28"/>
  <c r="C41" i="28"/>
  <c r="B41" i="28"/>
  <c r="C40" i="28"/>
  <c r="B40" i="28"/>
  <c r="C39" i="28"/>
  <c r="B39" i="28"/>
  <c r="C38" i="28"/>
  <c r="B38" i="28"/>
  <c r="C37" i="28"/>
  <c r="B37" i="28"/>
  <c r="C36" i="28"/>
  <c r="B36" i="28"/>
  <c r="C35" i="28"/>
  <c r="B35" i="28"/>
  <c r="C34" i="28"/>
  <c r="B34" i="28"/>
  <c r="C33" i="28"/>
  <c r="B33" i="28"/>
  <c r="C32" i="28"/>
  <c r="B32" i="28"/>
  <c r="C31" i="28"/>
  <c r="B31" i="28"/>
  <c r="C30" i="28"/>
  <c r="B30" i="28"/>
  <c r="C29" i="28"/>
  <c r="B29" i="28"/>
  <c r="C28" i="28"/>
  <c r="B28" i="28"/>
  <c r="C27" i="28"/>
  <c r="B27" i="28"/>
  <c r="C26" i="28"/>
  <c r="B26" i="28"/>
  <c r="C25" i="28"/>
  <c r="B25" i="28"/>
  <c r="C24" i="28"/>
  <c r="B24" i="28"/>
  <c r="C23" i="28"/>
  <c r="B23" i="28"/>
  <c r="C22" i="28"/>
  <c r="B22" i="28"/>
  <c r="C21" i="28"/>
  <c r="B21" i="28"/>
  <c r="C20" i="28"/>
  <c r="B20" i="28"/>
  <c r="C19" i="28"/>
  <c r="B19" i="28"/>
  <c r="C18" i="28"/>
  <c r="B18" i="28"/>
  <c r="C17" i="28"/>
  <c r="B17" i="28"/>
  <c r="C16" i="28"/>
  <c r="B16" i="28"/>
  <c r="C15" i="28"/>
  <c r="B15" i="28"/>
  <c r="C14" i="28"/>
  <c r="B14" i="28"/>
  <c r="C13" i="28"/>
  <c r="B13" i="28"/>
  <c r="C12" i="28"/>
  <c r="B12" i="28"/>
  <c r="C11" i="28"/>
  <c r="B11" i="28"/>
  <c r="C10" i="28"/>
  <c r="B10" i="28"/>
  <c r="AZ6" i="44"/>
  <c r="AY6" i="44"/>
  <c r="AX6" i="44"/>
  <c r="AW6" i="44"/>
  <c r="AV6" i="44"/>
  <c r="AU6" i="44"/>
  <c r="AT6" i="44"/>
  <c r="AS6" i="44"/>
  <c r="AR6" i="44"/>
  <c r="AQ6" i="44"/>
  <c r="AP6" i="44"/>
  <c r="AO6" i="44"/>
  <c r="AN6" i="44"/>
  <c r="AM6" i="44"/>
  <c r="AL6" i="44"/>
  <c r="AK6" i="44"/>
  <c r="AJ6" i="44"/>
  <c r="AI6" i="44"/>
  <c r="AH6" i="44"/>
  <c r="AG6" i="44"/>
  <c r="AF6" i="44"/>
  <c r="AE6" i="44"/>
  <c r="AD6" i="44"/>
  <c r="AC6" i="44"/>
  <c r="AB6" i="44"/>
  <c r="AA6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963" i="44"/>
  <c r="B963" i="44"/>
  <c r="C962" i="44"/>
  <c r="B962" i="44"/>
  <c r="C961" i="44"/>
  <c r="B961" i="44"/>
  <c r="C960" i="44"/>
  <c r="B960" i="44"/>
  <c r="C959" i="44"/>
  <c r="B959" i="44"/>
  <c r="C958" i="44"/>
  <c r="B958" i="44"/>
  <c r="C957" i="44"/>
  <c r="B957" i="44"/>
  <c r="C956" i="44"/>
  <c r="B956" i="44"/>
  <c r="C955" i="44"/>
  <c r="B955" i="44"/>
  <c r="C954" i="44"/>
  <c r="B954" i="44"/>
  <c r="C953" i="44"/>
  <c r="B953" i="44"/>
  <c r="C952" i="44"/>
  <c r="B952" i="44"/>
  <c r="C951" i="44"/>
  <c r="B951" i="44"/>
  <c r="C950" i="44"/>
  <c r="B950" i="44"/>
  <c r="C949" i="44"/>
  <c r="B949" i="44"/>
  <c r="C948" i="44"/>
  <c r="B948" i="44"/>
  <c r="C947" i="44"/>
  <c r="B947" i="44"/>
  <c r="C946" i="44"/>
  <c r="B946" i="44"/>
  <c r="C945" i="44"/>
  <c r="B945" i="44"/>
  <c r="C944" i="44"/>
  <c r="B944" i="44"/>
  <c r="C943" i="44"/>
  <c r="B943" i="44"/>
  <c r="C942" i="44"/>
  <c r="B942" i="44"/>
  <c r="C941" i="44"/>
  <c r="B941" i="44"/>
  <c r="C940" i="44"/>
  <c r="B940" i="44"/>
  <c r="C939" i="44"/>
  <c r="B939" i="44"/>
  <c r="C938" i="44"/>
  <c r="B938" i="44"/>
  <c r="C937" i="44"/>
  <c r="B937" i="44"/>
  <c r="C936" i="44"/>
  <c r="B936" i="44"/>
  <c r="C935" i="44"/>
  <c r="B935" i="44"/>
  <c r="C934" i="44"/>
  <c r="B934" i="44"/>
  <c r="C933" i="44"/>
  <c r="B933" i="44"/>
  <c r="C932" i="44"/>
  <c r="B932" i="44"/>
  <c r="C931" i="44"/>
  <c r="B931" i="44"/>
  <c r="C930" i="44"/>
  <c r="B930" i="44"/>
  <c r="C929" i="44"/>
  <c r="B929" i="44"/>
  <c r="C928" i="44"/>
  <c r="B928" i="44"/>
  <c r="C927" i="44"/>
  <c r="B927" i="44"/>
  <c r="C926" i="44"/>
  <c r="B926" i="44"/>
  <c r="C925" i="44"/>
  <c r="B925" i="44"/>
  <c r="C924" i="44"/>
  <c r="B924" i="44"/>
  <c r="C923" i="44"/>
  <c r="B923" i="44"/>
  <c r="C922" i="44"/>
  <c r="B922" i="44"/>
  <c r="C921" i="44"/>
  <c r="B921" i="44"/>
  <c r="C920" i="44"/>
  <c r="B920" i="44"/>
  <c r="C919" i="44"/>
  <c r="B919" i="44"/>
  <c r="C918" i="44"/>
  <c r="B918" i="44"/>
  <c r="C917" i="44"/>
  <c r="B917" i="44"/>
  <c r="C916" i="44"/>
  <c r="B916" i="44"/>
  <c r="C915" i="44"/>
  <c r="B915" i="44"/>
  <c r="C914" i="44"/>
  <c r="B914" i="44"/>
  <c r="C913" i="44"/>
  <c r="B913" i="44"/>
  <c r="C912" i="44"/>
  <c r="B912" i="44"/>
  <c r="C911" i="44"/>
  <c r="B911" i="44"/>
  <c r="C910" i="44"/>
  <c r="B910" i="44"/>
  <c r="C909" i="44"/>
  <c r="B909" i="44"/>
  <c r="C908" i="44"/>
  <c r="B908" i="44"/>
  <c r="C907" i="44"/>
  <c r="B907" i="44"/>
  <c r="C906" i="44"/>
  <c r="B906" i="44"/>
  <c r="C905" i="44"/>
  <c r="B905" i="44"/>
  <c r="C904" i="44"/>
  <c r="B904" i="44"/>
  <c r="C903" i="44"/>
  <c r="B903" i="44"/>
  <c r="C902" i="44"/>
  <c r="B902" i="44"/>
  <c r="C901" i="44"/>
  <c r="B901" i="44"/>
  <c r="C900" i="44"/>
  <c r="B900" i="44"/>
  <c r="C899" i="44"/>
  <c r="B899" i="44"/>
  <c r="C898" i="44"/>
  <c r="B898" i="44"/>
  <c r="C897" i="44"/>
  <c r="B897" i="44"/>
  <c r="C896" i="44"/>
  <c r="B896" i="44"/>
  <c r="C895" i="44"/>
  <c r="B895" i="44"/>
  <c r="C894" i="44"/>
  <c r="B894" i="44"/>
  <c r="C893" i="44"/>
  <c r="B893" i="44"/>
  <c r="C892" i="44"/>
  <c r="B892" i="44"/>
  <c r="C891" i="44"/>
  <c r="B891" i="44"/>
  <c r="C890" i="44"/>
  <c r="B890" i="44"/>
  <c r="C889" i="44"/>
  <c r="B889" i="44"/>
  <c r="C888" i="44"/>
  <c r="B888" i="44"/>
  <c r="C887" i="44"/>
  <c r="B887" i="44"/>
  <c r="C886" i="44"/>
  <c r="B886" i="44"/>
  <c r="C885" i="44"/>
  <c r="B885" i="44"/>
  <c r="C884" i="44"/>
  <c r="B884" i="44"/>
  <c r="C883" i="44"/>
  <c r="B883" i="44"/>
  <c r="C882" i="44"/>
  <c r="B882" i="44"/>
  <c r="C881" i="44"/>
  <c r="B881" i="44"/>
  <c r="C880" i="44"/>
  <c r="B880" i="44"/>
  <c r="C879" i="44"/>
  <c r="B879" i="44"/>
  <c r="C878" i="44"/>
  <c r="B878" i="44"/>
  <c r="C877" i="44"/>
  <c r="B877" i="44"/>
  <c r="C876" i="44"/>
  <c r="B876" i="44"/>
  <c r="C875" i="44"/>
  <c r="B875" i="44"/>
  <c r="C874" i="44"/>
  <c r="B874" i="44"/>
  <c r="C873" i="44"/>
  <c r="B873" i="44"/>
  <c r="C872" i="44"/>
  <c r="B872" i="44"/>
  <c r="C871" i="44"/>
  <c r="B871" i="44"/>
  <c r="C870" i="44"/>
  <c r="B870" i="44"/>
  <c r="C869" i="44"/>
  <c r="B869" i="44"/>
  <c r="C868" i="44"/>
  <c r="B868" i="44"/>
  <c r="C867" i="44"/>
  <c r="B867" i="44"/>
  <c r="C866" i="44"/>
  <c r="B866" i="44"/>
  <c r="C865" i="44"/>
  <c r="B865" i="44"/>
  <c r="C864" i="44"/>
  <c r="B864" i="44"/>
  <c r="C863" i="44"/>
  <c r="B863" i="44"/>
  <c r="C862" i="44"/>
  <c r="B862" i="44"/>
  <c r="C861" i="44"/>
  <c r="B861" i="44"/>
  <c r="C860" i="44"/>
  <c r="B860" i="44"/>
  <c r="C859" i="44"/>
  <c r="B859" i="44"/>
  <c r="C858" i="44"/>
  <c r="B858" i="44"/>
  <c r="C857" i="44"/>
  <c r="B857" i="44"/>
  <c r="C856" i="44"/>
  <c r="B856" i="44"/>
  <c r="C855" i="44"/>
  <c r="B855" i="44"/>
  <c r="C854" i="44"/>
  <c r="B854" i="44"/>
  <c r="C853" i="44"/>
  <c r="B853" i="44"/>
  <c r="C852" i="44"/>
  <c r="B852" i="44"/>
  <c r="C851" i="44"/>
  <c r="B851" i="44"/>
  <c r="C850" i="44"/>
  <c r="B850" i="44"/>
  <c r="C849" i="44"/>
  <c r="B849" i="44"/>
  <c r="C848" i="44"/>
  <c r="B848" i="44"/>
  <c r="C847" i="44"/>
  <c r="B847" i="44"/>
  <c r="C846" i="44"/>
  <c r="B846" i="44"/>
  <c r="C845" i="44"/>
  <c r="B845" i="44"/>
  <c r="C844" i="44"/>
  <c r="B844" i="44"/>
  <c r="C843" i="44"/>
  <c r="B843" i="44"/>
  <c r="C842" i="44"/>
  <c r="B842" i="44"/>
  <c r="C841" i="44"/>
  <c r="B841" i="44"/>
  <c r="C840" i="44"/>
  <c r="B840" i="44"/>
  <c r="C839" i="44"/>
  <c r="B839" i="44"/>
  <c r="C838" i="44"/>
  <c r="B838" i="44"/>
  <c r="C837" i="44"/>
  <c r="B837" i="44"/>
  <c r="C836" i="44"/>
  <c r="B836" i="44"/>
  <c r="C835" i="44"/>
  <c r="B835" i="44"/>
  <c r="C834" i="44"/>
  <c r="B834" i="44"/>
  <c r="C833" i="44"/>
  <c r="B833" i="44"/>
  <c r="C832" i="44"/>
  <c r="B832" i="44"/>
  <c r="C831" i="44"/>
  <c r="B831" i="44"/>
  <c r="C830" i="44"/>
  <c r="B830" i="44"/>
  <c r="C829" i="44"/>
  <c r="B829" i="44"/>
  <c r="C828" i="44"/>
  <c r="B828" i="44"/>
  <c r="C827" i="44"/>
  <c r="B827" i="44"/>
  <c r="C826" i="44"/>
  <c r="B826" i="44"/>
  <c r="C825" i="44"/>
  <c r="B825" i="44"/>
  <c r="C824" i="44"/>
  <c r="B824" i="44"/>
  <c r="C823" i="44"/>
  <c r="B823" i="44"/>
  <c r="C822" i="44"/>
  <c r="B822" i="44"/>
  <c r="C821" i="44"/>
  <c r="B821" i="44"/>
  <c r="C820" i="44"/>
  <c r="B820" i="44"/>
  <c r="C819" i="44"/>
  <c r="B819" i="44"/>
  <c r="C818" i="44"/>
  <c r="B818" i="44"/>
  <c r="C817" i="44"/>
  <c r="B817" i="44"/>
  <c r="C816" i="44"/>
  <c r="B816" i="44"/>
  <c r="C815" i="44"/>
  <c r="B815" i="44"/>
  <c r="C814" i="44"/>
  <c r="B814" i="44"/>
  <c r="C813" i="44"/>
  <c r="B813" i="44"/>
  <c r="C812" i="44"/>
  <c r="B812" i="44"/>
  <c r="C811" i="44"/>
  <c r="B811" i="44"/>
  <c r="C810" i="44"/>
  <c r="B810" i="44"/>
  <c r="C809" i="44"/>
  <c r="B809" i="44"/>
  <c r="C808" i="44"/>
  <c r="B808" i="44"/>
  <c r="C807" i="44"/>
  <c r="B807" i="44"/>
  <c r="C806" i="44"/>
  <c r="B806" i="44"/>
  <c r="C805" i="44"/>
  <c r="B805" i="44"/>
  <c r="C804" i="44"/>
  <c r="B804" i="44"/>
  <c r="C803" i="44"/>
  <c r="B803" i="44"/>
  <c r="C802" i="44"/>
  <c r="B802" i="44"/>
  <c r="C801" i="44"/>
  <c r="B801" i="44"/>
  <c r="C800" i="44"/>
  <c r="B800" i="44"/>
  <c r="C799" i="44"/>
  <c r="B799" i="44"/>
  <c r="C798" i="44"/>
  <c r="B798" i="44"/>
  <c r="C797" i="44"/>
  <c r="B797" i="44"/>
  <c r="C796" i="44"/>
  <c r="B796" i="44"/>
  <c r="C795" i="44"/>
  <c r="B795" i="44"/>
  <c r="C794" i="44"/>
  <c r="B794" i="44"/>
  <c r="C793" i="44"/>
  <c r="B793" i="44"/>
  <c r="C792" i="44"/>
  <c r="B792" i="44"/>
  <c r="C791" i="44"/>
  <c r="B791" i="44"/>
  <c r="C790" i="44"/>
  <c r="B790" i="44"/>
  <c r="C789" i="44"/>
  <c r="B789" i="44"/>
  <c r="C788" i="44"/>
  <c r="B788" i="44"/>
  <c r="C787" i="44"/>
  <c r="B787" i="44"/>
  <c r="C786" i="44"/>
  <c r="B786" i="44"/>
  <c r="C785" i="44"/>
  <c r="B785" i="44"/>
  <c r="C784" i="44"/>
  <c r="B784" i="44"/>
  <c r="C783" i="44"/>
  <c r="B783" i="44"/>
  <c r="C782" i="44"/>
  <c r="B782" i="44"/>
  <c r="C781" i="44"/>
  <c r="B781" i="44"/>
  <c r="C780" i="44"/>
  <c r="B780" i="44"/>
  <c r="C779" i="44"/>
  <c r="B779" i="44"/>
  <c r="C778" i="44"/>
  <c r="B778" i="44"/>
  <c r="C777" i="44"/>
  <c r="B777" i="44"/>
  <c r="C776" i="44"/>
  <c r="B776" i="44"/>
  <c r="C775" i="44"/>
  <c r="B775" i="44"/>
  <c r="C774" i="44"/>
  <c r="B774" i="44"/>
  <c r="C773" i="44"/>
  <c r="B773" i="44"/>
  <c r="C772" i="44"/>
  <c r="B772" i="44"/>
  <c r="C771" i="44"/>
  <c r="B771" i="44"/>
  <c r="C770" i="44"/>
  <c r="B770" i="44"/>
  <c r="C769" i="44"/>
  <c r="B769" i="44"/>
  <c r="C768" i="44"/>
  <c r="B768" i="44"/>
  <c r="C767" i="44"/>
  <c r="B767" i="44"/>
  <c r="C766" i="44"/>
  <c r="B766" i="44"/>
  <c r="C765" i="44"/>
  <c r="B765" i="44"/>
  <c r="C764" i="44"/>
  <c r="B764" i="44"/>
  <c r="C763" i="44"/>
  <c r="B763" i="44"/>
  <c r="C762" i="44"/>
  <c r="B762" i="44"/>
  <c r="C761" i="44"/>
  <c r="B761" i="44"/>
  <c r="C760" i="44"/>
  <c r="B760" i="44"/>
  <c r="C759" i="44"/>
  <c r="B759" i="44"/>
  <c r="C758" i="44"/>
  <c r="B758" i="44"/>
  <c r="C757" i="44"/>
  <c r="B757" i="44"/>
  <c r="C756" i="44"/>
  <c r="B756" i="44"/>
  <c r="C755" i="44"/>
  <c r="B755" i="44"/>
  <c r="C754" i="44"/>
  <c r="B754" i="44"/>
  <c r="C753" i="44"/>
  <c r="B753" i="44"/>
  <c r="C752" i="44"/>
  <c r="B752" i="44"/>
  <c r="C751" i="44"/>
  <c r="B751" i="44"/>
  <c r="C750" i="44"/>
  <c r="B750" i="44"/>
  <c r="C749" i="44"/>
  <c r="B749" i="44"/>
  <c r="C748" i="44"/>
  <c r="B748" i="44"/>
  <c r="C747" i="44"/>
  <c r="B747" i="44"/>
  <c r="C746" i="44"/>
  <c r="B746" i="44"/>
  <c r="C745" i="44"/>
  <c r="B745" i="44"/>
  <c r="C744" i="44"/>
  <c r="B744" i="44"/>
  <c r="C743" i="44"/>
  <c r="B743" i="44"/>
  <c r="C742" i="44"/>
  <c r="B742" i="44"/>
  <c r="C741" i="44"/>
  <c r="B741" i="44"/>
  <c r="C740" i="44"/>
  <c r="B740" i="44"/>
  <c r="C739" i="44"/>
  <c r="B739" i="44"/>
  <c r="C738" i="44"/>
  <c r="B738" i="44"/>
  <c r="C737" i="44"/>
  <c r="B737" i="44"/>
  <c r="C736" i="44"/>
  <c r="B736" i="44"/>
  <c r="C735" i="44"/>
  <c r="B735" i="44"/>
  <c r="C734" i="44"/>
  <c r="B734" i="44"/>
  <c r="C733" i="44"/>
  <c r="B733" i="44"/>
  <c r="C732" i="44"/>
  <c r="B732" i="44"/>
  <c r="C731" i="44"/>
  <c r="B731" i="44"/>
  <c r="C730" i="44"/>
  <c r="B730" i="44"/>
  <c r="C729" i="44"/>
  <c r="B729" i="44"/>
  <c r="C728" i="44"/>
  <c r="B728" i="44"/>
  <c r="C727" i="44"/>
  <c r="B727" i="44"/>
  <c r="C726" i="44"/>
  <c r="B726" i="44"/>
  <c r="C725" i="44"/>
  <c r="B725" i="44"/>
  <c r="C724" i="44"/>
  <c r="B724" i="44"/>
  <c r="C723" i="44"/>
  <c r="B723" i="44"/>
  <c r="C722" i="44"/>
  <c r="B722" i="44"/>
  <c r="C721" i="44"/>
  <c r="B721" i="44"/>
  <c r="C720" i="44"/>
  <c r="B720" i="44"/>
  <c r="C719" i="44"/>
  <c r="B719" i="44"/>
  <c r="C718" i="44"/>
  <c r="B718" i="44"/>
  <c r="C717" i="44"/>
  <c r="B717" i="44"/>
  <c r="C716" i="44"/>
  <c r="B716" i="44"/>
  <c r="C715" i="44"/>
  <c r="B715" i="44"/>
  <c r="C714" i="44"/>
  <c r="B714" i="44"/>
  <c r="C713" i="44"/>
  <c r="B713" i="44"/>
  <c r="C712" i="44"/>
  <c r="B712" i="44"/>
  <c r="C711" i="44"/>
  <c r="B711" i="44"/>
  <c r="C710" i="44"/>
  <c r="B710" i="44"/>
  <c r="C709" i="44"/>
  <c r="B709" i="44"/>
  <c r="C708" i="44"/>
  <c r="B708" i="44"/>
  <c r="C707" i="44"/>
  <c r="B707" i="44"/>
  <c r="C706" i="44"/>
  <c r="B706" i="44"/>
  <c r="C705" i="44"/>
  <c r="B705" i="44"/>
  <c r="C704" i="44"/>
  <c r="B704" i="44"/>
  <c r="C703" i="44"/>
  <c r="B703" i="44"/>
  <c r="C702" i="44"/>
  <c r="B702" i="44"/>
  <c r="C701" i="44"/>
  <c r="B701" i="44"/>
  <c r="C700" i="44"/>
  <c r="B700" i="44"/>
  <c r="C699" i="44"/>
  <c r="B699" i="44"/>
  <c r="C698" i="44"/>
  <c r="B698" i="44"/>
  <c r="C697" i="44"/>
  <c r="B697" i="44"/>
  <c r="C696" i="44"/>
  <c r="B696" i="44"/>
  <c r="C695" i="44"/>
  <c r="B695" i="44"/>
  <c r="C694" i="44"/>
  <c r="B694" i="44"/>
  <c r="C693" i="44"/>
  <c r="B693" i="44"/>
  <c r="C692" i="44"/>
  <c r="B692" i="44"/>
  <c r="C691" i="44"/>
  <c r="B691" i="44"/>
  <c r="C690" i="44"/>
  <c r="B690" i="44"/>
  <c r="C689" i="44"/>
  <c r="B689" i="44"/>
  <c r="C688" i="44"/>
  <c r="B688" i="44"/>
  <c r="C687" i="44"/>
  <c r="B687" i="44"/>
  <c r="C686" i="44"/>
  <c r="B686" i="44"/>
  <c r="C685" i="44"/>
  <c r="B685" i="44"/>
  <c r="C684" i="44"/>
  <c r="B684" i="44"/>
  <c r="C683" i="44"/>
  <c r="B683" i="44"/>
  <c r="C682" i="44"/>
  <c r="B682" i="44"/>
  <c r="C681" i="44"/>
  <c r="B681" i="44"/>
  <c r="C680" i="44"/>
  <c r="B680" i="44"/>
  <c r="C679" i="44"/>
  <c r="B679" i="44"/>
  <c r="C678" i="44"/>
  <c r="B678" i="44"/>
  <c r="C677" i="44"/>
  <c r="B677" i="44"/>
  <c r="C676" i="44"/>
  <c r="B676" i="44"/>
  <c r="C675" i="44"/>
  <c r="B675" i="44"/>
  <c r="C674" i="44"/>
  <c r="B674" i="44"/>
  <c r="C673" i="44"/>
  <c r="B673" i="44"/>
  <c r="C672" i="44"/>
  <c r="B672" i="44"/>
  <c r="C671" i="44"/>
  <c r="B671" i="44"/>
  <c r="C670" i="44"/>
  <c r="B670" i="44"/>
  <c r="C669" i="44"/>
  <c r="B669" i="44"/>
  <c r="C668" i="44"/>
  <c r="B668" i="44"/>
  <c r="C667" i="44"/>
  <c r="B667" i="44"/>
  <c r="C666" i="44"/>
  <c r="B666" i="44"/>
  <c r="C665" i="44"/>
  <c r="B665" i="44"/>
  <c r="C664" i="44"/>
  <c r="B664" i="44"/>
  <c r="C663" i="44"/>
  <c r="B663" i="44"/>
  <c r="C662" i="44"/>
  <c r="B662" i="44"/>
  <c r="C661" i="44"/>
  <c r="B661" i="44"/>
  <c r="C660" i="44"/>
  <c r="B660" i="44"/>
  <c r="C659" i="44"/>
  <c r="B659" i="44"/>
  <c r="C658" i="44"/>
  <c r="B658" i="44"/>
  <c r="C657" i="44"/>
  <c r="B657" i="44"/>
  <c r="C656" i="44"/>
  <c r="B656" i="44"/>
  <c r="C655" i="44"/>
  <c r="B655" i="44"/>
  <c r="C654" i="44"/>
  <c r="B654" i="44"/>
  <c r="C653" i="44"/>
  <c r="B653" i="44"/>
  <c r="C652" i="44"/>
  <c r="B652" i="44"/>
  <c r="C651" i="44"/>
  <c r="B651" i="44"/>
  <c r="C650" i="44"/>
  <c r="B650" i="44"/>
  <c r="C649" i="44"/>
  <c r="B649" i="44"/>
  <c r="C648" i="44"/>
  <c r="B648" i="44"/>
  <c r="C647" i="44"/>
  <c r="B647" i="44"/>
  <c r="C646" i="44"/>
  <c r="B646" i="44"/>
  <c r="C645" i="44"/>
  <c r="B645" i="44"/>
  <c r="C644" i="44"/>
  <c r="B644" i="44"/>
  <c r="C643" i="44"/>
  <c r="B643" i="44"/>
  <c r="C642" i="44"/>
  <c r="B642" i="44"/>
  <c r="C641" i="44"/>
  <c r="B641" i="44"/>
  <c r="C640" i="44"/>
  <c r="B640" i="44"/>
  <c r="C639" i="44"/>
  <c r="B639" i="44"/>
  <c r="C638" i="44"/>
  <c r="B638" i="44"/>
  <c r="C637" i="44"/>
  <c r="B637" i="44"/>
  <c r="C636" i="44"/>
  <c r="B636" i="44"/>
  <c r="C635" i="44"/>
  <c r="B635" i="44"/>
  <c r="C634" i="44"/>
  <c r="B634" i="44"/>
  <c r="C633" i="44"/>
  <c r="B633" i="44"/>
  <c r="C632" i="44"/>
  <c r="B632" i="44"/>
  <c r="C631" i="44"/>
  <c r="B631" i="44"/>
  <c r="C630" i="44"/>
  <c r="B630" i="44"/>
  <c r="C629" i="44"/>
  <c r="B629" i="44"/>
  <c r="C628" i="44"/>
  <c r="B628" i="44"/>
  <c r="C627" i="44"/>
  <c r="B627" i="44"/>
  <c r="C626" i="44"/>
  <c r="B626" i="44"/>
  <c r="C625" i="44"/>
  <c r="B625" i="44"/>
  <c r="C624" i="44"/>
  <c r="B624" i="44"/>
  <c r="C623" i="44"/>
  <c r="B623" i="44"/>
  <c r="C622" i="44"/>
  <c r="B622" i="44"/>
  <c r="C621" i="44"/>
  <c r="B621" i="44"/>
  <c r="C620" i="44"/>
  <c r="B620" i="44"/>
  <c r="C619" i="44"/>
  <c r="B619" i="44"/>
  <c r="C618" i="44"/>
  <c r="B618" i="44"/>
  <c r="C617" i="44"/>
  <c r="B617" i="44"/>
  <c r="C616" i="44"/>
  <c r="B616" i="44"/>
  <c r="C615" i="44"/>
  <c r="B615" i="44"/>
  <c r="C614" i="44"/>
  <c r="B614" i="44"/>
  <c r="C613" i="44"/>
  <c r="B613" i="44"/>
  <c r="C612" i="44"/>
  <c r="B612" i="44"/>
  <c r="C611" i="44"/>
  <c r="B611" i="44"/>
  <c r="C610" i="44"/>
  <c r="B610" i="44"/>
  <c r="C609" i="44"/>
  <c r="B609" i="44"/>
  <c r="C608" i="44"/>
  <c r="B608" i="44"/>
  <c r="C607" i="44"/>
  <c r="B607" i="44"/>
  <c r="C606" i="44"/>
  <c r="B606" i="44"/>
  <c r="C605" i="44"/>
  <c r="B605" i="44"/>
  <c r="C604" i="44"/>
  <c r="B604" i="44"/>
  <c r="C603" i="44"/>
  <c r="B603" i="44"/>
  <c r="C602" i="44"/>
  <c r="B602" i="44"/>
  <c r="C601" i="44"/>
  <c r="B601" i="44"/>
  <c r="C600" i="44"/>
  <c r="B600" i="44"/>
  <c r="C599" i="44"/>
  <c r="B599" i="44"/>
  <c r="C598" i="44"/>
  <c r="B598" i="44"/>
  <c r="C597" i="44"/>
  <c r="B597" i="44"/>
  <c r="C596" i="44"/>
  <c r="B596" i="44"/>
  <c r="C595" i="44"/>
  <c r="B595" i="44"/>
  <c r="C594" i="44"/>
  <c r="B594" i="44"/>
  <c r="C593" i="44"/>
  <c r="B593" i="44"/>
  <c r="C592" i="44"/>
  <c r="B592" i="44"/>
  <c r="C591" i="44"/>
  <c r="B591" i="44"/>
  <c r="C590" i="44"/>
  <c r="B590" i="44"/>
  <c r="C589" i="44"/>
  <c r="B589" i="44"/>
  <c r="C588" i="44"/>
  <c r="B588" i="44"/>
  <c r="C587" i="44"/>
  <c r="B587" i="44"/>
  <c r="C586" i="44"/>
  <c r="B586" i="44"/>
  <c r="C585" i="44"/>
  <c r="B585" i="44"/>
  <c r="C584" i="44"/>
  <c r="B584" i="44"/>
  <c r="C583" i="44"/>
  <c r="B583" i="44"/>
  <c r="C582" i="44"/>
  <c r="B582" i="44"/>
  <c r="C581" i="44"/>
  <c r="B581" i="44"/>
  <c r="C580" i="44"/>
  <c r="B580" i="44"/>
  <c r="C579" i="44"/>
  <c r="B579" i="44"/>
  <c r="C578" i="44"/>
  <c r="B578" i="44"/>
  <c r="C577" i="44"/>
  <c r="B577" i="44"/>
  <c r="C576" i="44"/>
  <c r="B576" i="44"/>
  <c r="C575" i="44"/>
  <c r="B575" i="44"/>
  <c r="C574" i="44"/>
  <c r="B574" i="44"/>
  <c r="C573" i="44"/>
  <c r="B573" i="44"/>
  <c r="C572" i="44"/>
  <c r="B572" i="44"/>
  <c r="C571" i="44"/>
  <c r="B571" i="44"/>
  <c r="C570" i="44"/>
  <c r="B570" i="44"/>
  <c r="C569" i="44"/>
  <c r="B569" i="44"/>
  <c r="C568" i="44"/>
  <c r="B568" i="44"/>
  <c r="C567" i="44"/>
  <c r="B567" i="44"/>
  <c r="C566" i="44"/>
  <c r="B566" i="44"/>
  <c r="C565" i="44"/>
  <c r="B565" i="44"/>
  <c r="C564" i="44"/>
  <c r="B564" i="44"/>
  <c r="C563" i="44"/>
  <c r="B563" i="44"/>
  <c r="C562" i="44"/>
  <c r="B562" i="44"/>
  <c r="C561" i="44"/>
  <c r="B561" i="44"/>
  <c r="C560" i="44"/>
  <c r="B560" i="44"/>
  <c r="C559" i="44"/>
  <c r="B559" i="44"/>
  <c r="C558" i="44"/>
  <c r="B558" i="44"/>
  <c r="C557" i="44"/>
  <c r="B557" i="44"/>
  <c r="C556" i="44"/>
  <c r="B556" i="44"/>
  <c r="C555" i="44"/>
  <c r="B555" i="44"/>
  <c r="C554" i="44"/>
  <c r="B554" i="44"/>
  <c r="C553" i="44"/>
  <c r="B553" i="44"/>
  <c r="C552" i="44"/>
  <c r="B552" i="44"/>
  <c r="C551" i="44"/>
  <c r="B551" i="44"/>
  <c r="C550" i="44"/>
  <c r="B550" i="44"/>
  <c r="C549" i="44"/>
  <c r="B549" i="44"/>
  <c r="C548" i="44"/>
  <c r="B548" i="44"/>
  <c r="C547" i="44"/>
  <c r="B547" i="44"/>
  <c r="C546" i="44"/>
  <c r="B546" i="44"/>
  <c r="C545" i="44"/>
  <c r="B545" i="44"/>
  <c r="C544" i="44"/>
  <c r="B544" i="44"/>
  <c r="C543" i="44"/>
  <c r="B543" i="44"/>
  <c r="C542" i="44"/>
  <c r="B542" i="44"/>
  <c r="C541" i="44"/>
  <c r="B541" i="44"/>
  <c r="C540" i="44"/>
  <c r="B540" i="44"/>
  <c r="C539" i="44"/>
  <c r="B539" i="44"/>
  <c r="C538" i="44"/>
  <c r="B538" i="44"/>
  <c r="C537" i="44"/>
  <c r="B537" i="44"/>
  <c r="C536" i="44"/>
  <c r="B536" i="44"/>
  <c r="C535" i="44"/>
  <c r="B535" i="44"/>
  <c r="C534" i="44"/>
  <c r="B534" i="44"/>
  <c r="C533" i="44"/>
  <c r="B533" i="44"/>
  <c r="C532" i="44"/>
  <c r="B532" i="44"/>
  <c r="C531" i="44"/>
  <c r="B531" i="44"/>
  <c r="C530" i="44"/>
  <c r="B530" i="44"/>
  <c r="C529" i="44"/>
  <c r="B529" i="44"/>
  <c r="C528" i="44"/>
  <c r="B528" i="44"/>
  <c r="C527" i="44"/>
  <c r="B527" i="44"/>
  <c r="C526" i="44"/>
  <c r="B526" i="44"/>
  <c r="C525" i="44"/>
  <c r="B525" i="44"/>
  <c r="C524" i="44"/>
  <c r="B524" i="44"/>
  <c r="C523" i="44"/>
  <c r="B523" i="44"/>
  <c r="C522" i="44"/>
  <c r="B522" i="44"/>
  <c r="C521" i="44"/>
  <c r="B521" i="44"/>
  <c r="C520" i="44"/>
  <c r="B520" i="44"/>
  <c r="C519" i="44"/>
  <c r="B519" i="44"/>
  <c r="C518" i="44"/>
  <c r="B518" i="44"/>
  <c r="C517" i="44"/>
  <c r="B517" i="44"/>
  <c r="C516" i="44"/>
  <c r="B516" i="44"/>
  <c r="C515" i="44"/>
  <c r="B515" i="44"/>
  <c r="C514" i="44"/>
  <c r="B514" i="44"/>
  <c r="C513" i="44"/>
  <c r="B513" i="44"/>
  <c r="C512" i="44"/>
  <c r="B512" i="44"/>
  <c r="C511" i="44"/>
  <c r="B511" i="44"/>
  <c r="C510" i="44"/>
  <c r="B510" i="44"/>
  <c r="C509" i="44"/>
  <c r="B509" i="44"/>
  <c r="C508" i="44"/>
  <c r="B508" i="44"/>
  <c r="C507" i="44"/>
  <c r="B507" i="44"/>
  <c r="C506" i="44"/>
  <c r="B506" i="44"/>
  <c r="C505" i="44"/>
  <c r="B505" i="44"/>
  <c r="C504" i="44"/>
  <c r="B504" i="44"/>
  <c r="C503" i="44"/>
  <c r="B503" i="44"/>
  <c r="C502" i="44"/>
  <c r="B502" i="44"/>
  <c r="C501" i="44"/>
  <c r="B501" i="44"/>
  <c r="C500" i="44"/>
  <c r="B500" i="44"/>
  <c r="C499" i="44"/>
  <c r="B499" i="44"/>
  <c r="C498" i="44"/>
  <c r="B498" i="44"/>
  <c r="C497" i="44"/>
  <c r="B497" i="44"/>
  <c r="C496" i="44"/>
  <c r="B496" i="44"/>
  <c r="C495" i="44"/>
  <c r="B495" i="44"/>
  <c r="C494" i="44"/>
  <c r="B494" i="44"/>
  <c r="C493" i="44"/>
  <c r="B493" i="44"/>
  <c r="C492" i="44"/>
  <c r="B492" i="44"/>
  <c r="C491" i="44"/>
  <c r="B491" i="44"/>
  <c r="C490" i="44"/>
  <c r="B490" i="44"/>
  <c r="C489" i="44"/>
  <c r="B489" i="44"/>
  <c r="C488" i="44"/>
  <c r="B488" i="44"/>
  <c r="C487" i="44"/>
  <c r="B487" i="44"/>
  <c r="C486" i="44"/>
  <c r="B486" i="44"/>
  <c r="C485" i="44"/>
  <c r="B485" i="44"/>
  <c r="C484" i="44"/>
  <c r="B484" i="44"/>
  <c r="C483" i="44"/>
  <c r="B483" i="44"/>
  <c r="C482" i="44"/>
  <c r="B482" i="44"/>
  <c r="C481" i="44"/>
  <c r="B481" i="44"/>
  <c r="C480" i="44"/>
  <c r="B480" i="44"/>
  <c r="C479" i="44"/>
  <c r="B479" i="44"/>
  <c r="C478" i="44"/>
  <c r="B478" i="44"/>
  <c r="C477" i="44"/>
  <c r="B477" i="44"/>
  <c r="C476" i="44"/>
  <c r="B476" i="44"/>
  <c r="C475" i="44"/>
  <c r="B475" i="44"/>
  <c r="C474" i="44"/>
  <c r="B474" i="44"/>
  <c r="C473" i="44"/>
  <c r="B473" i="44"/>
  <c r="C472" i="44"/>
  <c r="B472" i="44"/>
  <c r="C471" i="44"/>
  <c r="B471" i="44"/>
  <c r="C470" i="44"/>
  <c r="B470" i="44"/>
  <c r="C469" i="44"/>
  <c r="B469" i="44"/>
  <c r="C468" i="44"/>
  <c r="B468" i="44"/>
  <c r="C467" i="44"/>
  <c r="B467" i="44"/>
  <c r="C466" i="44"/>
  <c r="B466" i="44"/>
  <c r="C465" i="44"/>
  <c r="B465" i="44"/>
  <c r="C464" i="44"/>
  <c r="B464" i="44"/>
  <c r="C463" i="44"/>
  <c r="B463" i="44"/>
  <c r="C462" i="44"/>
  <c r="B462" i="44"/>
  <c r="C461" i="44"/>
  <c r="B461" i="44"/>
  <c r="C460" i="44"/>
  <c r="B460" i="44"/>
  <c r="C459" i="44"/>
  <c r="B459" i="44"/>
  <c r="C458" i="44"/>
  <c r="B458" i="44"/>
  <c r="C457" i="44"/>
  <c r="B457" i="44"/>
  <c r="C456" i="44"/>
  <c r="B456" i="44"/>
  <c r="C455" i="44"/>
  <c r="B455" i="44"/>
  <c r="C454" i="44"/>
  <c r="B454" i="44"/>
  <c r="C453" i="44"/>
  <c r="B453" i="44"/>
  <c r="C452" i="44"/>
  <c r="B452" i="44"/>
  <c r="C451" i="44"/>
  <c r="B451" i="44"/>
  <c r="C450" i="44"/>
  <c r="B450" i="44"/>
  <c r="C449" i="44"/>
  <c r="B449" i="44"/>
  <c r="C448" i="44"/>
  <c r="B448" i="44"/>
  <c r="C447" i="44"/>
  <c r="B447" i="44"/>
  <c r="C446" i="44"/>
  <c r="B446" i="44"/>
  <c r="C445" i="44"/>
  <c r="B445" i="44"/>
  <c r="C444" i="44"/>
  <c r="B444" i="44"/>
  <c r="C443" i="44"/>
  <c r="B443" i="44"/>
  <c r="C442" i="44"/>
  <c r="B442" i="44"/>
  <c r="C441" i="44"/>
  <c r="B441" i="44"/>
  <c r="C440" i="44"/>
  <c r="B440" i="44"/>
  <c r="C439" i="44"/>
  <c r="B439" i="44"/>
  <c r="C438" i="44"/>
  <c r="B438" i="44"/>
  <c r="C437" i="44"/>
  <c r="B437" i="44"/>
  <c r="C436" i="44"/>
  <c r="B436" i="44"/>
  <c r="C435" i="44"/>
  <c r="B435" i="44"/>
  <c r="C434" i="44"/>
  <c r="B434" i="44"/>
  <c r="C433" i="44"/>
  <c r="B433" i="44"/>
  <c r="C432" i="44"/>
  <c r="B432" i="44"/>
  <c r="C431" i="44"/>
  <c r="B431" i="44"/>
  <c r="C430" i="44"/>
  <c r="B430" i="44"/>
  <c r="C429" i="44"/>
  <c r="B429" i="44"/>
  <c r="C428" i="44"/>
  <c r="B428" i="44"/>
  <c r="C427" i="44"/>
  <c r="B427" i="44"/>
  <c r="C426" i="44"/>
  <c r="B426" i="44"/>
  <c r="C425" i="44"/>
  <c r="B425" i="44"/>
  <c r="C424" i="44"/>
  <c r="B424" i="44"/>
  <c r="C423" i="44"/>
  <c r="B423" i="44"/>
  <c r="C422" i="44"/>
  <c r="B422" i="44"/>
  <c r="C421" i="44"/>
  <c r="B421" i="44"/>
  <c r="C420" i="44"/>
  <c r="B420" i="44"/>
  <c r="C419" i="44"/>
  <c r="B419" i="44"/>
  <c r="C418" i="44"/>
  <c r="B418" i="44"/>
  <c r="C417" i="44"/>
  <c r="B417" i="44"/>
  <c r="C416" i="44"/>
  <c r="B416" i="44"/>
  <c r="C415" i="44"/>
  <c r="B415" i="44"/>
  <c r="C414" i="44"/>
  <c r="B414" i="44"/>
  <c r="C413" i="44"/>
  <c r="B413" i="44"/>
  <c r="C412" i="44"/>
  <c r="B412" i="44"/>
  <c r="C411" i="44"/>
  <c r="B411" i="44"/>
  <c r="C410" i="44"/>
  <c r="B410" i="44"/>
  <c r="C409" i="44"/>
  <c r="B409" i="44"/>
  <c r="C408" i="44"/>
  <c r="B408" i="44"/>
  <c r="C407" i="44"/>
  <c r="B407" i="44"/>
  <c r="C406" i="44"/>
  <c r="B406" i="44"/>
  <c r="C405" i="44"/>
  <c r="B405" i="44"/>
  <c r="C404" i="44"/>
  <c r="B404" i="44"/>
  <c r="C403" i="44"/>
  <c r="B403" i="44"/>
  <c r="C402" i="44"/>
  <c r="B402" i="44"/>
  <c r="C401" i="44"/>
  <c r="B401" i="44"/>
  <c r="C400" i="44"/>
  <c r="B400" i="44"/>
  <c r="C399" i="44"/>
  <c r="B399" i="44"/>
  <c r="C398" i="44"/>
  <c r="B398" i="44"/>
  <c r="C397" i="44"/>
  <c r="B397" i="44"/>
  <c r="C396" i="44"/>
  <c r="B396" i="44"/>
  <c r="C395" i="44"/>
  <c r="B395" i="44"/>
  <c r="C394" i="44"/>
  <c r="B394" i="44"/>
  <c r="C393" i="44"/>
  <c r="B393" i="44"/>
  <c r="C392" i="44"/>
  <c r="B392" i="44"/>
  <c r="C391" i="44"/>
  <c r="B391" i="44"/>
  <c r="C390" i="44"/>
  <c r="B390" i="44"/>
  <c r="C389" i="44"/>
  <c r="B389" i="44"/>
  <c r="C388" i="44"/>
  <c r="B388" i="44"/>
  <c r="C387" i="44"/>
  <c r="B387" i="44"/>
  <c r="C386" i="44"/>
  <c r="B386" i="44"/>
  <c r="C385" i="44"/>
  <c r="B385" i="44"/>
  <c r="C384" i="44"/>
  <c r="B384" i="44"/>
  <c r="C383" i="44"/>
  <c r="B383" i="44"/>
  <c r="C382" i="44"/>
  <c r="B382" i="44"/>
  <c r="C381" i="44"/>
  <c r="B381" i="44"/>
  <c r="C380" i="44"/>
  <c r="B380" i="44"/>
  <c r="C379" i="44"/>
  <c r="B379" i="44"/>
  <c r="C378" i="44"/>
  <c r="B378" i="44"/>
  <c r="C377" i="44"/>
  <c r="B377" i="44"/>
  <c r="C376" i="44"/>
  <c r="B376" i="44"/>
  <c r="C375" i="44"/>
  <c r="B375" i="44"/>
  <c r="C374" i="44"/>
  <c r="B374" i="44"/>
  <c r="C373" i="44"/>
  <c r="B373" i="44"/>
  <c r="C372" i="44"/>
  <c r="B372" i="44"/>
  <c r="C371" i="44"/>
  <c r="B371" i="44"/>
  <c r="C370" i="44"/>
  <c r="B370" i="44"/>
  <c r="C369" i="44"/>
  <c r="B369" i="44"/>
  <c r="C368" i="44"/>
  <c r="B368" i="44"/>
  <c r="C367" i="44"/>
  <c r="B367" i="44"/>
  <c r="C366" i="44"/>
  <c r="B366" i="44"/>
  <c r="C365" i="44"/>
  <c r="B365" i="44"/>
  <c r="C364" i="44"/>
  <c r="B364" i="44"/>
  <c r="C363" i="44"/>
  <c r="B363" i="44"/>
  <c r="C362" i="44"/>
  <c r="B362" i="44"/>
  <c r="C361" i="44"/>
  <c r="B361" i="44"/>
  <c r="C360" i="44"/>
  <c r="B360" i="44"/>
  <c r="C359" i="44"/>
  <c r="B359" i="44"/>
  <c r="C358" i="44"/>
  <c r="B358" i="44"/>
  <c r="C357" i="44"/>
  <c r="B357" i="44"/>
  <c r="C356" i="44"/>
  <c r="B356" i="44"/>
  <c r="C355" i="44"/>
  <c r="B355" i="44"/>
  <c r="C354" i="44"/>
  <c r="B354" i="44"/>
  <c r="C353" i="44"/>
  <c r="B353" i="44"/>
  <c r="C352" i="44"/>
  <c r="B352" i="44"/>
  <c r="C351" i="44"/>
  <c r="B351" i="44"/>
  <c r="C350" i="44"/>
  <c r="B350" i="44"/>
  <c r="C349" i="44"/>
  <c r="B349" i="44"/>
  <c r="C348" i="44"/>
  <c r="B348" i="44"/>
  <c r="C347" i="44"/>
  <c r="B347" i="44"/>
  <c r="C346" i="44"/>
  <c r="B346" i="44"/>
  <c r="C345" i="44"/>
  <c r="B345" i="44"/>
  <c r="C344" i="44"/>
  <c r="B344" i="44"/>
  <c r="C343" i="44"/>
  <c r="B343" i="44"/>
  <c r="C342" i="44"/>
  <c r="B342" i="44"/>
  <c r="C341" i="44"/>
  <c r="B341" i="44"/>
  <c r="C340" i="44"/>
  <c r="B340" i="44"/>
  <c r="C339" i="44"/>
  <c r="B339" i="44"/>
  <c r="C338" i="44"/>
  <c r="B338" i="44"/>
  <c r="C337" i="44"/>
  <c r="B337" i="44"/>
  <c r="C336" i="44"/>
  <c r="B336" i="44"/>
  <c r="C335" i="44"/>
  <c r="B335" i="44"/>
  <c r="C334" i="44"/>
  <c r="B334" i="44"/>
  <c r="C333" i="44"/>
  <c r="B333" i="44"/>
  <c r="C332" i="44"/>
  <c r="B332" i="44"/>
  <c r="C331" i="44"/>
  <c r="B331" i="44"/>
  <c r="C330" i="44"/>
  <c r="B330" i="44"/>
  <c r="C329" i="44"/>
  <c r="B329" i="44"/>
  <c r="C328" i="44"/>
  <c r="B328" i="44"/>
  <c r="C327" i="44"/>
  <c r="B327" i="44"/>
  <c r="C326" i="44"/>
  <c r="B326" i="44"/>
  <c r="C325" i="44"/>
  <c r="B325" i="44"/>
  <c r="C324" i="44"/>
  <c r="B324" i="44"/>
  <c r="C323" i="44"/>
  <c r="B323" i="44"/>
  <c r="C322" i="44"/>
  <c r="B322" i="44"/>
  <c r="C321" i="44"/>
  <c r="B321" i="44"/>
  <c r="C320" i="44"/>
  <c r="B320" i="44"/>
  <c r="C319" i="44"/>
  <c r="B319" i="44"/>
  <c r="C318" i="44"/>
  <c r="B318" i="44"/>
  <c r="C317" i="44"/>
  <c r="B317" i="44"/>
  <c r="C316" i="44"/>
  <c r="B316" i="44"/>
  <c r="C315" i="44"/>
  <c r="B315" i="44"/>
  <c r="C314" i="44"/>
  <c r="B314" i="44"/>
  <c r="C313" i="44"/>
  <c r="B313" i="44"/>
  <c r="C312" i="44"/>
  <c r="B312" i="44"/>
  <c r="C311" i="44"/>
  <c r="B311" i="44"/>
  <c r="C310" i="44"/>
  <c r="B310" i="44"/>
  <c r="C309" i="44"/>
  <c r="B309" i="44"/>
  <c r="C308" i="44"/>
  <c r="B308" i="44"/>
  <c r="C307" i="44"/>
  <c r="B307" i="44"/>
  <c r="C306" i="44"/>
  <c r="B306" i="44"/>
  <c r="C305" i="44"/>
  <c r="B305" i="44"/>
  <c r="C304" i="44"/>
  <c r="B304" i="44"/>
  <c r="C303" i="44"/>
  <c r="B303" i="44"/>
  <c r="C302" i="44"/>
  <c r="B302" i="44"/>
  <c r="C301" i="44"/>
  <c r="B301" i="44"/>
  <c r="C300" i="44"/>
  <c r="B300" i="44"/>
  <c r="C299" i="44"/>
  <c r="B299" i="44"/>
  <c r="C298" i="44"/>
  <c r="B298" i="44"/>
  <c r="C297" i="44"/>
  <c r="B297" i="44"/>
  <c r="C296" i="44"/>
  <c r="B296" i="44"/>
  <c r="C295" i="44"/>
  <c r="B295" i="44"/>
  <c r="C294" i="44"/>
  <c r="B294" i="44"/>
  <c r="C293" i="44"/>
  <c r="B293" i="44"/>
  <c r="C292" i="44"/>
  <c r="B292" i="44"/>
  <c r="C291" i="44"/>
  <c r="B291" i="44"/>
  <c r="C290" i="44"/>
  <c r="B290" i="44"/>
  <c r="C289" i="44"/>
  <c r="B289" i="44"/>
  <c r="C288" i="44"/>
  <c r="B288" i="44"/>
  <c r="C287" i="44"/>
  <c r="B287" i="44"/>
  <c r="C286" i="44"/>
  <c r="B286" i="44"/>
  <c r="C285" i="44"/>
  <c r="B285" i="44"/>
  <c r="C284" i="44"/>
  <c r="B284" i="44"/>
  <c r="C283" i="44"/>
  <c r="B283" i="44"/>
  <c r="C282" i="44"/>
  <c r="B282" i="44"/>
  <c r="C281" i="44"/>
  <c r="B281" i="44"/>
  <c r="C280" i="44"/>
  <c r="B280" i="44"/>
  <c r="C279" i="44"/>
  <c r="B279" i="44"/>
  <c r="C278" i="44"/>
  <c r="B278" i="44"/>
  <c r="C277" i="44"/>
  <c r="B277" i="44"/>
  <c r="C276" i="44"/>
  <c r="B276" i="44"/>
  <c r="C275" i="44"/>
  <c r="B275" i="44"/>
  <c r="C274" i="44"/>
  <c r="B274" i="44"/>
  <c r="C273" i="44"/>
  <c r="B273" i="44"/>
  <c r="C272" i="44"/>
  <c r="B272" i="44"/>
  <c r="C271" i="44"/>
  <c r="B271" i="44"/>
  <c r="C270" i="44"/>
  <c r="B270" i="44"/>
  <c r="C269" i="44"/>
  <c r="B269" i="44"/>
  <c r="C268" i="44"/>
  <c r="B268" i="44"/>
  <c r="C267" i="44"/>
  <c r="B267" i="44"/>
  <c r="C266" i="44"/>
  <c r="B266" i="44"/>
  <c r="C265" i="44"/>
  <c r="B265" i="44"/>
  <c r="C264" i="44"/>
  <c r="B264" i="44"/>
  <c r="C263" i="44"/>
  <c r="B263" i="44"/>
  <c r="C262" i="44"/>
  <c r="B262" i="44"/>
  <c r="C261" i="44"/>
  <c r="B261" i="44"/>
  <c r="C260" i="44"/>
  <c r="B260" i="44"/>
  <c r="C259" i="44"/>
  <c r="B259" i="44"/>
  <c r="C258" i="44"/>
  <c r="B258" i="44"/>
  <c r="C257" i="44"/>
  <c r="B257" i="44"/>
  <c r="C256" i="44"/>
  <c r="B256" i="44"/>
  <c r="C255" i="44"/>
  <c r="B255" i="44"/>
  <c r="C254" i="44"/>
  <c r="B254" i="44"/>
  <c r="C253" i="44"/>
  <c r="B253" i="44"/>
  <c r="C252" i="44"/>
  <c r="B252" i="44"/>
  <c r="C251" i="44"/>
  <c r="B251" i="44"/>
  <c r="C250" i="44"/>
  <c r="B250" i="44"/>
  <c r="C249" i="44"/>
  <c r="B249" i="44"/>
  <c r="C248" i="44"/>
  <c r="B248" i="44"/>
  <c r="C247" i="44"/>
  <c r="B247" i="44"/>
  <c r="C246" i="44"/>
  <c r="B246" i="44"/>
  <c r="C245" i="44"/>
  <c r="B245" i="44"/>
  <c r="C244" i="44"/>
  <c r="B244" i="44"/>
  <c r="C243" i="44"/>
  <c r="B243" i="44"/>
  <c r="C242" i="44"/>
  <c r="B242" i="44"/>
  <c r="C241" i="44"/>
  <c r="B241" i="44"/>
  <c r="C240" i="44"/>
  <c r="B240" i="44"/>
  <c r="C239" i="44"/>
  <c r="B239" i="44"/>
  <c r="C238" i="44"/>
  <c r="B238" i="44"/>
  <c r="C237" i="44"/>
  <c r="B237" i="44"/>
  <c r="C236" i="44"/>
  <c r="B236" i="44"/>
  <c r="C235" i="44"/>
  <c r="B235" i="44"/>
  <c r="C234" i="44"/>
  <c r="B234" i="44"/>
  <c r="C233" i="44"/>
  <c r="B233" i="44"/>
  <c r="C232" i="44"/>
  <c r="B232" i="44"/>
  <c r="C231" i="44"/>
  <c r="B231" i="44"/>
  <c r="C230" i="44"/>
  <c r="B230" i="44"/>
  <c r="C229" i="44"/>
  <c r="B229" i="44"/>
  <c r="C228" i="44"/>
  <c r="B228" i="44"/>
  <c r="C227" i="44"/>
  <c r="B227" i="44"/>
  <c r="C226" i="44"/>
  <c r="B226" i="44"/>
  <c r="C225" i="44"/>
  <c r="B225" i="44"/>
  <c r="C224" i="44"/>
  <c r="B224" i="44"/>
  <c r="C223" i="44"/>
  <c r="B223" i="44"/>
  <c r="C222" i="44"/>
  <c r="B222" i="44"/>
  <c r="C221" i="44"/>
  <c r="B221" i="44"/>
  <c r="C220" i="44"/>
  <c r="B220" i="44"/>
  <c r="C219" i="44"/>
  <c r="B219" i="44"/>
  <c r="C218" i="44"/>
  <c r="B218" i="44"/>
  <c r="C217" i="44"/>
  <c r="B217" i="44"/>
  <c r="C216" i="44"/>
  <c r="B216" i="44"/>
  <c r="C215" i="44"/>
  <c r="B215" i="44"/>
  <c r="C214" i="44"/>
  <c r="B214" i="44"/>
  <c r="C213" i="44"/>
  <c r="B213" i="44"/>
  <c r="C212" i="44"/>
  <c r="B212" i="44"/>
  <c r="C211" i="44"/>
  <c r="B211" i="44"/>
  <c r="C210" i="44"/>
  <c r="B210" i="44"/>
  <c r="C209" i="44"/>
  <c r="B209" i="44"/>
  <c r="C208" i="44"/>
  <c r="B208" i="44"/>
  <c r="C207" i="44"/>
  <c r="B207" i="44"/>
  <c r="C206" i="44"/>
  <c r="B206" i="44"/>
  <c r="C205" i="44"/>
  <c r="B205" i="44"/>
  <c r="C204" i="44"/>
  <c r="B204" i="44"/>
  <c r="C203" i="44"/>
  <c r="B203" i="44"/>
  <c r="C202" i="44"/>
  <c r="B202" i="44"/>
  <c r="C201" i="44"/>
  <c r="B201" i="44"/>
  <c r="C200" i="44"/>
  <c r="B200" i="44"/>
  <c r="C199" i="44"/>
  <c r="B199" i="44"/>
  <c r="C198" i="44"/>
  <c r="B198" i="44"/>
  <c r="C197" i="44"/>
  <c r="B197" i="44"/>
  <c r="C196" i="44"/>
  <c r="B196" i="44"/>
  <c r="C195" i="44"/>
  <c r="B195" i="44"/>
  <c r="C194" i="44"/>
  <c r="B194" i="44"/>
  <c r="C193" i="44"/>
  <c r="B193" i="44"/>
  <c r="C192" i="44"/>
  <c r="B192" i="44"/>
  <c r="C191" i="44"/>
  <c r="B191" i="44"/>
  <c r="C190" i="44"/>
  <c r="B190" i="44"/>
  <c r="C189" i="44"/>
  <c r="B189" i="44"/>
  <c r="C188" i="44"/>
  <c r="B188" i="44"/>
  <c r="C187" i="44"/>
  <c r="B187" i="44"/>
  <c r="C186" i="44"/>
  <c r="B186" i="44"/>
  <c r="C185" i="44"/>
  <c r="B185" i="44"/>
  <c r="C184" i="44"/>
  <c r="B184" i="44"/>
  <c r="C183" i="44"/>
  <c r="B183" i="44"/>
  <c r="C182" i="44"/>
  <c r="B182" i="44"/>
  <c r="C181" i="44"/>
  <c r="B181" i="44"/>
  <c r="C180" i="44"/>
  <c r="B180" i="44"/>
  <c r="C179" i="44"/>
  <c r="B179" i="44"/>
  <c r="C178" i="44"/>
  <c r="B178" i="44"/>
  <c r="C177" i="44"/>
  <c r="B177" i="44"/>
  <c r="C176" i="44"/>
  <c r="B176" i="44"/>
  <c r="C175" i="44"/>
  <c r="B175" i="44"/>
  <c r="C174" i="44"/>
  <c r="B174" i="44"/>
  <c r="C173" i="44"/>
  <c r="B173" i="44"/>
  <c r="C172" i="44"/>
  <c r="B172" i="44"/>
  <c r="C171" i="44"/>
  <c r="B171" i="44"/>
  <c r="C170" i="44"/>
  <c r="B170" i="44"/>
  <c r="C169" i="44"/>
  <c r="B169" i="44"/>
  <c r="C168" i="44"/>
  <c r="B168" i="44"/>
  <c r="C167" i="44"/>
  <c r="B167" i="44"/>
  <c r="C166" i="44"/>
  <c r="B166" i="44"/>
  <c r="C165" i="44"/>
  <c r="B165" i="44"/>
  <c r="C164" i="44"/>
  <c r="B164" i="44"/>
  <c r="C163" i="44"/>
  <c r="B163" i="44"/>
  <c r="C162" i="44"/>
  <c r="B162" i="44"/>
  <c r="C161" i="44"/>
  <c r="B161" i="44"/>
  <c r="C160" i="44"/>
  <c r="B160" i="44"/>
  <c r="C159" i="44"/>
  <c r="B159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C134" i="44"/>
  <c r="B134" i="44"/>
  <c r="C133" i="44"/>
  <c r="B133" i="44"/>
  <c r="C132" i="44"/>
  <c r="B132" i="44"/>
  <c r="C131" i="44"/>
  <c r="B131" i="44"/>
  <c r="C130" i="44"/>
  <c r="B130" i="44"/>
  <c r="C129" i="44"/>
  <c r="B129" i="44"/>
  <c r="C128" i="44"/>
  <c r="B128" i="44"/>
  <c r="C127" i="44"/>
  <c r="B127" i="44"/>
  <c r="C126" i="44"/>
  <c r="B126" i="44"/>
  <c r="C125" i="44"/>
  <c r="B125" i="44"/>
  <c r="C124" i="44"/>
  <c r="B124" i="44"/>
  <c r="C123" i="44"/>
  <c r="B123" i="44"/>
  <c r="C122" i="44"/>
  <c r="B122" i="44"/>
  <c r="C121" i="44"/>
  <c r="B121" i="44"/>
  <c r="C120" i="44"/>
  <c r="B120" i="44"/>
  <c r="C119" i="44"/>
  <c r="B119" i="44"/>
  <c r="C118" i="44"/>
  <c r="B118" i="44"/>
  <c r="C117" i="44"/>
  <c r="B117" i="44"/>
  <c r="C116" i="44"/>
  <c r="B116" i="44"/>
  <c r="C115" i="44"/>
  <c r="B115" i="44"/>
  <c r="C114" i="44"/>
  <c r="B114" i="44"/>
  <c r="C113" i="44"/>
  <c r="B113" i="44"/>
  <c r="C112" i="44"/>
  <c r="B112" i="44"/>
  <c r="C111" i="44"/>
  <c r="B111" i="44"/>
  <c r="C110" i="44"/>
  <c r="B110" i="44"/>
  <c r="C109" i="44"/>
  <c r="B109" i="44"/>
  <c r="C108" i="44"/>
  <c r="B108" i="44"/>
  <c r="C107" i="44"/>
  <c r="B107" i="44"/>
  <c r="C106" i="44"/>
  <c r="B106" i="44"/>
  <c r="C105" i="44"/>
  <c r="B105" i="44"/>
  <c r="C104" i="44"/>
  <c r="B104" i="44"/>
  <c r="C103" i="44"/>
  <c r="B103" i="44"/>
  <c r="C102" i="44"/>
  <c r="B102" i="44"/>
  <c r="C101" i="44"/>
  <c r="B101" i="44"/>
  <c r="C100" i="44"/>
  <c r="B100" i="44"/>
  <c r="C99" i="44"/>
  <c r="B99" i="44"/>
  <c r="C98" i="44"/>
  <c r="B98" i="44"/>
  <c r="C97" i="44"/>
  <c r="B97" i="44"/>
  <c r="C96" i="44"/>
  <c r="B96" i="44"/>
  <c r="C95" i="44"/>
  <c r="B95" i="44"/>
  <c r="C94" i="44"/>
  <c r="B94" i="44"/>
  <c r="C93" i="44"/>
  <c r="B93" i="44"/>
  <c r="C92" i="44"/>
  <c r="B92" i="44"/>
  <c r="C91" i="44"/>
  <c r="B91" i="44"/>
  <c r="C90" i="44"/>
  <c r="B90" i="44"/>
  <c r="C89" i="44"/>
  <c r="B89" i="44"/>
  <c r="C88" i="44"/>
  <c r="B88" i="44"/>
  <c r="C87" i="44"/>
  <c r="B87" i="44"/>
  <c r="C86" i="44"/>
  <c r="B86" i="44"/>
  <c r="C85" i="44"/>
  <c r="B85" i="44"/>
  <c r="C84" i="44"/>
  <c r="B84" i="44"/>
  <c r="C83" i="44"/>
  <c r="B83" i="44"/>
  <c r="C82" i="44"/>
  <c r="B82" i="44"/>
  <c r="C81" i="44"/>
  <c r="B81" i="44"/>
  <c r="C80" i="44"/>
  <c r="B80" i="44"/>
  <c r="C79" i="44"/>
  <c r="B79" i="44"/>
  <c r="C78" i="44"/>
  <c r="B78" i="44"/>
  <c r="C77" i="44"/>
  <c r="B77" i="44"/>
  <c r="C76" i="44"/>
  <c r="B76" i="44"/>
  <c r="C75" i="44"/>
  <c r="B75" i="44"/>
  <c r="C74" i="44"/>
  <c r="B74" i="44"/>
  <c r="C73" i="44"/>
  <c r="B73" i="44"/>
  <c r="C72" i="44"/>
  <c r="B72" i="44"/>
  <c r="C71" i="44"/>
  <c r="B71" i="44"/>
  <c r="C70" i="44"/>
  <c r="B70" i="44"/>
  <c r="C69" i="44"/>
  <c r="B69" i="44"/>
  <c r="C68" i="44"/>
  <c r="B68" i="44"/>
  <c r="C67" i="44"/>
  <c r="B67" i="44"/>
  <c r="C66" i="44"/>
  <c r="B66" i="44"/>
  <c r="C65" i="44"/>
  <c r="B65" i="44"/>
  <c r="C64" i="44"/>
  <c r="B64" i="44"/>
  <c r="C63" i="44"/>
  <c r="B63" i="44"/>
  <c r="C62" i="44"/>
  <c r="B62" i="44"/>
  <c r="C61" i="44"/>
  <c r="B61" i="44"/>
  <c r="C60" i="44"/>
  <c r="B60" i="44"/>
  <c r="C59" i="44"/>
  <c r="B59" i="44"/>
  <c r="C58" i="44"/>
  <c r="B58" i="44"/>
  <c r="C57" i="44"/>
  <c r="B57" i="44"/>
  <c r="C56" i="44"/>
  <c r="B56" i="44"/>
  <c r="C55" i="44"/>
  <c r="B55" i="44"/>
  <c r="C54" i="44"/>
  <c r="B54" i="44"/>
  <c r="C53" i="44"/>
  <c r="B53" i="44"/>
  <c r="C52" i="44"/>
  <c r="B52" i="44"/>
  <c r="C51" i="44"/>
  <c r="B51" i="44"/>
  <c r="C50" i="44"/>
  <c r="B50" i="44"/>
  <c r="C49" i="44"/>
  <c r="B49" i="44"/>
  <c r="C48" i="44"/>
  <c r="B48" i="44"/>
  <c r="C47" i="44"/>
  <c r="B47" i="44"/>
  <c r="C46" i="44"/>
  <c r="B46" i="44"/>
  <c r="C45" i="44"/>
  <c r="B45" i="44"/>
  <c r="C44" i="44"/>
  <c r="B44" i="44"/>
  <c r="C43" i="44"/>
  <c r="B43" i="44"/>
  <c r="C42" i="44"/>
  <c r="B42" i="44"/>
  <c r="C41" i="44"/>
  <c r="B41" i="44"/>
  <c r="C40" i="44"/>
  <c r="B40" i="44"/>
  <c r="C39" i="44"/>
  <c r="B39" i="44"/>
  <c r="C38" i="44"/>
  <c r="B38" i="44"/>
  <c r="C37" i="44"/>
  <c r="B37" i="44"/>
  <c r="C36" i="44"/>
  <c r="B36" i="44"/>
  <c r="C35" i="44"/>
  <c r="B35" i="44"/>
  <c r="C34" i="44"/>
  <c r="B34" i="44"/>
  <c r="C33" i="44"/>
  <c r="B33" i="44"/>
  <c r="C32" i="44"/>
  <c r="B32" i="44"/>
  <c r="C31" i="44"/>
  <c r="B31" i="44"/>
  <c r="C30" i="44"/>
  <c r="B30" i="44"/>
  <c r="C29" i="44"/>
  <c r="B29" i="44"/>
  <c r="C28" i="44"/>
  <c r="B28" i="44"/>
  <c r="C27" i="44"/>
  <c r="B27" i="44"/>
  <c r="C26" i="44"/>
  <c r="B26" i="44"/>
  <c r="C25" i="44"/>
  <c r="B25" i="44"/>
  <c r="C24" i="44"/>
  <c r="B24" i="44"/>
  <c r="C23" i="44"/>
  <c r="B23" i="44"/>
  <c r="C22" i="44"/>
  <c r="B22" i="44"/>
  <c r="C21" i="44"/>
  <c r="B21" i="44"/>
  <c r="C20" i="44"/>
  <c r="B20" i="44"/>
  <c r="C19" i="44"/>
  <c r="B19" i="44"/>
  <c r="C18" i="44"/>
  <c r="B18" i="44"/>
  <c r="C17" i="44"/>
  <c r="B17" i="44"/>
  <c r="C16" i="44"/>
  <c r="B16" i="44"/>
  <c r="C15" i="44"/>
  <c r="B15" i="44"/>
  <c r="C14" i="44"/>
  <c r="B14" i="44"/>
  <c r="C13" i="44"/>
  <c r="B13" i="44"/>
  <c r="C12" i="44"/>
  <c r="B12" i="44"/>
  <c r="C11" i="44"/>
  <c r="B11" i="44"/>
  <c r="C10" i="44"/>
  <c r="B10" i="44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963" i="43"/>
  <c r="B963" i="43"/>
  <c r="C962" i="43"/>
  <c r="B962" i="43"/>
  <c r="C961" i="43"/>
  <c r="B961" i="43"/>
  <c r="C960" i="43"/>
  <c r="B960" i="43"/>
  <c r="C959" i="43"/>
  <c r="B959" i="43"/>
  <c r="C958" i="43"/>
  <c r="B958" i="43"/>
  <c r="C957" i="43"/>
  <c r="B957" i="43"/>
  <c r="C956" i="43"/>
  <c r="B956" i="43"/>
  <c r="C955" i="43"/>
  <c r="B955" i="43"/>
  <c r="C954" i="43"/>
  <c r="B954" i="43"/>
  <c r="C953" i="43"/>
  <c r="B953" i="43"/>
  <c r="C952" i="43"/>
  <c r="B952" i="43"/>
  <c r="C951" i="43"/>
  <c r="B951" i="43"/>
  <c r="C950" i="43"/>
  <c r="B950" i="43"/>
  <c r="C949" i="43"/>
  <c r="B949" i="43"/>
  <c r="C948" i="43"/>
  <c r="B948" i="43"/>
  <c r="C947" i="43"/>
  <c r="B947" i="43"/>
  <c r="C946" i="43"/>
  <c r="B946" i="43"/>
  <c r="C945" i="43"/>
  <c r="B945" i="43"/>
  <c r="C944" i="43"/>
  <c r="B944" i="43"/>
  <c r="C943" i="43"/>
  <c r="B943" i="43"/>
  <c r="C942" i="43"/>
  <c r="B942" i="43"/>
  <c r="C941" i="43"/>
  <c r="B941" i="43"/>
  <c r="C940" i="43"/>
  <c r="B940" i="43"/>
  <c r="C939" i="43"/>
  <c r="B939" i="43"/>
  <c r="C938" i="43"/>
  <c r="B938" i="43"/>
  <c r="C937" i="43"/>
  <c r="B937" i="43"/>
  <c r="C936" i="43"/>
  <c r="B936" i="43"/>
  <c r="C935" i="43"/>
  <c r="B935" i="43"/>
  <c r="C934" i="43"/>
  <c r="B934" i="43"/>
  <c r="C933" i="43"/>
  <c r="B933" i="43"/>
  <c r="C932" i="43"/>
  <c r="B932" i="43"/>
  <c r="C931" i="43"/>
  <c r="B931" i="43"/>
  <c r="C930" i="43"/>
  <c r="B930" i="43"/>
  <c r="C929" i="43"/>
  <c r="B929" i="43"/>
  <c r="C928" i="43"/>
  <c r="B928" i="43"/>
  <c r="C927" i="43"/>
  <c r="B927" i="43"/>
  <c r="C926" i="43"/>
  <c r="B926" i="43"/>
  <c r="C925" i="43"/>
  <c r="B925" i="43"/>
  <c r="C924" i="43"/>
  <c r="B924" i="43"/>
  <c r="C923" i="43"/>
  <c r="B923" i="43"/>
  <c r="C922" i="43"/>
  <c r="B922" i="43"/>
  <c r="C921" i="43"/>
  <c r="B921" i="43"/>
  <c r="C920" i="43"/>
  <c r="B920" i="43"/>
  <c r="C919" i="43"/>
  <c r="B919" i="43"/>
  <c r="C918" i="43"/>
  <c r="B918" i="43"/>
  <c r="C917" i="43"/>
  <c r="B917" i="43"/>
  <c r="C916" i="43"/>
  <c r="B916" i="43"/>
  <c r="C915" i="43"/>
  <c r="B915" i="43"/>
  <c r="C914" i="43"/>
  <c r="B914" i="43"/>
  <c r="C913" i="43"/>
  <c r="B913" i="43"/>
  <c r="C912" i="43"/>
  <c r="B912" i="43"/>
  <c r="C911" i="43"/>
  <c r="B911" i="43"/>
  <c r="C910" i="43"/>
  <c r="B910" i="43"/>
  <c r="C909" i="43"/>
  <c r="B909" i="43"/>
  <c r="C908" i="43"/>
  <c r="B908" i="43"/>
  <c r="C907" i="43"/>
  <c r="B907" i="43"/>
  <c r="C906" i="43"/>
  <c r="B906" i="43"/>
  <c r="C905" i="43"/>
  <c r="B905" i="43"/>
  <c r="C904" i="43"/>
  <c r="B904" i="43"/>
  <c r="C903" i="43"/>
  <c r="B903" i="43"/>
  <c r="C902" i="43"/>
  <c r="B902" i="43"/>
  <c r="C901" i="43"/>
  <c r="B901" i="43"/>
  <c r="C900" i="43"/>
  <c r="B900" i="43"/>
  <c r="C899" i="43"/>
  <c r="B899" i="43"/>
  <c r="C898" i="43"/>
  <c r="B898" i="43"/>
  <c r="C897" i="43"/>
  <c r="B897" i="43"/>
  <c r="C896" i="43"/>
  <c r="B896" i="43"/>
  <c r="C895" i="43"/>
  <c r="B895" i="43"/>
  <c r="C894" i="43"/>
  <c r="B894" i="43"/>
  <c r="C893" i="43"/>
  <c r="B893" i="43"/>
  <c r="C892" i="43"/>
  <c r="B892" i="43"/>
  <c r="C891" i="43"/>
  <c r="B891" i="43"/>
  <c r="C890" i="43"/>
  <c r="B890" i="43"/>
  <c r="C889" i="43"/>
  <c r="B889" i="43"/>
  <c r="C888" i="43"/>
  <c r="B888" i="43"/>
  <c r="C887" i="43"/>
  <c r="B887" i="43"/>
  <c r="C886" i="43"/>
  <c r="B886" i="43"/>
  <c r="C885" i="43"/>
  <c r="B885" i="43"/>
  <c r="C884" i="43"/>
  <c r="B884" i="43"/>
  <c r="C883" i="43"/>
  <c r="B883" i="43"/>
  <c r="C882" i="43"/>
  <c r="B882" i="43"/>
  <c r="C881" i="43"/>
  <c r="B881" i="43"/>
  <c r="C880" i="43"/>
  <c r="B880" i="43"/>
  <c r="C879" i="43"/>
  <c r="B879" i="43"/>
  <c r="C878" i="43"/>
  <c r="B878" i="43"/>
  <c r="C877" i="43"/>
  <c r="B877" i="43"/>
  <c r="C876" i="43"/>
  <c r="B876" i="43"/>
  <c r="C875" i="43"/>
  <c r="B875" i="43"/>
  <c r="C874" i="43"/>
  <c r="B874" i="43"/>
  <c r="C873" i="43"/>
  <c r="B873" i="43"/>
  <c r="C872" i="43"/>
  <c r="B872" i="43"/>
  <c r="C871" i="43"/>
  <c r="B871" i="43"/>
  <c r="C870" i="43"/>
  <c r="B870" i="43"/>
  <c r="C869" i="43"/>
  <c r="B869" i="43"/>
  <c r="C868" i="43"/>
  <c r="B868" i="43"/>
  <c r="C867" i="43"/>
  <c r="B867" i="43"/>
  <c r="C866" i="43"/>
  <c r="B866" i="43"/>
  <c r="C865" i="43"/>
  <c r="B865" i="43"/>
  <c r="C864" i="43"/>
  <c r="B864" i="43"/>
  <c r="C863" i="43"/>
  <c r="B863" i="43"/>
  <c r="C862" i="43"/>
  <c r="B862" i="43"/>
  <c r="C861" i="43"/>
  <c r="B861" i="43"/>
  <c r="C860" i="43"/>
  <c r="B860" i="43"/>
  <c r="C859" i="43"/>
  <c r="B859" i="43"/>
  <c r="C858" i="43"/>
  <c r="B858" i="43"/>
  <c r="C857" i="43"/>
  <c r="B857" i="43"/>
  <c r="C856" i="43"/>
  <c r="B856" i="43"/>
  <c r="C855" i="43"/>
  <c r="B855" i="43"/>
  <c r="C854" i="43"/>
  <c r="B854" i="43"/>
  <c r="C853" i="43"/>
  <c r="B853" i="43"/>
  <c r="C852" i="43"/>
  <c r="B852" i="43"/>
  <c r="C851" i="43"/>
  <c r="B851" i="43"/>
  <c r="C850" i="43"/>
  <c r="B850" i="43"/>
  <c r="C849" i="43"/>
  <c r="B849" i="43"/>
  <c r="C848" i="43"/>
  <c r="B848" i="43"/>
  <c r="C847" i="43"/>
  <c r="B847" i="43"/>
  <c r="C846" i="43"/>
  <c r="B846" i="43"/>
  <c r="C845" i="43"/>
  <c r="B845" i="43"/>
  <c r="C844" i="43"/>
  <c r="B844" i="43"/>
  <c r="C843" i="43"/>
  <c r="B843" i="43"/>
  <c r="C842" i="43"/>
  <c r="B842" i="43"/>
  <c r="C841" i="43"/>
  <c r="B841" i="43"/>
  <c r="C840" i="43"/>
  <c r="B840" i="43"/>
  <c r="C839" i="43"/>
  <c r="B839" i="43"/>
  <c r="C838" i="43"/>
  <c r="B838" i="43"/>
  <c r="C837" i="43"/>
  <c r="B837" i="43"/>
  <c r="C836" i="43"/>
  <c r="B836" i="43"/>
  <c r="C835" i="43"/>
  <c r="B835" i="43"/>
  <c r="C834" i="43"/>
  <c r="B834" i="43"/>
  <c r="C833" i="43"/>
  <c r="B833" i="43"/>
  <c r="C832" i="43"/>
  <c r="B832" i="43"/>
  <c r="C831" i="43"/>
  <c r="B831" i="43"/>
  <c r="C830" i="43"/>
  <c r="B830" i="43"/>
  <c r="C829" i="43"/>
  <c r="B829" i="43"/>
  <c r="C828" i="43"/>
  <c r="B828" i="43"/>
  <c r="C827" i="43"/>
  <c r="B827" i="43"/>
  <c r="C826" i="43"/>
  <c r="B826" i="43"/>
  <c r="C825" i="43"/>
  <c r="B825" i="43"/>
  <c r="C824" i="43"/>
  <c r="B824" i="43"/>
  <c r="C823" i="43"/>
  <c r="B823" i="43"/>
  <c r="C822" i="43"/>
  <c r="B822" i="43"/>
  <c r="C821" i="43"/>
  <c r="B821" i="43"/>
  <c r="C820" i="43"/>
  <c r="B820" i="43"/>
  <c r="C819" i="43"/>
  <c r="B819" i="43"/>
  <c r="C818" i="43"/>
  <c r="B818" i="43"/>
  <c r="C817" i="43"/>
  <c r="B817" i="43"/>
  <c r="C816" i="43"/>
  <c r="B816" i="43"/>
  <c r="C815" i="43"/>
  <c r="B815" i="43"/>
  <c r="C814" i="43"/>
  <c r="B814" i="43"/>
  <c r="C813" i="43"/>
  <c r="B813" i="43"/>
  <c r="C812" i="43"/>
  <c r="B812" i="43"/>
  <c r="C811" i="43"/>
  <c r="B811" i="43"/>
  <c r="C810" i="43"/>
  <c r="B810" i="43"/>
  <c r="C809" i="43"/>
  <c r="B809" i="43"/>
  <c r="C808" i="43"/>
  <c r="B808" i="43"/>
  <c r="C807" i="43"/>
  <c r="B807" i="43"/>
  <c r="C806" i="43"/>
  <c r="B806" i="43"/>
  <c r="C805" i="43"/>
  <c r="B805" i="43"/>
  <c r="C804" i="43"/>
  <c r="B804" i="43"/>
  <c r="C803" i="43"/>
  <c r="B803" i="43"/>
  <c r="C802" i="43"/>
  <c r="B802" i="43"/>
  <c r="C801" i="43"/>
  <c r="B801" i="43"/>
  <c r="C800" i="43"/>
  <c r="B800" i="43"/>
  <c r="C799" i="43"/>
  <c r="B799" i="43"/>
  <c r="C798" i="43"/>
  <c r="B798" i="43"/>
  <c r="C797" i="43"/>
  <c r="B797" i="43"/>
  <c r="C796" i="43"/>
  <c r="B796" i="43"/>
  <c r="C795" i="43"/>
  <c r="B795" i="43"/>
  <c r="C794" i="43"/>
  <c r="B794" i="43"/>
  <c r="C793" i="43"/>
  <c r="B793" i="43"/>
  <c r="C792" i="43"/>
  <c r="B792" i="43"/>
  <c r="C791" i="43"/>
  <c r="B791" i="43"/>
  <c r="C790" i="43"/>
  <c r="B790" i="43"/>
  <c r="C789" i="43"/>
  <c r="B789" i="43"/>
  <c r="C788" i="43"/>
  <c r="B788" i="43"/>
  <c r="C787" i="43"/>
  <c r="B787" i="43"/>
  <c r="C786" i="43"/>
  <c r="B786" i="43"/>
  <c r="C785" i="43"/>
  <c r="B785" i="43"/>
  <c r="C784" i="43"/>
  <c r="B784" i="43"/>
  <c r="C783" i="43"/>
  <c r="B783" i="43"/>
  <c r="C782" i="43"/>
  <c r="B782" i="43"/>
  <c r="C781" i="43"/>
  <c r="B781" i="43"/>
  <c r="C780" i="43"/>
  <c r="B780" i="43"/>
  <c r="C779" i="43"/>
  <c r="B779" i="43"/>
  <c r="C778" i="43"/>
  <c r="B778" i="43"/>
  <c r="C777" i="43"/>
  <c r="B777" i="43"/>
  <c r="C776" i="43"/>
  <c r="B776" i="43"/>
  <c r="C775" i="43"/>
  <c r="B775" i="43"/>
  <c r="C774" i="43"/>
  <c r="B774" i="43"/>
  <c r="C773" i="43"/>
  <c r="B773" i="43"/>
  <c r="C772" i="43"/>
  <c r="B772" i="43"/>
  <c r="C771" i="43"/>
  <c r="B771" i="43"/>
  <c r="C770" i="43"/>
  <c r="B770" i="43"/>
  <c r="C769" i="43"/>
  <c r="B769" i="43"/>
  <c r="C768" i="43"/>
  <c r="B768" i="43"/>
  <c r="C767" i="43"/>
  <c r="B767" i="43"/>
  <c r="C766" i="43"/>
  <c r="B766" i="43"/>
  <c r="C765" i="43"/>
  <c r="B765" i="43"/>
  <c r="C764" i="43"/>
  <c r="B764" i="43"/>
  <c r="C763" i="43"/>
  <c r="B763" i="43"/>
  <c r="C762" i="43"/>
  <c r="B762" i="43"/>
  <c r="C761" i="43"/>
  <c r="B761" i="43"/>
  <c r="C760" i="43"/>
  <c r="B760" i="43"/>
  <c r="C759" i="43"/>
  <c r="B759" i="43"/>
  <c r="C758" i="43"/>
  <c r="B758" i="43"/>
  <c r="C757" i="43"/>
  <c r="B757" i="43"/>
  <c r="C756" i="43"/>
  <c r="B756" i="43"/>
  <c r="C755" i="43"/>
  <c r="B755" i="43"/>
  <c r="C754" i="43"/>
  <c r="B754" i="43"/>
  <c r="C753" i="43"/>
  <c r="B753" i="43"/>
  <c r="C752" i="43"/>
  <c r="B752" i="43"/>
  <c r="C751" i="43"/>
  <c r="B751" i="43"/>
  <c r="C750" i="43"/>
  <c r="B750" i="43"/>
  <c r="C749" i="43"/>
  <c r="B749" i="43"/>
  <c r="C748" i="43"/>
  <c r="B748" i="43"/>
  <c r="C747" i="43"/>
  <c r="B747" i="43"/>
  <c r="C746" i="43"/>
  <c r="B746" i="43"/>
  <c r="C745" i="43"/>
  <c r="B745" i="43"/>
  <c r="C744" i="43"/>
  <c r="B744" i="43"/>
  <c r="C743" i="43"/>
  <c r="B743" i="43"/>
  <c r="C742" i="43"/>
  <c r="B742" i="43"/>
  <c r="C741" i="43"/>
  <c r="B741" i="43"/>
  <c r="C740" i="43"/>
  <c r="B740" i="43"/>
  <c r="C739" i="43"/>
  <c r="B739" i="43"/>
  <c r="C738" i="43"/>
  <c r="B738" i="43"/>
  <c r="C737" i="43"/>
  <c r="B737" i="43"/>
  <c r="C736" i="43"/>
  <c r="B736" i="43"/>
  <c r="C735" i="43"/>
  <c r="B735" i="43"/>
  <c r="C734" i="43"/>
  <c r="B734" i="43"/>
  <c r="C733" i="43"/>
  <c r="B733" i="43"/>
  <c r="C732" i="43"/>
  <c r="B732" i="43"/>
  <c r="C731" i="43"/>
  <c r="B731" i="43"/>
  <c r="C730" i="43"/>
  <c r="B730" i="43"/>
  <c r="C729" i="43"/>
  <c r="B729" i="43"/>
  <c r="C728" i="43"/>
  <c r="B728" i="43"/>
  <c r="C727" i="43"/>
  <c r="B727" i="43"/>
  <c r="C726" i="43"/>
  <c r="B726" i="43"/>
  <c r="C725" i="43"/>
  <c r="B725" i="43"/>
  <c r="C724" i="43"/>
  <c r="B724" i="43"/>
  <c r="C723" i="43"/>
  <c r="B723" i="43"/>
  <c r="C722" i="43"/>
  <c r="B722" i="43"/>
  <c r="C721" i="43"/>
  <c r="B721" i="43"/>
  <c r="C720" i="43"/>
  <c r="B720" i="43"/>
  <c r="C719" i="43"/>
  <c r="B719" i="43"/>
  <c r="C718" i="43"/>
  <c r="B718" i="43"/>
  <c r="C717" i="43"/>
  <c r="B717" i="43"/>
  <c r="C716" i="43"/>
  <c r="B716" i="43"/>
  <c r="C715" i="43"/>
  <c r="B715" i="43"/>
  <c r="C714" i="43"/>
  <c r="B714" i="43"/>
  <c r="C713" i="43"/>
  <c r="B713" i="43"/>
  <c r="C712" i="43"/>
  <c r="B712" i="43"/>
  <c r="C711" i="43"/>
  <c r="B711" i="43"/>
  <c r="C710" i="43"/>
  <c r="B710" i="43"/>
  <c r="C709" i="43"/>
  <c r="B709" i="43"/>
  <c r="C708" i="43"/>
  <c r="B708" i="43"/>
  <c r="C707" i="43"/>
  <c r="B707" i="43"/>
  <c r="C706" i="43"/>
  <c r="B706" i="43"/>
  <c r="C705" i="43"/>
  <c r="B705" i="43"/>
  <c r="C704" i="43"/>
  <c r="B704" i="43"/>
  <c r="C703" i="43"/>
  <c r="B703" i="43"/>
  <c r="C702" i="43"/>
  <c r="B702" i="43"/>
  <c r="C701" i="43"/>
  <c r="B701" i="43"/>
  <c r="C700" i="43"/>
  <c r="B700" i="43"/>
  <c r="C699" i="43"/>
  <c r="B699" i="43"/>
  <c r="C698" i="43"/>
  <c r="B698" i="43"/>
  <c r="C697" i="43"/>
  <c r="B697" i="43"/>
  <c r="C696" i="43"/>
  <c r="B696" i="43"/>
  <c r="C695" i="43"/>
  <c r="B695" i="43"/>
  <c r="C694" i="43"/>
  <c r="B694" i="43"/>
  <c r="C693" i="43"/>
  <c r="B693" i="43"/>
  <c r="C692" i="43"/>
  <c r="B692" i="43"/>
  <c r="C691" i="43"/>
  <c r="B691" i="43"/>
  <c r="C690" i="43"/>
  <c r="B690" i="43"/>
  <c r="C689" i="43"/>
  <c r="B689" i="43"/>
  <c r="C688" i="43"/>
  <c r="B688" i="43"/>
  <c r="C687" i="43"/>
  <c r="B687" i="43"/>
  <c r="C686" i="43"/>
  <c r="B686" i="43"/>
  <c r="C685" i="43"/>
  <c r="B685" i="43"/>
  <c r="C684" i="43"/>
  <c r="B684" i="43"/>
  <c r="C683" i="43"/>
  <c r="B683" i="43"/>
  <c r="C682" i="43"/>
  <c r="B682" i="43"/>
  <c r="C681" i="43"/>
  <c r="B681" i="43"/>
  <c r="C680" i="43"/>
  <c r="B680" i="43"/>
  <c r="C679" i="43"/>
  <c r="B679" i="43"/>
  <c r="C678" i="43"/>
  <c r="B678" i="43"/>
  <c r="C677" i="43"/>
  <c r="B677" i="43"/>
  <c r="C676" i="43"/>
  <c r="B676" i="43"/>
  <c r="C675" i="43"/>
  <c r="B675" i="43"/>
  <c r="C674" i="43"/>
  <c r="B674" i="43"/>
  <c r="C673" i="43"/>
  <c r="B673" i="43"/>
  <c r="C672" i="43"/>
  <c r="B672" i="43"/>
  <c r="C671" i="43"/>
  <c r="B671" i="43"/>
  <c r="C670" i="43"/>
  <c r="B670" i="43"/>
  <c r="C669" i="43"/>
  <c r="B669" i="43"/>
  <c r="C668" i="43"/>
  <c r="B668" i="43"/>
  <c r="C667" i="43"/>
  <c r="B667" i="43"/>
  <c r="C666" i="43"/>
  <c r="B666" i="43"/>
  <c r="C665" i="43"/>
  <c r="B665" i="43"/>
  <c r="C664" i="43"/>
  <c r="B664" i="43"/>
  <c r="C663" i="43"/>
  <c r="B663" i="43"/>
  <c r="C662" i="43"/>
  <c r="B662" i="43"/>
  <c r="C661" i="43"/>
  <c r="B661" i="43"/>
  <c r="C660" i="43"/>
  <c r="B660" i="43"/>
  <c r="C659" i="43"/>
  <c r="B659" i="43"/>
  <c r="C658" i="43"/>
  <c r="B658" i="43"/>
  <c r="C657" i="43"/>
  <c r="B657" i="43"/>
  <c r="C656" i="43"/>
  <c r="B656" i="43"/>
  <c r="C655" i="43"/>
  <c r="B655" i="43"/>
  <c r="C654" i="43"/>
  <c r="B654" i="43"/>
  <c r="C653" i="43"/>
  <c r="B653" i="43"/>
  <c r="C652" i="43"/>
  <c r="B652" i="43"/>
  <c r="C651" i="43"/>
  <c r="B651" i="43"/>
  <c r="C650" i="43"/>
  <c r="B650" i="43"/>
  <c r="C649" i="43"/>
  <c r="B649" i="43"/>
  <c r="C648" i="43"/>
  <c r="B648" i="43"/>
  <c r="C647" i="43"/>
  <c r="B647" i="43"/>
  <c r="C646" i="43"/>
  <c r="B646" i="43"/>
  <c r="C645" i="43"/>
  <c r="B645" i="43"/>
  <c r="C644" i="43"/>
  <c r="B644" i="43"/>
  <c r="C643" i="43"/>
  <c r="B643" i="43"/>
  <c r="C642" i="43"/>
  <c r="B642" i="43"/>
  <c r="C641" i="43"/>
  <c r="B641" i="43"/>
  <c r="C640" i="43"/>
  <c r="B640" i="43"/>
  <c r="C639" i="43"/>
  <c r="B639" i="43"/>
  <c r="C638" i="43"/>
  <c r="B638" i="43"/>
  <c r="C637" i="43"/>
  <c r="B637" i="43"/>
  <c r="C636" i="43"/>
  <c r="B636" i="43"/>
  <c r="C635" i="43"/>
  <c r="B635" i="43"/>
  <c r="C634" i="43"/>
  <c r="B634" i="43"/>
  <c r="C633" i="43"/>
  <c r="B633" i="43"/>
  <c r="C632" i="43"/>
  <c r="B632" i="43"/>
  <c r="C631" i="43"/>
  <c r="B631" i="43"/>
  <c r="C630" i="43"/>
  <c r="B630" i="43"/>
  <c r="C629" i="43"/>
  <c r="B629" i="43"/>
  <c r="C628" i="43"/>
  <c r="B628" i="43"/>
  <c r="C627" i="43"/>
  <c r="B627" i="43"/>
  <c r="C626" i="43"/>
  <c r="B626" i="43"/>
  <c r="C625" i="43"/>
  <c r="B625" i="43"/>
  <c r="C624" i="43"/>
  <c r="B624" i="43"/>
  <c r="C623" i="43"/>
  <c r="B623" i="43"/>
  <c r="C622" i="43"/>
  <c r="B622" i="43"/>
  <c r="C621" i="43"/>
  <c r="B621" i="43"/>
  <c r="C620" i="43"/>
  <c r="B620" i="43"/>
  <c r="C619" i="43"/>
  <c r="B619" i="43"/>
  <c r="C618" i="43"/>
  <c r="B618" i="43"/>
  <c r="C617" i="43"/>
  <c r="B617" i="43"/>
  <c r="C616" i="43"/>
  <c r="B616" i="43"/>
  <c r="C615" i="43"/>
  <c r="B615" i="43"/>
  <c r="C614" i="43"/>
  <c r="B614" i="43"/>
  <c r="C613" i="43"/>
  <c r="B613" i="43"/>
  <c r="C612" i="43"/>
  <c r="B612" i="43"/>
  <c r="C611" i="43"/>
  <c r="B611" i="43"/>
  <c r="C610" i="43"/>
  <c r="B610" i="43"/>
  <c r="C609" i="43"/>
  <c r="B609" i="43"/>
  <c r="C608" i="43"/>
  <c r="B608" i="43"/>
  <c r="C607" i="43"/>
  <c r="B607" i="43"/>
  <c r="C606" i="43"/>
  <c r="B606" i="43"/>
  <c r="C605" i="43"/>
  <c r="B605" i="43"/>
  <c r="C604" i="43"/>
  <c r="B604" i="43"/>
  <c r="C603" i="43"/>
  <c r="B603" i="43"/>
  <c r="C602" i="43"/>
  <c r="B602" i="43"/>
  <c r="C601" i="43"/>
  <c r="B601" i="43"/>
  <c r="C600" i="43"/>
  <c r="B600" i="43"/>
  <c r="C599" i="43"/>
  <c r="B599" i="43"/>
  <c r="C598" i="43"/>
  <c r="B598" i="43"/>
  <c r="C597" i="43"/>
  <c r="B597" i="43"/>
  <c r="C596" i="43"/>
  <c r="B596" i="43"/>
  <c r="C595" i="43"/>
  <c r="B595" i="43"/>
  <c r="C594" i="43"/>
  <c r="B594" i="43"/>
  <c r="C593" i="43"/>
  <c r="B593" i="43"/>
  <c r="C592" i="43"/>
  <c r="B592" i="43"/>
  <c r="C591" i="43"/>
  <c r="B591" i="43"/>
  <c r="C590" i="43"/>
  <c r="B590" i="43"/>
  <c r="C589" i="43"/>
  <c r="B589" i="43"/>
  <c r="C588" i="43"/>
  <c r="B588" i="43"/>
  <c r="C587" i="43"/>
  <c r="B587" i="43"/>
  <c r="C586" i="43"/>
  <c r="B586" i="43"/>
  <c r="C585" i="43"/>
  <c r="B585" i="43"/>
  <c r="C584" i="43"/>
  <c r="B584" i="43"/>
  <c r="C583" i="43"/>
  <c r="B583" i="43"/>
  <c r="C582" i="43"/>
  <c r="B582" i="43"/>
  <c r="C581" i="43"/>
  <c r="B581" i="43"/>
  <c r="C580" i="43"/>
  <c r="B580" i="43"/>
  <c r="C579" i="43"/>
  <c r="B579" i="43"/>
  <c r="C578" i="43"/>
  <c r="B578" i="43"/>
  <c r="C577" i="43"/>
  <c r="B577" i="43"/>
  <c r="C576" i="43"/>
  <c r="B576" i="43"/>
  <c r="C575" i="43"/>
  <c r="B575" i="43"/>
  <c r="C574" i="43"/>
  <c r="B574" i="43"/>
  <c r="C573" i="43"/>
  <c r="B573" i="43"/>
  <c r="C572" i="43"/>
  <c r="B572" i="43"/>
  <c r="C571" i="43"/>
  <c r="B571" i="43"/>
  <c r="C570" i="43"/>
  <c r="B570" i="43"/>
  <c r="C569" i="43"/>
  <c r="B569" i="43"/>
  <c r="C568" i="43"/>
  <c r="B568" i="43"/>
  <c r="C567" i="43"/>
  <c r="B567" i="43"/>
  <c r="C566" i="43"/>
  <c r="B566" i="43"/>
  <c r="C565" i="43"/>
  <c r="B565" i="43"/>
  <c r="C564" i="43"/>
  <c r="B564" i="43"/>
  <c r="C563" i="43"/>
  <c r="B563" i="43"/>
  <c r="C562" i="43"/>
  <c r="B562" i="43"/>
  <c r="C561" i="43"/>
  <c r="B561" i="43"/>
  <c r="C560" i="43"/>
  <c r="B560" i="43"/>
  <c r="C559" i="43"/>
  <c r="B559" i="43"/>
  <c r="C558" i="43"/>
  <c r="B558" i="43"/>
  <c r="C557" i="43"/>
  <c r="B557" i="43"/>
  <c r="C556" i="43"/>
  <c r="B556" i="43"/>
  <c r="C555" i="43"/>
  <c r="B555" i="43"/>
  <c r="C554" i="43"/>
  <c r="B554" i="43"/>
  <c r="C553" i="43"/>
  <c r="B553" i="43"/>
  <c r="C552" i="43"/>
  <c r="B552" i="43"/>
  <c r="C551" i="43"/>
  <c r="B551" i="43"/>
  <c r="C550" i="43"/>
  <c r="B550" i="43"/>
  <c r="C549" i="43"/>
  <c r="B549" i="43"/>
  <c r="C548" i="43"/>
  <c r="B548" i="43"/>
  <c r="C547" i="43"/>
  <c r="B547" i="43"/>
  <c r="C546" i="43"/>
  <c r="B546" i="43"/>
  <c r="C545" i="43"/>
  <c r="B545" i="43"/>
  <c r="C544" i="43"/>
  <c r="B544" i="43"/>
  <c r="C543" i="43"/>
  <c r="B543" i="43"/>
  <c r="C542" i="43"/>
  <c r="B542" i="43"/>
  <c r="C541" i="43"/>
  <c r="B541" i="43"/>
  <c r="C540" i="43"/>
  <c r="B540" i="43"/>
  <c r="C539" i="43"/>
  <c r="B539" i="43"/>
  <c r="C538" i="43"/>
  <c r="B538" i="43"/>
  <c r="C537" i="43"/>
  <c r="B537" i="43"/>
  <c r="C536" i="43"/>
  <c r="B536" i="43"/>
  <c r="C535" i="43"/>
  <c r="B535" i="43"/>
  <c r="C534" i="43"/>
  <c r="B534" i="43"/>
  <c r="C533" i="43"/>
  <c r="B533" i="43"/>
  <c r="C532" i="43"/>
  <c r="B532" i="43"/>
  <c r="C531" i="43"/>
  <c r="B531" i="43"/>
  <c r="C530" i="43"/>
  <c r="B530" i="43"/>
  <c r="C529" i="43"/>
  <c r="B529" i="43"/>
  <c r="C528" i="43"/>
  <c r="B528" i="43"/>
  <c r="C527" i="43"/>
  <c r="B527" i="43"/>
  <c r="C526" i="43"/>
  <c r="B526" i="43"/>
  <c r="C525" i="43"/>
  <c r="B525" i="43"/>
  <c r="C524" i="43"/>
  <c r="B524" i="43"/>
  <c r="C523" i="43"/>
  <c r="B523" i="43"/>
  <c r="C522" i="43"/>
  <c r="B522" i="43"/>
  <c r="C521" i="43"/>
  <c r="B521" i="43"/>
  <c r="C520" i="43"/>
  <c r="B520" i="43"/>
  <c r="C519" i="43"/>
  <c r="B519" i="43"/>
  <c r="C518" i="43"/>
  <c r="B518" i="43"/>
  <c r="C517" i="43"/>
  <c r="B517" i="43"/>
  <c r="C516" i="43"/>
  <c r="B516" i="43"/>
  <c r="C515" i="43"/>
  <c r="B515" i="43"/>
  <c r="C514" i="43"/>
  <c r="B514" i="43"/>
  <c r="C513" i="43"/>
  <c r="B513" i="43"/>
  <c r="C512" i="43"/>
  <c r="B512" i="43"/>
  <c r="C511" i="43"/>
  <c r="B511" i="43"/>
  <c r="C510" i="43"/>
  <c r="B510" i="43"/>
  <c r="C509" i="43"/>
  <c r="B509" i="43"/>
  <c r="C508" i="43"/>
  <c r="B508" i="43"/>
  <c r="C507" i="43"/>
  <c r="B507" i="43"/>
  <c r="C506" i="43"/>
  <c r="B506" i="43"/>
  <c r="C505" i="43"/>
  <c r="B505" i="43"/>
  <c r="C504" i="43"/>
  <c r="B504" i="43"/>
  <c r="C503" i="43"/>
  <c r="B503" i="43"/>
  <c r="C502" i="43"/>
  <c r="B502" i="43"/>
  <c r="C501" i="43"/>
  <c r="B501" i="43"/>
  <c r="C500" i="43"/>
  <c r="B500" i="43"/>
  <c r="C499" i="43"/>
  <c r="B499" i="43"/>
  <c r="C498" i="43"/>
  <c r="B498" i="43"/>
  <c r="C497" i="43"/>
  <c r="B497" i="43"/>
  <c r="C496" i="43"/>
  <c r="B496" i="43"/>
  <c r="C495" i="43"/>
  <c r="B495" i="43"/>
  <c r="C494" i="43"/>
  <c r="B494" i="43"/>
  <c r="C493" i="43"/>
  <c r="B493" i="43"/>
  <c r="C492" i="43"/>
  <c r="B492" i="43"/>
  <c r="C491" i="43"/>
  <c r="B491" i="43"/>
  <c r="C490" i="43"/>
  <c r="B490" i="43"/>
  <c r="C489" i="43"/>
  <c r="B489" i="43"/>
  <c r="C488" i="43"/>
  <c r="B488" i="43"/>
  <c r="C487" i="43"/>
  <c r="B487" i="43"/>
  <c r="C486" i="43"/>
  <c r="B486" i="43"/>
  <c r="C485" i="43"/>
  <c r="B485" i="43"/>
  <c r="C484" i="43"/>
  <c r="B484" i="43"/>
  <c r="C483" i="43"/>
  <c r="B483" i="43"/>
  <c r="C482" i="43"/>
  <c r="B482" i="43"/>
  <c r="C481" i="43"/>
  <c r="B481" i="43"/>
  <c r="C480" i="43"/>
  <c r="B480" i="43"/>
  <c r="C479" i="43"/>
  <c r="B479" i="43"/>
  <c r="C478" i="43"/>
  <c r="B478" i="43"/>
  <c r="C477" i="43"/>
  <c r="B477" i="43"/>
  <c r="C476" i="43"/>
  <c r="B476" i="43"/>
  <c r="C475" i="43"/>
  <c r="B475" i="43"/>
  <c r="C474" i="43"/>
  <c r="B474" i="43"/>
  <c r="C473" i="43"/>
  <c r="B473" i="43"/>
  <c r="C472" i="43"/>
  <c r="B472" i="43"/>
  <c r="C471" i="43"/>
  <c r="B471" i="43"/>
  <c r="C470" i="43"/>
  <c r="B470" i="43"/>
  <c r="C469" i="43"/>
  <c r="B469" i="43"/>
  <c r="C468" i="43"/>
  <c r="B468" i="43"/>
  <c r="C467" i="43"/>
  <c r="B467" i="43"/>
  <c r="C466" i="43"/>
  <c r="B466" i="43"/>
  <c r="C465" i="43"/>
  <c r="B465" i="43"/>
  <c r="C464" i="43"/>
  <c r="B464" i="43"/>
  <c r="C463" i="43"/>
  <c r="B463" i="43"/>
  <c r="C462" i="43"/>
  <c r="B462" i="43"/>
  <c r="C461" i="43"/>
  <c r="B461" i="43"/>
  <c r="C460" i="43"/>
  <c r="B460" i="43"/>
  <c r="C459" i="43"/>
  <c r="B459" i="43"/>
  <c r="C458" i="43"/>
  <c r="B458" i="43"/>
  <c r="C457" i="43"/>
  <c r="B457" i="43"/>
  <c r="C456" i="43"/>
  <c r="B456" i="43"/>
  <c r="C455" i="43"/>
  <c r="B455" i="43"/>
  <c r="C454" i="43"/>
  <c r="B454" i="43"/>
  <c r="C453" i="43"/>
  <c r="B453" i="43"/>
  <c r="C452" i="43"/>
  <c r="B452" i="43"/>
  <c r="C451" i="43"/>
  <c r="B451" i="43"/>
  <c r="C450" i="43"/>
  <c r="B450" i="43"/>
  <c r="C449" i="43"/>
  <c r="B449" i="43"/>
  <c r="C448" i="43"/>
  <c r="B448" i="43"/>
  <c r="C447" i="43"/>
  <c r="B447" i="43"/>
  <c r="C446" i="43"/>
  <c r="B446" i="43"/>
  <c r="C445" i="43"/>
  <c r="B445" i="43"/>
  <c r="C444" i="43"/>
  <c r="B444" i="43"/>
  <c r="C443" i="43"/>
  <c r="B443" i="43"/>
  <c r="C442" i="43"/>
  <c r="B442" i="43"/>
  <c r="C441" i="43"/>
  <c r="B441" i="43"/>
  <c r="C440" i="43"/>
  <c r="B440" i="43"/>
  <c r="C439" i="43"/>
  <c r="B439" i="43"/>
  <c r="C438" i="43"/>
  <c r="B438" i="43"/>
  <c r="C437" i="43"/>
  <c r="B437" i="43"/>
  <c r="C436" i="43"/>
  <c r="B436" i="43"/>
  <c r="C435" i="43"/>
  <c r="B435" i="43"/>
  <c r="C434" i="43"/>
  <c r="B434" i="43"/>
  <c r="C433" i="43"/>
  <c r="B433" i="43"/>
  <c r="C432" i="43"/>
  <c r="B432" i="43"/>
  <c r="C431" i="43"/>
  <c r="B431" i="43"/>
  <c r="C430" i="43"/>
  <c r="B430" i="43"/>
  <c r="C429" i="43"/>
  <c r="B429" i="43"/>
  <c r="C428" i="43"/>
  <c r="B428" i="43"/>
  <c r="C427" i="43"/>
  <c r="B427" i="43"/>
  <c r="C426" i="43"/>
  <c r="B426" i="43"/>
  <c r="C425" i="43"/>
  <c r="B425" i="43"/>
  <c r="C424" i="43"/>
  <c r="B424" i="43"/>
  <c r="C423" i="43"/>
  <c r="B423" i="43"/>
  <c r="C422" i="43"/>
  <c r="B422" i="43"/>
  <c r="C421" i="43"/>
  <c r="B421" i="43"/>
  <c r="C420" i="43"/>
  <c r="B420" i="43"/>
  <c r="C419" i="43"/>
  <c r="B419" i="43"/>
  <c r="C418" i="43"/>
  <c r="B418" i="43"/>
  <c r="C417" i="43"/>
  <c r="B417" i="43"/>
  <c r="C416" i="43"/>
  <c r="B416" i="43"/>
  <c r="C415" i="43"/>
  <c r="B415" i="43"/>
  <c r="C414" i="43"/>
  <c r="B414" i="43"/>
  <c r="C413" i="43"/>
  <c r="B413" i="43"/>
  <c r="C412" i="43"/>
  <c r="B412" i="43"/>
  <c r="C411" i="43"/>
  <c r="B411" i="43"/>
  <c r="C410" i="43"/>
  <c r="B410" i="43"/>
  <c r="C409" i="43"/>
  <c r="B409" i="43"/>
  <c r="C408" i="43"/>
  <c r="B408" i="43"/>
  <c r="C407" i="43"/>
  <c r="B407" i="43"/>
  <c r="C406" i="43"/>
  <c r="B406" i="43"/>
  <c r="C405" i="43"/>
  <c r="B405" i="43"/>
  <c r="C404" i="43"/>
  <c r="B404" i="43"/>
  <c r="C403" i="43"/>
  <c r="B403" i="43"/>
  <c r="C402" i="43"/>
  <c r="B402" i="43"/>
  <c r="C401" i="43"/>
  <c r="B401" i="43"/>
  <c r="C400" i="43"/>
  <c r="B400" i="43"/>
  <c r="C399" i="43"/>
  <c r="B399" i="43"/>
  <c r="C398" i="43"/>
  <c r="B398" i="43"/>
  <c r="C397" i="43"/>
  <c r="B397" i="43"/>
  <c r="C396" i="43"/>
  <c r="B396" i="43"/>
  <c r="C395" i="43"/>
  <c r="B395" i="43"/>
  <c r="C394" i="43"/>
  <c r="B394" i="43"/>
  <c r="C393" i="43"/>
  <c r="B393" i="43"/>
  <c r="C392" i="43"/>
  <c r="B392" i="43"/>
  <c r="C391" i="43"/>
  <c r="B391" i="43"/>
  <c r="C390" i="43"/>
  <c r="B390" i="43"/>
  <c r="C389" i="43"/>
  <c r="B389" i="43"/>
  <c r="C388" i="43"/>
  <c r="B388" i="43"/>
  <c r="C387" i="43"/>
  <c r="B387" i="43"/>
  <c r="C386" i="43"/>
  <c r="B386" i="43"/>
  <c r="C385" i="43"/>
  <c r="B385" i="43"/>
  <c r="C384" i="43"/>
  <c r="B384" i="43"/>
  <c r="C383" i="43"/>
  <c r="B383" i="43"/>
  <c r="C382" i="43"/>
  <c r="B382" i="43"/>
  <c r="C381" i="43"/>
  <c r="B381" i="43"/>
  <c r="C380" i="43"/>
  <c r="B380" i="43"/>
  <c r="C379" i="43"/>
  <c r="B379" i="43"/>
  <c r="C378" i="43"/>
  <c r="B378" i="43"/>
  <c r="C377" i="43"/>
  <c r="B377" i="43"/>
  <c r="C376" i="43"/>
  <c r="B376" i="43"/>
  <c r="C375" i="43"/>
  <c r="B375" i="43"/>
  <c r="C374" i="43"/>
  <c r="B374" i="43"/>
  <c r="C373" i="43"/>
  <c r="B373" i="43"/>
  <c r="C372" i="43"/>
  <c r="B372" i="43"/>
  <c r="C371" i="43"/>
  <c r="B371" i="43"/>
  <c r="C370" i="43"/>
  <c r="B370" i="43"/>
  <c r="C369" i="43"/>
  <c r="B369" i="43"/>
  <c r="C368" i="43"/>
  <c r="B368" i="43"/>
  <c r="C367" i="43"/>
  <c r="B367" i="43"/>
  <c r="C366" i="43"/>
  <c r="B366" i="43"/>
  <c r="C365" i="43"/>
  <c r="B365" i="43"/>
  <c r="C364" i="43"/>
  <c r="B364" i="43"/>
  <c r="C363" i="43"/>
  <c r="B363" i="43"/>
  <c r="C362" i="43"/>
  <c r="B362" i="43"/>
  <c r="C361" i="43"/>
  <c r="B361" i="43"/>
  <c r="C360" i="43"/>
  <c r="B360" i="43"/>
  <c r="C359" i="43"/>
  <c r="B359" i="43"/>
  <c r="C358" i="43"/>
  <c r="B358" i="43"/>
  <c r="C357" i="43"/>
  <c r="B357" i="43"/>
  <c r="C356" i="43"/>
  <c r="B356" i="43"/>
  <c r="C355" i="43"/>
  <c r="B355" i="43"/>
  <c r="C354" i="43"/>
  <c r="B354" i="43"/>
  <c r="C353" i="43"/>
  <c r="B353" i="43"/>
  <c r="C352" i="43"/>
  <c r="B352" i="43"/>
  <c r="C351" i="43"/>
  <c r="B351" i="43"/>
  <c r="C350" i="43"/>
  <c r="B350" i="43"/>
  <c r="C349" i="43"/>
  <c r="B349" i="43"/>
  <c r="C348" i="43"/>
  <c r="B348" i="43"/>
  <c r="C347" i="43"/>
  <c r="B347" i="43"/>
  <c r="C346" i="43"/>
  <c r="B346" i="43"/>
  <c r="C345" i="43"/>
  <c r="B345" i="43"/>
  <c r="C344" i="43"/>
  <c r="B344" i="43"/>
  <c r="C343" i="43"/>
  <c r="B343" i="43"/>
  <c r="C342" i="43"/>
  <c r="B342" i="43"/>
  <c r="C341" i="43"/>
  <c r="B341" i="43"/>
  <c r="C340" i="43"/>
  <c r="B340" i="43"/>
  <c r="C339" i="43"/>
  <c r="B339" i="43"/>
  <c r="C338" i="43"/>
  <c r="B338" i="43"/>
  <c r="C337" i="43"/>
  <c r="B337" i="43"/>
  <c r="C336" i="43"/>
  <c r="B336" i="43"/>
  <c r="C335" i="43"/>
  <c r="B335" i="43"/>
  <c r="C334" i="43"/>
  <c r="B334" i="43"/>
  <c r="C333" i="43"/>
  <c r="B333" i="43"/>
  <c r="C332" i="43"/>
  <c r="B332" i="43"/>
  <c r="C331" i="43"/>
  <c r="B331" i="43"/>
  <c r="C330" i="43"/>
  <c r="B330" i="43"/>
  <c r="C329" i="43"/>
  <c r="B329" i="43"/>
  <c r="C328" i="43"/>
  <c r="B328" i="43"/>
  <c r="C327" i="43"/>
  <c r="B327" i="43"/>
  <c r="C326" i="43"/>
  <c r="B326" i="43"/>
  <c r="C325" i="43"/>
  <c r="B325" i="43"/>
  <c r="C324" i="43"/>
  <c r="B324" i="43"/>
  <c r="C323" i="43"/>
  <c r="B323" i="43"/>
  <c r="C322" i="43"/>
  <c r="B322" i="43"/>
  <c r="C321" i="43"/>
  <c r="B321" i="43"/>
  <c r="C320" i="43"/>
  <c r="B320" i="43"/>
  <c r="C319" i="43"/>
  <c r="B319" i="43"/>
  <c r="C318" i="43"/>
  <c r="B318" i="43"/>
  <c r="C317" i="43"/>
  <c r="B317" i="43"/>
  <c r="C316" i="43"/>
  <c r="B316" i="43"/>
  <c r="C315" i="43"/>
  <c r="B315" i="43"/>
  <c r="C314" i="43"/>
  <c r="B314" i="43"/>
  <c r="C313" i="43"/>
  <c r="B313" i="43"/>
  <c r="C312" i="43"/>
  <c r="B312" i="43"/>
  <c r="C311" i="43"/>
  <c r="B311" i="43"/>
  <c r="C310" i="43"/>
  <c r="B310" i="43"/>
  <c r="C309" i="43"/>
  <c r="B309" i="43"/>
  <c r="C308" i="43"/>
  <c r="B308" i="43"/>
  <c r="C307" i="43"/>
  <c r="B307" i="43"/>
  <c r="C306" i="43"/>
  <c r="B306" i="43"/>
  <c r="C305" i="43"/>
  <c r="B305" i="43"/>
  <c r="C304" i="43"/>
  <c r="B304" i="43"/>
  <c r="C303" i="43"/>
  <c r="B303" i="43"/>
  <c r="C302" i="43"/>
  <c r="B302" i="43"/>
  <c r="C301" i="43"/>
  <c r="B301" i="43"/>
  <c r="C300" i="43"/>
  <c r="B300" i="43"/>
  <c r="C299" i="43"/>
  <c r="B299" i="43"/>
  <c r="C298" i="43"/>
  <c r="B298" i="43"/>
  <c r="C297" i="43"/>
  <c r="B297" i="43"/>
  <c r="C296" i="43"/>
  <c r="B296" i="43"/>
  <c r="C295" i="43"/>
  <c r="B295" i="43"/>
  <c r="C294" i="43"/>
  <c r="B294" i="43"/>
  <c r="C293" i="43"/>
  <c r="B293" i="43"/>
  <c r="C292" i="43"/>
  <c r="B292" i="43"/>
  <c r="C291" i="43"/>
  <c r="B291" i="43"/>
  <c r="C290" i="43"/>
  <c r="B290" i="43"/>
  <c r="C289" i="43"/>
  <c r="B289" i="43"/>
  <c r="C288" i="43"/>
  <c r="B288" i="43"/>
  <c r="C287" i="43"/>
  <c r="B287" i="43"/>
  <c r="C286" i="43"/>
  <c r="B286" i="43"/>
  <c r="C285" i="43"/>
  <c r="B285" i="43"/>
  <c r="C284" i="43"/>
  <c r="B284" i="43"/>
  <c r="C283" i="43"/>
  <c r="B283" i="43"/>
  <c r="C282" i="43"/>
  <c r="B282" i="43"/>
  <c r="C281" i="43"/>
  <c r="B281" i="43"/>
  <c r="C280" i="43"/>
  <c r="B280" i="43"/>
  <c r="C279" i="43"/>
  <c r="B279" i="43"/>
  <c r="C278" i="43"/>
  <c r="B278" i="43"/>
  <c r="C277" i="43"/>
  <c r="B277" i="43"/>
  <c r="C276" i="43"/>
  <c r="B276" i="43"/>
  <c r="C275" i="43"/>
  <c r="B275" i="43"/>
  <c r="C274" i="43"/>
  <c r="B274" i="43"/>
  <c r="C273" i="43"/>
  <c r="B273" i="43"/>
  <c r="C272" i="43"/>
  <c r="B272" i="43"/>
  <c r="C271" i="43"/>
  <c r="B271" i="43"/>
  <c r="C270" i="43"/>
  <c r="B270" i="43"/>
  <c r="C269" i="43"/>
  <c r="B269" i="43"/>
  <c r="C268" i="43"/>
  <c r="B268" i="43"/>
  <c r="C267" i="43"/>
  <c r="B267" i="43"/>
  <c r="C266" i="43"/>
  <c r="B266" i="43"/>
  <c r="C265" i="43"/>
  <c r="B265" i="43"/>
  <c r="C264" i="43"/>
  <c r="B264" i="43"/>
  <c r="C263" i="43"/>
  <c r="B263" i="43"/>
  <c r="C262" i="43"/>
  <c r="B262" i="43"/>
  <c r="C261" i="43"/>
  <c r="B261" i="43"/>
  <c r="C260" i="43"/>
  <c r="B260" i="43"/>
  <c r="C259" i="43"/>
  <c r="B259" i="43"/>
  <c r="C258" i="43"/>
  <c r="B258" i="43"/>
  <c r="C257" i="43"/>
  <c r="B257" i="43"/>
  <c r="C256" i="43"/>
  <c r="B256" i="43"/>
  <c r="C255" i="43"/>
  <c r="B255" i="43"/>
  <c r="C254" i="43"/>
  <c r="B254" i="43"/>
  <c r="C253" i="43"/>
  <c r="B253" i="43"/>
  <c r="C252" i="43"/>
  <c r="B252" i="43"/>
  <c r="C251" i="43"/>
  <c r="B251" i="43"/>
  <c r="C250" i="43"/>
  <c r="B250" i="43"/>
  <c r="C249" i="43"/>
  <c r="B249" i="43"/>
  <c r="C248" i="43"/>
  <c r="B248" i="43"/>
  <c r="C247" i="43"/>
  <c r="B247" i="43"/>
  <c r="C246" i="43"/>
  <c r="B246" i="43"/>
  <c r="C245" i="43"/>
  <c r="B245" i="43"/>
  <c r="C244" i="43"/>
  <c r="B244" i="43"/>
  <c r="C243" i="43"/>
  <c r="B243" i="43"/>
  <c r="C242" i="43"/>
  <c r="B242" i="43"/>
  <c r="C241" i="43"/>
  <c r="B241" i="43"/>
  <c r="C240" i="43"/>
  <c r="B240" i="43"/>
  <c r="C239" i="43"/>
  <c r="B239" i="43"/>
  <c r="C238" i="43"/>
  <c r="B238" i="43"/>
  <c r="C237" i="43"/>
  <c r="B237" i="43"/>
  <c r="C236" i="43"/>
  <c r="B236" i="43"/>
  <c r="C235" i="43"/>
  <c r="B235" i="43"/>
  <c r="C234" i="43"/>
  <c r="B234" i="43"/>
  <c r="C233" i="43"/>
  <c r="B233" i="43"/>
  <c r="C232" i="43"/>
  <c r="B232" i="43"/>
  <c r="C231" i="43"/>
  <c r="B231" i="43"/>
  <c r="C230" i="43"/>
  <c r="B230" i="43"/>
  <c r="C229" i="43"/>
  <c r="B229" i="43"/>
  <c r="C228" i="43"/>
  <c r="B228" i="43"/>
  <c r="C227" i="43"/>
  <c r="B227" i="43"/>
  <c r="C226" i="43"/>
  <c r="B226" i="43"/>
  <c r="C225" i="43"/>
  <c r="B225" i="43"/>
  <c r="C224" i="43"/>
  <c r="B224" i="43"/>
  <c r="C223" i="43"/>
  <c r="B223" i="43"/>
  <c r="C222" i="43"/>
  <c r="B222" i="43"/>
  <c r="C221" i="43"/>
  <c r="B221" i="43"/>
  <c r="C220" i="43"/>
  <c r="B220" i="43"/>
  <c r="C219" i="43"/>
  <c r="B219" i="43"/>
  <c r="C218" i="43"/>
  <c r="B218" i="43"/>
  <c r="C217" i="43"/>
  <c r="B217" i="43"/>
  <c r="C216" i="43"/>
  <c r="B216" i="43"/>
  <c r="C215" i="43"/>
  <c r="B215" i="43"/>
  <c r="C214" i="43"/>
  <c r="B214" i="43"/>
  <c r="C213" i="43"/>
  <c r="B213" i="43"/>
  <c r="C212" i="43"/>
  <c r="B212" i="43"/>
  <c r="C211" i="43"/>
  <c r="B211" i="43"/>
  <c r="C210" i="43"/>
  <c r="B210" i="43"/>
  <c r="C209" i="43"/>
  <c r="B209" i="43"/>
  <c r="C208" i="43"/>
  <c r="B208" i="43"/>
  <c r="C207" i="43"/>
  <c r="B207" i="43"/>
  <c r="C206" i="43"/>
  <c r="B206" i="43"/>
  <c r="C205" i="43"/>
  <c r="B205" i="43"/>
  <c r="C204" i="43"/>
  <c r="B204" i="43"/>
  <c r="C203" i="43"/>
  <c r="B203" i="43"/>
  <c r="C202" i="43"/>
  <c r="B202" i="43"/>
  <c r="C201" i="43"/>
  <c r="B201" i="43"/>
  <c r="C200" i="43"/>
  <c r="B200" i="43"/>
  <c r="C199" i="43"/>
  <c r="B199" i="43"/>
  <c r="C198" i="43"/>
  <c r="B198" i="43"/>
  <c r="C197" i="43"/>
  <c r="B197" i="43"/>
  <c r="C196" i="43"/>
  <c r="B196" i="43"/>
  <c r="C195" i="43"/>
  <c r="B195" i="43"/>
  <c r="C194" i="43"/>
  <c r="B194" i="43"/>
  <c r="C193" i="43"/>
  <c r="B193" i="43"/>
  <c r="C192" i="43"/>
  <c r="B192" i="43"/>
  <c r="C191" i="43"/>
  <c r="B191" i="43"/>
  <c r="C190" i="43"/>
  <c r="B190" i="43"/>
  <c r="C189" i="43"/>
  <c r="B189" i="43"/>
  <c r="C188" i="43"/>
  <c r="B188" i="43"/>
  <c r="C187" i="43"/>
  <c r="B187" i="43"/>
  <c r="C186" i="43"/>
  <c r="B186" i="43"/>
  <c r="C185" i="43"/>
  <c r="B185" i="43"/>
  <c r="C184" i="43"/>
  <c r="B184" i="43"/>
  <c r="C183" i="43"/>
  <c r="B183" i="43"/>
  <c r="C182" i="43"/>
  <c r="B182" i="43"/>
  <c r="C181" i="43"/>
  <c r="B181" i="43"/>
  <c r="C180" i="43"/>
  <c r="B180" i="43"/>
  <c r="C179" i="43"/>
  <c r="B179" i="43"/>
  <c r="C178" i="43"/>
  <c r="B178" i="43"/>
  <c r="C177" i="43"/>
  <c r="B177" i="43"/>
  <c r="C176" i="43"/>
  <c r="B176" i="43"/>
  <c r="C175" i="43"/>
  <c r="B175" i="43"/>
  <c r="C174" i="43"/>
  <c r="B174" i="43"/>
  <c r="C173" i="43"/>
  <c r="B173" i="43"/>
  <c r="C172" i="43"/>
  <c r="B172" i="43"/>
  <c r="C171" i="43"/>
  <c r="B171" i="43"/>
  <c r="C170" i="43"/>
  <c r="B170" i="43"/>
  <c r="C169" i="43"/>
  <c r="B169" i="43"/>
  <c r="C168" i="43"/>
  <c r="B168" i="43"/>
  <c r="C167" i="43"/>
  <c r="B167" i="43"/>
  <c r="C166" i="43"/>
  <c r="B166" i="43"/>
  <c r="C165" i="43"/>
  <c r="B165" i="43"/>
  <c r="C164" i="43"/>
  <c r="B164" i="43"/>
  <c r="C163" i="43"/>
  <c r="B163" i="43"/>
  <c r="C162" i="43"/>
  <c r="B162" i="43"/>
  <c r="C161" i="43"/>
  <c r="B161" i="43"/>
  <c r="C160" i="43"/>
  <c r="B160" i="43"/>
  <c r="C159" i="43"/>
  <c r="B159" i="43"/>
  <c r="C158" i="43"/>
  <c r="B158" i="43"/>
  <c r="C157" i="43"/>
  <c r="B157" i="43"/>
  <c r="C156" i="43"/>
  <c r="B156" i="43"/>
  <c r="C155" i="43"/>
  <c r="B155" i="43"/>
  <c r="C154" i="43"/>
  <c r="B154" i="43"/>
  <c r="C153" i="43"/>
  <c r="B153" i="43"/>
  <c r="C152" i="43"/>
  <c r="B152" i="43"/>
  <c r="C151" i="43"/>
  <c r="B151" i="43"/>
  <c r="C150" i="43"/>
  <c r="B150" i="43"/>
  <c r="C149" i="43"/>
  <c r="B149" i="43"/>
  <c r="C148" i="43"/>
  <c r="B148" i="43"/>
  <c r="C147" i="43"/>
  <c r="B147" i="43"/>
  <c r="C146" i="43"/>
  <c r="B146" i="43"/>
  <c r="C145" i="43"/>
  <c r="B145" i="43"/>
  <c r="C144" i="43"/>
  <c r="B144" i="43"/>
  <c r="C143" i="43"/>
  <c r="B143" i="43"/>
  <c r="C142" i="43"/>
  <c r="B142" i="43"/>
  <c r="C141" i="43"/>
  <c r="B141" i="43"/>
  <c r="C140" i="43"/>
  <c r="B140" i="43"/>
  <c r="C139" i="43"/>
  <c r="B139" i="43"/>
  <c r="C138" i="43"/>
  <c r="B138" i="43"/>
  <c r="C137" i="43"/>
  <c r="B137" i="43"/>
  <c r="C136" i="43"/>
  <c r="B136" i="43"/>
  <c r="C135" i="43"/>
  <c r="B135" i="43"/>
  <c r="C134" i="43"/>
  <c r="B134" i="43"/>
  <c r="C133" i="43"/>
  <c r="B133" i="43"/>
  <c r="C132" i="43"/>
  <c r="B132" i="43"/>
  <c r="C131" i="43"/>
  <c r="B131" i="43"/>
  <c r="C130" i="43"/>
  <c r="B130" i="43"/>
  <c r="C129" i="43"/>
  <c r="B129" i="43"/>
  <c r="C128" i="43"/>
  <c r="B128" i="43"/>
  <c r="C127" i="43"/>
  <c r="B127" i="43"/>
  <c r="C126" i="43"/>
  <c r="B126" i="43"/>
  <c r="C125" i="43"/>
  <c r="B125" i="43"/>
  <c r="C124" i="43"/>
  <c r="B124" i="43"/>
  <c r="C123" i="43"/>
  <c r="B123" i="43"/>
  <c r="C122" i="43"/>
  <c r="B122" i="43"/>
  <c r="C121" i="43"/>
  <c r="B121" i="43"/>
  <c r="C120" i="43"/>
  <c r="B120" i="43"/>
  <c r="C119" i="43"/>
  <c r="B119" i="43"/>
  <c r="C118" i="43"/>
  <c r="B118" i="43"/>
  <c r="C117" i="43"/>
  <c r="B117" i="43"/>
  <c r="C116" i="43"/>
  <c r="B116" i="43"/>
  <c r="C115" i="43"/>
  <c r="B115" i="43"/>
  <c r="C114" i="43"/>
  <c r="B114" i="43"/>
  <c r="C113" i="43"/>
  <c r="B113" i="43"/>
  <c r="C112" i="43"/>
  <c r="B112" i="43"/>
  <c r="C111" i="43"/>
  <c r="B111" i="43"/>
  <c r="C110" i="43"/>
  <c r="B110" i="43"/>
  <c r="C109" i="43"/>
  <c r="B109" i="43"/>
  <c r="C108" i="43"/>
  <c r="B108" i="43"/>
  <c r="C107" i="43"/>
  <c r="B107" i="43"/>
  <c r="C106" i="43"/>
  <c r="B106" i="43"/>
  <c r="C105" i="43"/>
  <c r="B105" i="43"/>
  <c r="C104" i="43"/>
  <c r="B104" i="43"/>
  <c r="C103" i="43"/>
  <c r="B103" i="43"/>
  <c r="C102" i="43"/>
  <c r="B102" i="43"/>
  <c r="C101" i="43"/>
  <c r="B101" i="43"/>
  <c r="C100" i="43"/>
  <c r="B100" i="43"/>
  <c r="C99" i="43"/>
  <c r="B99" i="43"/>
  <c r="C98" i="43"/>
  <c r="B98" i="43"/>
  <c r="C97" i="43"/>
  <c r="B97" i="43"/>
  <c r="C96" i="43"/>
  <c r="B96" i="43"/>
  <c r="C95" i="43"/>
  <c r="B95" i="43"/>
  <c r="C94" i="43"/>
  <c r="B94" i="43"/>
  <c r="C93" i="43"/>
  <c r="B93" i="43"/>
  <c r="C92" i="43"/>
  <c r="B92" i="43"/>
  <c r="C91" i="43"/>
  <c r="B91" i="43"/>
  <c r="C90" i="43"/>
  <c r="B90" i="43"/>
  <c r="C89" i="43"/>
  <c r="B89" i="43"/>
  <c r="C88" i="43"/>
  <c r="B88" i="43"/>
  <c r="C87" i="43"/>
  <c r="B87" i="43"/>
  <c r="C86" i="43"/>
  <c r="B86" i="43"/>
  <c r="C85" i="43"/>
  <c r="B85" i="43"/>
  <c r="C84" i="43"/>
  <c r="B84" i="43"/>
  <c r="C83" i="43"/>
  <c r="B83" i="43"/>
  <c r="C82" i="43"/>
  <c r="B82" i="43"/>
  <c r="C81" i="43"/>
  <c r="B81" i="43"/>
  <c r="C80" i="43"/>
  <c r="B80" i="43"/>
  <c r="C79" i="43"/>
  <c r="B79" i="43"/>
  <c r="C78" i="43"/>
  <c r="B78" i="43"/>
  <c r="C77" i="43"/>
  <c r="B77" i="43"/>
  <c r="C76" i="43"/>
  <c r="B76" i="43"/>
  <c r="C75" i="43"/>
  <c r="B75" i="43"/>
  <c r="C74" i="43"/>
  <c r="B74" i="43"/>
  <c r="C73" i="43"/>
  <c r="B73" i="43"/>
  <c r="C72" i="43"/>
  <c r="B72" i="43"/>
  <c r="C71" i="43"/>
  <c r="B71" i="43"/>
  <c r="C70" i="43"/>
  <c r="B70" i="43"/>
  <c r="C69" i="43"/>
  <c r="B69" i="43"/>
  <c r="C68" i="43"/>
  <c r="B68" i="43"/>
  <c r="C67" i="43"/>
  <c r="B67" i="43"/>
  <c r="C66" i="43"/>
  <c r="B66" i="43"/>
  <c r="C65" i="43"/>
  <c r="B65" i="43"/>
  <c r="C64" i="43"/>
  <c r="B64" i="43"/>
  <c r="C63" i="43"/>
  <c r="B63" i="43"/>
  <c r="C62" i="43"/>
  <c r="B62" i="43"/>
  <c r="C61" i="43"/>
  <c r="B61" i="43"/>
  <c r="C60" i="43"/>
  <c r="B60" i="43"/>
  <c r="C59" i="43"/>
  <c r="B59" i="43"/>
  <c r="C58" i="43"/>
  <c r="B58" i="43"/>
  <c r="C57" i="43"/>
  <c r="B57" i="43"/>
  <c r="C56" i="43"/>
  <c r="B56" i="43"/>
  <c r="C55" i="43"/>
  <c r="B55" i="43"/>
  <c r="C54" i="43"/>
  <c r="B54" i="43"/>
  <c r="C53" i="43"/>
  <c r="B53" i="43"/>
  <c r="C52" i="43"/>
  <c r="B52" i="43"/>
  <c r="C51" i="43"/>
  <c r="B51" i="43"/>
  <c r="C50" i="43"/>
  <c r="B50" i="43"/>
  <c r="C49" i="43"/>
  <c r="B49" i="43"/>
  <c r="C48" i="43"/>
  <c r="B48" i="43"/>
  <c r="C47" i="43"/>
  <c r="B47" i="43"/>
  <c r="C46" i="43"/>
  <c r="B46" i="43"/>
  <c r="C45" i="43"/>
  <c r="B45" i="43"/>
  <c r="C44" i="43"/>
  <c r="B44" i="43"/>
  <c r="C43" i="43"/>
  <c r="B43" i="43"/>
  <c r="C42" i="43"/>
  <c r="B42" i="43"/>
  <c r="C41" i="43"/>
  <c r="B41" i="43"/>
  <c r="C40" i="43"/>
  <c r="B40" i="43"/>
  <c r="C39" i="43"/>
  <c r="B39" i="43"/>
  <c r="C38" i="43"/>
  <c r="B38" i="43"/>
  <c r="C37" i="43"/>
  <c r="B37" i="43"/>
  <c r="C36" i="43"/>
  <c r="B36" i="43"/>
  <c r="C35" i="43"/>
  <c r="B35" i="43"/>
  <c r="C34" i="43"/>
  <c r="B34" i="43"/>
  <c r="C33" i="43"/>
  <c r="B33" i="43"/>
  <c r="C32" i="43"/>
  <c r="B32" i="43"/>
  <c r="C31" i="43"/>
  <c r="B31" i="43"/>
  <c r="C30" i="43"/>
  <c r="B30" i="43"/>
  <c r="C29" i="43"/>
  <c r="B29" i="43"/>
  <c r="C28" i="43"/>
  <c r="B28" i="43"/>
  <c r="C27" i="43"/>
  <c r="B27" i="43"/>
  <c r="C26" i="43"/>
  <c r="B26" i="43"/>
  <c r="C25" i="43"/>
  <c r="B25" i="43"/>
  <c r="C24" i="43"/>
  <c r="B24" i="43"/>
  <c r="C23" i="43"/>
  <c r="B23" i="43"/>
  <c r="C22" i="43"/>
  <c r="B22" i="43"/>
  <c r="C21" i="43"/>
  <c r="B21" i="43"/>
  <c r="C20" i="43"/>
  <c r="B20" i="43"/>
  <c r="C19" i="43"/>
  <c r="B19" i="43"/>
  <c r="C18" i="43"/>
  <c r="B18" i="43"/>
  <c r="C17" i="43"/>
  <c r="B17" i="43"/>
  <c r="C16" i="43"/>
  <c r="B16" i="43"/>
  <c r="C15" i="43"/>
  <c r="B15" i="43"/>
  <c r="C14" i="43"/>
  <c r="B14" i="43"/>
  <c r="C13" i="43"/>
  <c r="B13" i="43"/>
  <c r="C12" i="43"/>
  <c r="B12" i="43"/>
  <c r="C11" i="43"/>
  <c r="B11" i="43"/>
  <c r="C10" i="43"/>
  <c r="B10" i="43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559" i="2"/>
  <c r="B559" i="2"/>
  <c r="C558" i="2"/>
  <c r="B558" i="2"/>
  <c r="C557" i="2"/>
  <c r="B557" i="2"/>
  <c r="C556" i="2"/>
  <c r="B556" i="2"/>
  <c r="C555" i="2"/>
  <c r="B555" i="2"/>
  <c r="C554" i="2"/>
  <c r="B554" i="2"/>
  <c r="C553" i="2"/>
  <c r="B553" i="2"/>
  <c r="C552" i="2"/>
  <c r="B552" i="2"/>
  <c r="C551" i="2"/>
  <c r="B551" i="2"/>
  <c r="C550" i="2"/>
  <c r="B550" i="2"/>
  <c r="C549" i="2"/>
  <c r="B549" i="2"/>
  <c r="C548" i="2"/>
  <c r="B548" i="2"/>
  <c r="C547" i="2"/>
  <c r="B547" i="2"/>
  <c r="C546" i="2"/>
  <c r="B546" i="2"/>
  <c r="C545" i="2"/>
  <c r="B545" i="2"/>
  <c r="C544" i="2"/>
  <c r="B544" i="2"/>
  <c r="C543" i="2"/>
  <c r="B543" i="2"/>
  <c r="C542" i="2"/>
  <c r="B542" i="2"/>
  <c r="C541" i="2"/>
  <c r="B541" i="2"/>
  <c r="C540" i="2"/>
  <c r="B540" i="2"/>
  <c r="C539" i="2"/>
  <c r="B539" i="2"/>
  <c r="C538" i="2"/>
  <c r="B538" i="2"/>
  <c r="C537" i="2"/>
  <c r="B537" i="2"/>
  <c r="C536" i="2"/>
  <c r="B536" i="2"/>
  <c r="C535" i="2"/>
  <c r="B535" i="2"/>
  <c r="C534" i="2"/>
  <c r="B534" i="2"/>
  <c r="C533" i="2"/>
  <c r="B533" i="2"/>
  <c r="C532" i="2"/>
  <c r="B532" i="2"/>
  <c r="C531" i="2"/>
  <c r="B531" i="2"/>
  <c r="C530" i="2"/>
  <c r="B530" i="2"/>
  <c r="C529" i="2"/>
  <c r="B529" i="2"/>
  <c r="C528" i="2"/>
  <c r="B528" i="2"/>
  <c r="C527" i="2"/>
  <c r="B527" i="2"/>
  <c r="C526" i="2"/>
  <c r="B526" i="2"/>
  <c r="C525" i="2"/>
  <c r="B525" i="2"/>
  <c r="C524" i="2"/>
  <c r="B524" i="2"/>
  <c r="C523" i="2"/>
  <c r="B523" i="2"/>
  <c r="C522" i="2"/>
  <c r="B522" i="2"/>
  <c r="C521" i="2"/>
  <c r="B521" i="2"/>
  <c r="C520" i="2"/>
  <c r="B520" i="2"/>
  <c r="C519" i="2"/>
  <c r="B519" i="2"/>
  <c r="C518" i="2"/>
  <c r="B518" i="2"/>
  <c r="C517" i="2"/>
  <c r="B517" i="2"/>
  <c r="C516" i="2"/>
  <c r="B516" i="2"/>
  <c r="C515" i="2"/>
  <c r="B515" i="2"/>
  <c r="C514" i="2"/>
  <c r="B514" i="2"/>
  <c r="C513" i="2"/>
  <c r="B513" i="2"/>
  <c r="C512" i="2"/>
  <c r="B512" i="2"/>
  <c r="C511" i="2"/>
  <c r="B511" i="2"/>
  <c r="C510" i="2"/>
  <c r="B510" i="2"/>
  <c r="C509" i="2"/>
  <c r="B509" i="2"/>
  <c r="C508" i="2"/>
  <c r="B508" i="2"/>
  <c r="C507" i="2"/>
  <c r="B507" i="2"/>
  <c r="C506" i="2"/>
  <c r="B506" i="2"/>
  <c r="C505" i="2"/>
  <c r="B505" i="2"/>
  <c r="C504" i="2"/>
  <c r="B504" i="2"/>
  <c r="C503" i="2"/>
  <c r="B503" i="2"/>
  <c r="C502" i="2"/>
  <c r="B502" i="2"/>
  <c r="C501" i="2"/>
  <c r="B501" i="2"/>
  <c r="C500" i="2"/>
  <c r="B500" i="2"/>
  <c r="C499" i="2"/>
  <c r="B499" i="2"/>
  <c r="C498" i="2"/>
  <c r="B498" i="2"/>
  <c r="C497" i="2"/>
  <c r="B497" i="2"/>
  <c r="C496" i="2"/>
  <c r="B496" i="2"/>
  <c r="C495" i="2"/>
  <c r="B495" i="2"/>
  <c r="C494" i="2"/>
  <c r="B494" i="2"/>
  <c r="C493" i="2"/>
  <c r="B493" i="2"/>
  <c r="C492" i="2"/>
  <c r="B492" i="2"/>
  <c r="C491" i="2"/>
  <c r="B491" i="2"/>
  <c r="C490" i="2"/>
  <c r="B490" i="2"/>
  <c r="C489" i="2"/>
  <c r="B489" i="2"/>
  <c r="C488" i="2"/>
  <c r="B488" i="2"/>
  <c r="C487" i="2"/>
  <c r="B487" i="2"/>
  <c r="C486" i="2"/>
  <c r="B486" i="2"/>
  <c r="C485" i="2"/>
  <c r="B485" i="2"/>
  <c r="C484" i="2"/>
  <c r="B484" i="2"/>
  <c r="C483" i="2"/>
  <c r="B483" i="2"/>
  <c r="C482" i="2"/>
  <c r="B482" i="2"/>
  <c r="C481" i="2"/>
  <c r="B481" i="2"/>
  <c r="C480" i="2"/>
  <c r="B480" i="2"/>
  <c r="C479" i="2"/>
  <c r="B479" i="2"/>
  <c r="C478" i="2"/>
  <c r="B478" i="2"/>
  <c r="C477" i="2"/>
  <c r="B477" i="2"/>
  <c r="C476" i="2"/>
  <c r="B476" i="2"/>
  <c r="C475" i="2"/>
  <c r="B475" i="2"/>
  <c r="C474" i="2"/>
  <c r="B474" i="2"/>
  <c r="C473" i="2"/>
  <c r="B473" i="2"/>
  <c r="C472" i="2"/>
  <c r="B472" i="2"/>
  <c r="C471" i="2"/>
  <c r="B471" i="2"/>
  <c r="C470" i="2"/>
  <c r="B470" i="2"/>
  <c r="C469" i="2"/>
  <c r="B469" i="2"/>
  <c r="C468" i="2"/>
  <c r="B468" i="2"/>
  <c r="C467" i="2"/>
  <c r="B467" i="2"/>
  <c r="C466" i="2"/>
  <c r="B466" i="2"/>
  <c r="C465" i="2"/>
  <c r="B465" i="2"/>
  <c r="C464" i="2"/>
  <c r="B464" i="2"/>
  <c r="C463" i="2"/>
  <c r="B463" i="2"/>
  <c r="C462" i="2"/>
  <c r="B462" i="2"/>
  <c r="C461" i="2"/>
  <c r="B461" i="2"/>
  <c r="C460" i="2"/>
  <c r="B460" i="2"/>
  <c r="C459" i="2"/>
  <c r="B459" i="2"/>
  <c r="C458" i="2"/>
  <c r="B458" i="2"/>
  <c r="C457" i="2"/>
  <c r="B457" i="2"/>
  <c r="C456" i="2"/>
  <c r="B456" i="2"/>
  <c r="C455" i="2"/>
  <c r="B455" i="2"/>
  <c r="C454" i="2"/>
  <c r="B454" i="2"/>
  <c r="C453" i="2"/>
  <c r="B453" i="2"/>
  <c r="C452" i="2"/>
  <c r="B452" i="2"/>
  <c r="C451" i="2"/>
  <c r="B451" i="2"/>
  <c r="C450" i="2"/>
  <c r="B450" i="2"/>
  <c r="C449" i="2"/>
  <c r="B449" i="2"/>
  <c r="C448" i="2"/>
  <c r="B448" i="2"/>
  <c r="C447" i="2"/>
  <c r="B447" i="2"/>
  <c r="C446" i="2"/>
  <c r="B446" i="2"/>
  <c r="C445" i="2"/>
  <c r="B445" i="2"/>
  <c r="C444" i="2"/>
  <c r="B444" i="2"/>
  <c r="C443" i="2"/>
  <c r="B443" i="2"/>
  <c r="C442" i="2"/>
  <c r="B442" i="2"/>
  <c r="C441" i="2"/>
  <c r="B441" i="2"/>
  <c r="C440" i="2"/>
  <c r="B440" i="2"/>
  <c r="C439" i="2"/>
  <c r="B439" i="2"/>
  <c r="C438" i="2"/>
  <c r="B438" i="2"/>
  <c r="C437" i="2"/>
  <c r="B437" i="2"/>
  <c r="C436" i="2"/>
  <c r="B436" i="2"/>
  <c r="C435" i="2"/>
  <c r="B435" i="2"/>
  <c r="C434" i="2"/>
  <c r="B434" i="2"/>
  <c r="C433" i="2"/>
  <c r="B433" i="2"/>
  <c r="C432" i="2"/>
  <c r="B432" i="2"/>
  <c r="C431" i="2"/>
  <c r="B431" i="2"/>
  <c r="C430" i="2"/>
  <c r="B430" i="2"/>
  <c r="C429" i="2"/>
  <c r="B429" i="2"/>
  <c r="C428" i="2"/>
  <c r="B428" i="2"/>
  <c r="C427" i="2"/>
  <c r="B427" i="2"/>
  <c r="C426" i="2"/>
  <c r="B426" i="2"/>
  <c r="C425" i="2"/>
  <c r="B425" i="2"/>
  <c r="C424" i="2"/>
  <c r="B424" i="2"/>
  <c r="C423" i="2"/>
  <c r="B423" i="2"/>
  <c r="C422" i="2"/>
  <c r="B422" i="2"/>
  <c r="C421" i="2"/>
  <c r="B421" i="2"/>
  <c r="C420" i="2"/>
  <c r="B420" i="2"/>
  <c r="C419" i="2"/>
  <c r="B419" i="2"/>
  <c r="C418" i="2"/>
  <c r="B418" i="2"/>
  <c r="C417" i="2"/>
  <c r="B417" i="2"/>
  <c r="C416" i="2"/>
  <c r="B416" i="2"/>
  <c r="C415" i="2"/>
  <c r="B415" i="2"/>
  <c r="C414" i="2"/>
  <c r="B414" i="2"/>
  <c r="C413" i="2"/>
  <c r="B413" i="2"/>
  <c r="C412" i="2"/>
  <c r="B412" i="2"/>
  <c r="C411" i="2"/>
  <c r="B411" i="2"/>
  <c r="C410" i="2"/>
  <c r="B410" i="2"/>
  <c r="C409" i="2"/>
  <c r="B409" i="2"/>
  <c r="C408" i="2"/>
  <c r="B408" i="2"/>
  <c r="C407" i="2"/>
  <c r="B407" i="2"/>
  <c r="C406" i="2"/>
  <c r="B406" i="2"/>
  <c r="C405" i="2"/>
  <c r="B405" i="2"/>
  <c r="C404" i="2"/>
  <c r="B404" i="2"/>
  <c r="C403" i="2"/>
  <c r="B403" i="2"/>
  <c r="C402" i="2"/>
  <c r="B402" i="2"/>
  <c r="C401" i="2"/>
  <c r="B401" i="2"/>
  <c r="C400" i="2"/>
  <c r="B400" i="2"/>
  <c r="C399" i="2"/>
  <c r="B399" i="2"/>
  <c r="C398" i="2"/>
  <c r="B398" i="2"/>
  <c r="C397" i="2"/>
  <c r="B397" i="2"/>
  <c r="C396" i="2"/>
  <c r="B396" i="2"/>
  <c r="C395" i="2"/>
  <c r="B395" i="2"/>
  <c r="C394" i="2"/>
  <c r="B394" i="2"/>
  <c r="C393" i="2"/>
  <c r="B393" i="2"/>
  <c r="C392" i="2"/>
  <c r="B392" i="2"/>
  <c r="C391" i="2"/>
  <c r="B391" i="2"/>
  <c r="C390" i="2"/>
  <c r="B390" i="2"/>
  <c r="C389" i="2"/>
  <c r="B389" i="2"/>
  <c r="C388" i="2"/>
  <c r="B388" i="2"/>
  <c r="C387" i="2"/>
  <c r="B387" i="2"/>
  <c r="C386" i="2"/>
  <c r="B386" i="2"/>
  <c r="C385" i="2"/>
  <c r="B385" i="2"/>
  <c r="C384" i="2"/>
  <c r="B384" i="2"/>
  <c r="C383" i="2"/>
  <c r="B383" i="2"/>
  <c r="C382" i="2"/>
  <c r="B382" i="2"/>
  <c r="C381" i="2"/>
  <c r="B381" i="2"/>
  <c r="C380" i="2"/>
  <c r="B380" i="2"/>
  <c r="C379" i="2"/>
  <c r="B379" i="2"/>
  <c r="C378" i="2"/>
  <c r="B378" i="2"/>
  <c r="C377" i="2"/>
  <c r="B377" i="2"/>
  <c r="C376" i="2"/>
  <c r="B376" i="2"/>
  <c r="C375" i="2"/>
  <c r="B375" i="2"/>
  <c r="C374" i="2"/>
  <c r="B374" i="2"/>
  <c r="C373" i="2"/>
  <c r="B373" i="2"/>
  <c r="C372" i="2"/>
  <c r="B372" i="2"/>
  <c r="C371" i="2"/>
  <c r="B371" i="2"/>
  <c r="C370" i="2"/>
  <c r="B370" i="2"/>
  <c r="C369" i="2"/>
  <c r="B369" i="2"/>
  <c r="C368" i="2"/>
  <c r="B368" i="2"/>
  <c r="C367" i="2"/>
  <c r="B367" i="2"/>
  <c r="C366" i="2"/>
  <c r="B366" i="2"/>
  <c r="C365" i="2"/>
  <c r="B365" i="2"/>
  <c r="C364" i="2"/>
  <c r="B364" i="2"/>
  <c r="C363" i="2"/>
  <c r="B363" i="2"/>
  <c r="C362" i="2"/>
  <c r="B362" i="2"/>
  <c r="C361" i="2"/>
  <c r="B361" i="2"/>
  <c r="C360" i="2"/>
  <c r="B360" i="2"/>
  <c r="C359" i="2"/>
  <c r="B359" i="2"/>
  <c r="C358" i="2"/>
  <c r="B358" i="2"/>
  <c r="C357" i="2"/>
  <c r="B357" i="2"/>
  <c r="C356" i="2"/>
  <c r="B356" i="2"/>
  <c r="C355" i="2"/>
  <c r="B355" i="2"/>
  <c r="C354" i="2"/>
  <c r="B354" i="2"/>
  <c r="C353" i="2"/>
  <c r="B353" i="2"/>
  <c r="C352" i="2"/>
  <c r="B352" i="2"/>
  <c r="C351" i="2"/>
  <c r="B351" i="2"/>
  <c r="C350" i="2"/>
  <c r="B350" i="2"/>
  <c r="C349" i="2"/>
  <c r="B349" i="2"/>
  <c r="C348" i="2"/>
  <c r="B348" i="2"/>
  <c r="C347" i="2"/>
  <c r="B347" i="2"/>
  <c r="C346" i="2"/>
  <c r="B346" i="2"/>
  <c r="C345" i="2"/>
  <c r="B345" i="2"/>
  <c r="C344" i="2"/>
  <c r="B344" i="2"/>
  <c r="C343" i="2"/>
  <c r="B343" i="2"/>
  <c r="C342" i="2"/>
  <c r="B342" i="2"/>
  <c r="C341" i="2"/>
  <c r="B341" i="2"/>
  <c r="C340" i="2"/>
  <c r="B340" i="2"/>
  <c r="C339" i="2"/>
  <c r="B339" i="2"/>
  <c r="C338" i="2"/>
  <c r="B338" i="2"/>
  <c r="C337" i="2"/>
  <c r="B337" i="2"/>
  <c r="C336" i="2"/>
  <c r="B336" i="2"/>
  <c r="C335" i="2"/>
  <c r="B335" i="2"/>
  <c r="C334" i="2"/>
  <c r="B334" i="2"/>
  <c r="C333" i="2"/>
  <c r="B333" i="2"/>
  <c r="C332" i="2"/>
  <c r="B332" i="2"/>
  <c r="C331" i="2"/>
  <c r="B331" i="2"/>
  <c r="C330" i="2"/>
  <c r="B330" i="2"/>
  <c r="C329" i="2"/>
  <c r="B329" i="2"/>
  <c r="C328" i="2"/>
  <c r="B328" i="2"/>
  <c r="C327" i="2"/>
  <c r="B327" i="2"/>
  <c r="C326" i="2"/>
  <c r="B326" i="2"/>
  <c r="C325" i="2"/>
  <c r="B325" i="2"/>
  <c r="C324" i="2"/>
  <c r="B324" i="2"/>
  <c r="C323" i="2"/>
  <c r="B323" i="2"/>
  <c r="C322" i="2"/>
  <c r="B322" i="2"/>
  <c r="C321" i="2"/>
  <c r="B321" i="2"/>
  <c r="C320" i="2"/>
  <c r="B320" i="2"/>
  <c r="C319" i="2"/>
  <c r="B319" i="2"/>
  <c r="C318" i="2"/>
  <c r="B318" i="2"/>
  <c r="C317" i="2"/>
  <c r="B317" i="2"/>
  <c r="C316" i="2"/>
  <c r="B316" i="2"/>
  <c r="C315" i="2"/>
  <c r="B315" i="2"/>
  <c r="C314" i="2"/>
  <c r="B314" i="2"/>
  <c r="C313" i="2"/>
  <c r="B313" i="2"/>
  <c r="C312" i="2"/>
  <c r="B312" i="2"/>
  <c r="C311" i="2"/>
  <c r="B311" i="2"/>
  <c r="C310" i="2"/>
  <c r="B310" i="2"/>
  <c r="C309" i="2"/>
  <c r="B309" i="2"/>
  <c r="C308" i="2"/>
  <c r="B308" i="2"/>
  <c r="C307" i="2"/>
  <c r="B307" i="2"/>
  <c r="C306" i="2"/>
  <c r="B306" i="2"/>
  <c r="C305" i="2"/>
  <c r="B305" i="2"/>
  <c r="C304" i="2"/>
  <c r="B304" i="2"/>
  <c r="C303" i="2"/>
  <c r="B303" i="2"/>
  <c r="C302" i="2"/>
  <c r="B302" i="2"/>
  <c r="C301" i="2"/>
  <c r="B301" i="2"/>
  <c r="C300" i="2"/>
  <c r="B300" i="2"/>
  <c r="C299" i="2"/>
  <c r="B299" i="2"/>
  <c r="C298" i="2"/>
  <c r="B298" i="2"/>
  <c r="C297" i="2"/>
  <c r="B297" i="2"/>
  <c r="C296" i="2"/>
  <c r="B296" i="2"/>
  <c r="C295" i="2"/>
  <c r="B295" i="2"/>
  <c r="C294" i="2"/>
  <c r="B294" i="2"/>
  <c r="C293" i="2"/>
  <c r="B293" i="2"/>
  <c r="C292" i="2"/>
  <c r="B292" i="2"/>
  <c r="C291" i="2"/>
  <c r="B291" i="2"/>
  <c r="C290" i="2"/>
  <c r="B290" i="2"/>
  <c r="C289" i="2"/>
  <c r="B289" i="2"/>
  <c r="C288" i="2"/>
  <c r="B288" i="2"/>
  <c r="C287" i="2"/>
  <c r="B287" i="2"/>
  <c r="C286" i="2"/>
  <c r="B286" i="2"/>
  <c r="C285" i="2"/>
  <c r="B285" i="2"/>
  <c r="C284" i="2"/>
  <c r="B284" i="2"/>
  <c r="C283" i="2"/>
  <c r="B283" i="2"/>
  <c r="C282" i="2"/>
  <c r="B282" i="2"/>
  <c r="C281" i="2"/>
  <c r="B281" i="2"/>
  <c r="C280" i="2"/>
  <c r="B280" i="2"/>
  <c r="C279" i="2"/>
  <c r="B279" i="2"/>
  <c r="C278" i="2"/>
  <c r="B278" i="2"/>
  <c r="C277" i="2"/>
  <c r="B277" i="2"/>
  <c r="C276" i="2"/>
  <c r="B276" i="2"/>
  <c r="C275" i="2"/>
  <c r="B275" i="2"/>
  <c r="C274" i="2"/>
  <c r="B274" i="2"/>
  <c r="C273" i="2"/>
  <c r="B273" i="2"/>
  <c r="C272" i="2"/>
  <c r="B272" i="2"/>
  <c r="C271" i="2"/>
  <c r="B271" i="2"/>
  <c r="C270" i="2"/>
  <c r="B270" i="2"/>
  <c r="C269" i="2"/>
  <c r="B269" i="2"/>
  <c r="C268" i="2"/>
  <c r="B268" i="2"/>
  <c r="C267" i="2"/>
  <c r="B267" i="2"/>
  <c r="C266" i="2"/>
  <c r="B266" i="2"/>
  <c r="C265" i="2"/>
  <c r="B265" i="2"/>
  <c r="C264" i="2"/>
  <c r="B264" i="2"/>
  <c r="C263" i="2"/>
  <c r="B263" i="2"/>
  <c r="C262" i="2"/>
  <c r="B262" i="2"/>
  <c r="C261" i="2"/>
  <c r="B261" i="2"/>
  <c r="C260" i="2"/>
  <c r="B260" i="2"/>
  <c r="C259" i="2"/>
  <c r="B259" i="2"/>
  <c r="C258" i="2"/>
  <c r="B258" i="2"/>
  <c r="C257" i="2"/>
  <c r="B257" i="2"/>
  <c r="C256" i="2"/>
  <c r="B256" i="2"/>
  <c r="C255" i="2"/>
  <c r="B255" i="2"/>
  <c r="C254" i="2"/>
  <c r="B254" i="2"/>
  <c r="C253" i="2"/>
  <c r="B253" i="2"/>
  <c r="C252" i="2"/>
  <c r="B252" i="2"/>
  <c r="C251" i="2"/>
  <c r="B251" i="2"/>
  <c r="C250" i="2"/>
  <c r="B250" i="2"/>
  <c r="C249" i="2"/>
  <c r="B249" i="2"/>
  <c r="C248" i="2"/>
  <c r="B248" i="2"/>
  <c r="C247" i="2"/>
  <c r="B247" i="2"/>
  <c r="C246" i="2"/>
  <c r="B246" i="2"/>
  <c r="C245" i="2"/>
  <c r="B245" i="2"/>
  <c r="C244" i="2"/>
  <c r="B244" i="2"/>
  <c r="C243" i="2"/>
  <c r="B243" i="2"/>
  <c r="C242" i="2"/>
  <c r="B242" i="2"/>
  <c r="C241" i="2"/>
  <c r="B241" i="2"/>
  <c r="C240" i="2"/>
  <c r="B240" i="2"/>
  <c r="C239" i="2"/>
  <c r="B239" i="2"/>
  <c r="C238" i="2"/>
  <c r="B238" i="2"/>
  <c r="C237" i="2"/>
  <c r="B237" i="2"/>
  <c r="C236" i="2"/>
  <c r="B236" i="2"/>
  <c r="C235" i="2"/>
  <c r="B235" i="2"/>
  <c r="C234" i="2"/>
  <c r="B234" i="2"/>
  <c r="C233" i="2"/>
  <c r="B233" i="2"/>
  <c r="C232" i="2"/>
  <c r="B232" i="2"/>
  <c r="C231" i="2"/>
  <c r="B231" i="2"/>
  <c r="C230" i="2"/>
  <c r="B230" i="2"/>
  <c r="C229" i="2"/>
  <c r="B229" i="2"/>
  <c r="C228" i="2"/>
  <c r="B228" i="2"/>
  <c r="C227" i="2"/>
  <c r="B227" i="2"/>
  <c r="C226" i="2"/>
  <c r="B226" i="2"/>
  <c r="C225" i="2"/>
  <c r="B225" i="2"/>
  <c r="C224" i="2"/>
  <c r="B224" i="2"/>
  <c r="C223" i="2"/>
  <c r="B223" i="2"/>
  <c r="C222" i="2"/>
  <c r="B222" i="2"/>
  <c r="C221" i="2"/>
  <c r="B221" i="2"/>
  <c r="C220" i="2"/>
  <c r="B220" i="2"/>
  <c r="C219" i="2"/>
  <c r="B219" i="2"/>
  <c r="C218" i="2"/>
  <c r="B218" i="2"/>
  <c r="C217" i="2"/>
  <c r="B217" i="2"/>
  <c r="C216" i="2"/>
  <c r="B216" i="2"/>
  <c r="C215" i="2"/>
  <c r="B215" i="2"/>
  <c r="C214" i="2"/>
  <c r="B214" i="2"/>
  <c r="C213" i="2"/>
  <c r="B213" i="2"/>
  <c r="C212" i="2"/>
  <c r="B212" i="2"/>
  <c r="C211" i="2"/>
  <c r="B211" i="2"/>
  <c r="C210" i="2"/>
  <c r="B210" i="2"/>
  <c r="C209" i="2"/>
  <c r="B209" i="2"/>
  <c r="C208" i="2"/>
  <c r="B208" i="2"/>
  <c r="C207" i="2"/>
  <c r="B207" i="2"/>
  <c r="C206" i="2"/>
  <c r="B206" i="2"/>
  <c r="C205" i="2"/>
  <c r="B205" i="2"/>
  <c r="C204" i="2"/>
  <c r="B204" i="2"/>
  <c r="C203" i="2"/>
  <c r="B203" i="2"/>
  <c r="C202" i="2"/>
  <c r="B202" i="2"/>
  <c r="C201" i="2"/>
  <c r="B201" i="2"/>
  <c r="C200" i="2"/>
  <c r="B200" i="2"/>
  <c r="C199" i="2"/>
  <c r="B199" i="2"/>
  <c r="C198" i="2"/>
  <c r="B198" i="2"/>
  <c r="C197" i="2"/>
  <c r="B197" i="2"/>
  <c r="C196" i="2"/>
  <c r="B196" i="2"/>
  <c r="C195" i="2"/>
  <c r="B195" i="2"/>
  <c r="C194" i="2"/>
  <c r="B194" i="2"/>
  <c r="C193" i="2"/>
  <c r="B193" i="2"/>
  <c r="C192" i="2"/>
  <c r="B192" i="2"/>
  <c r="C191" i="2"/>
  <c r="B191" i="2"/>
  <c r="C190" i="2"/>
  <c r="B190" i="2"/>
  <c r="C189" i="2"/>
  <c r="B189" i="2"/>
  <c r="C188" i="2"/>
  <c r="B188" i="2"/>
  <c r="C187" i="2"/>
  <c r="B187" i="2"/>
  <c r="C186" i="2"/>
  <c r="B186" i="2"/>
  <c r="C185" i="2"/>
  <c r="B185" i="2"/>
  <c r="C184" i="2"/>
  <c r="B184" i="2"/>
  <c r="C183" i="2"/>
  <c r="B183" i="2"/>
  <c r="C182" i="2"/>
  <c r="B182" i="2"/>
  <c r="C181" i="2"/>
  <c r="B181" i="2"/>
  <c r="C180" i="2"/>
  <c r="B180" i="2"/>
  <c r="C179" i="2"/>
  <c r="B179" i="2"/>
  <c r="C178" i="2"/>
  <c r="B178" i="2"/>
  <c r="C177" i="2"/>
  <c r="B177" i="2"/>
  <c r="C176" i="2"/>
  <c r="B176" i="2"/>
  <c r="C175" i="2"/>
  <c r="B175" i="2"/>
  <c r="C174" i="2"/>
  <c r="B174" i="2"/>
  <c r="C173" i="2"/>
  <c r="B173" i="2"/>
  <c r="C172" i="2"/>
  <c r="B172" i="2"/>
  <c r="C171" i="2"/>
  <c r="B171" i="2"/>
  <c r="C170" i="2"/>
  <c r="B170" i="2"/>
  <c r="C169" i="2"/>
  <c r="B169" i="2"/>
  <c r="C168" i="2"/>
  <c r="B168" i="2"/>
  <c r="C167" i="2"/>
  <c r="B167" i="2"/>
  <c r="C166" i="2"/>
  <c r="B166" i="2"/>
  <c r="C165" i="2"/>
  <c r="B165" i="2"/>
  <c r="C164" i="2"/>
  <c r="B164" i="2"/>
  <c r="C163" i="2"/>
  <c r="B163" i="2"/>
  <c r="C162" i="2"/>
  <c r="B162" i="2"/>
  <c r="C161" i="2"/>
  <c r="B161" i="2"/>
  <c r="C160" i="2"/>
  <c r="B160" i="2"/>
  <c r="C159" i="2"/>
  <c r="B159" i="2"/>
  <c r="C158" i="2"/>
  <c r="B158" i="2"/>
  <c r="C157" i="2"/>
  <c r="B157" i="2"/>
  <c r="C156" i="2"/>
  <c r="B156" i="2"/>
  <c r="C155" i="2"/>
  <c r="B155" i="2"/>
  <c r="C154" i="2"/>
  <c r="B154" i="2"/>
  <c r="C153" i="2"/>
  <c r="B153" i="2"/>
  <c r="C152" i="2"/>
  <c r="B152" i="2"/>
  <c r="C151" i="2"/>
  <c r="B151" i="2"/>
  <c r="C150" i="2"/>
  <c r="B150" i="2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C141" i="2"/>
  <c r="B141" i="2"/>
  <c r="C140" i="2"/>
  <c r="B140" i="2"/>
  <c r="C139" i="2"/>
  <c r="B139" i="2"/>
  <c r="C138" i="2"/>
  <c r="B138" i="2"/>
  <c r="C137" i="2"/>
  <c r="B137" i="2"/>
  <c r="C136" i="2"/>
  <c r="B136" i="2"/>
  <c r="C135" i="2"/>
  <c r="B135" i="2"/>
  <c r="C134" i="2"/>
  <c r="B134" i="2"/>
  <c r="C133" i="2"/>
  <c r="B133" i="2"/>
  <c r="C132" i="2"/>
  <c r="B132" i="2"/>
  <c r="C131" i="2"/>
  <c r="B131" i="2"/>
  <c r="C130" i="2"/>
  <c r="B130" i="2"/>
  <c r="C129" i="2"/>
  <c r="B129" i="2"/>
  <c r="C128" i="2"/>
  <c r="B128" i="2"/>
  <c r="C127" i="2"/>
  <c r="B127" i="2"/>
  <c r="C126" i="2"/>
  <c r="B126" i="2"/>
  <c r="C125" i="2"/>
  <c r="B125" i="2"/>
  <c r="C124" i="2"/>
  <c r="B124" i="2"/>
  <c r="C123" i="2"/>
  <c r="B123" i="2"/>
  <c r="C122" i="2"/>
  <c r="B122" i="2"/>
  <c r="C121" i="2"/>
  <c r="B121" i="2"/>
  <c r="C120" i="2"/>
  <c r="B120" i="2"/>
  <c r="C119" i="2"/>
  <c r="B119" i="2"/>
  <c r="C118" i="2"/>
  <c r="B118" i="2"/>
  <c r="C117" i="2"/>
  <c r="B117" i="2"/>
  <c r="C116" i="2"/>
  <c r="B116" i="2"/>
  <c r="C115" i="2"/>
  <c r="B115" i="2"/>
  <c r="C114" i="2"/>
  <c r="B114" i="2"/>
  <c r="C113" i="2"/>
  <c r="B113" i="2"/>
  <c r="C112" i="2"/>
  <c r="B112" i="2"/>
  <c r="C111" i="2"/>
  <c r="B111" i="2"/>
  <c r="C110" i="2"/>
  <c r="B110" i="2"/>
  <c r="C109" i="2"/>
  <c r="B109" i="2"/>
  <c r="C108" i="2"/>
  <c r="B108" i="2"/>
  <c r="C107" i="2"/>
  <c r="B107" i="2"/>
  <c r="C106" i="2"/>
  <c r="B106" i="2"/>
  <c r="C105" i="2"/>
  <c r="B105" i="2"/>
  <c r="C104" i="2"/>
  <c r="B104" i="2"/>
  <c r="C103" i="2"/>
  <c r="B103" i="2"/>
  <c r="C102" i="2"/>
  <c r="B102" i="2"/>
  <c r="C101" i="2"/>
  <c r="B101" i="2"/>
  <c r="C100" i="2"/>
  <c r="B100" i="2"/>
  <c r="C99" i="2"/>
  <c r="B99" i="2"/>
  <c r="C98" i="2"/>
  <c r="B98" i="2"/>
  <c r="C97" i="2"/>
  <c r="B97" i="2"/>
  <c r="C96" i="2"/>
  <c r="B96" i="2"/>
  <c r="C95" i="2"/>
  <c r="B95" i="2"/>
  <c r="C94" i="2"/>
  <c r="B94" i="2"/>
  <c r="C93" i="2"/>
  <c r="B93" i="2"/>
  <c r="C92" i="2"/>
  <c r="B92" i="2"/>
  <c r="C91" i="2"/>
  <c r="B91" i="2"/>
  <c r="C90" i="2"/>
  <c r="B90" i="2"/>
  <c r="C89" i="2"/>
  <c r="B89" i="2"/>
  <c r="C88" i="2"/>
  <c r="B88" i="2"/>
  <c r="C87" i="2"/>
  <c r="B87" i="2"/>
  <c r="C86" i="2"/>
  <c r="B86" i="2"/>
  <c r="C85" i="2"/>
  <c r="B85" i="2"/>
  <c r="C84" i="2"/>
  <c r="B84" i="2"/>
  <c r="C83" i="2"/>
  <c r="B83" i="2"/>
  <c r="C82" i="2"/>
  <c r="B82" i="2"/>
  <c r="C81" i="2"/>
  <c r="B81" i="2"/>
  <c r="C80" i="2"/>
  <c r="B80" i="2"/>
  <c r="C79" i="2"/>
  <c r="B79" i="2"/>
  <c r="C78" i="2"/>
  <c r="B78" i="2"/>
  <c r="C77" i="2"/>
  <c r="B77" i="2"/>
  <c r="C76" i="2"/>
  <c r="B76" i="2"/>
  <c r="C75" i="2"/>
  <c r="B75" i="2"/>
  <c r="C74" i="2"/>
  <c r="B74" i="2"/>
  <c r="C73" i="2"/>
  <c r="B73" i="2"/>
  <c r="C72" i="2"/>
  <c r="B72" i="2"/>
  <c r="C71" i="2"/>
  <c r="B71" i="2"/>
  <c r="C70" i="2"/>
  <c r="B70" i="2"/>
  <c r="C69" i="2"/>
  <c r="B69" i="2"/>
  <c r="C68" i="2"/>
  <c r="B68" i="2"/>
  <c r="C67" i="2"/>
  <c r="B67" i="2"/>
  <c r="C66" i="2"/>
  <c r="B66" i="2"/>
  <c r="C65" i="2"/>
  <c r="B65" i="2"/>
  <c r="C64" i="2"/>
  <c r="B64" i="2"/>
  <c r="C63" i="2"/>
  <c r="B63" i="2"/>
  <c r="C62" i="2"/>
  <c r="B62" i="2"/>
  <c r="C61" i="2"/>
  <c r="B61" i="2"/>
  <c r="C60" i="2"/>
  <c r="B60" i="2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C36" i="2"/>
  <c r="B36" i="2"/>
  <c r="C35" i="2"/>
  <c r="B35" i="2"/>
  <c r="C34" i="2"/>
  <c r="B34" i="2"/>
  <c r="C33" i="2"/>
  <c r="B33" i="2"/>
  <c r="C32" i="2"/>
  <c r="B32" i="2"/>
  <c r="C31" i="2"/>
  <c r="B31" i="2"/>
  <c r="C30" i="2"/>
  <c r="B30" i="2"/>
  <c r="C29" i="2"/>
  <c r="B29" i="2"/>
  <c r="C28" i="2"/>
  <c r="B28" i="2"/>
  <c r="C27" i="2"/>
  <c r="B27" i="2"/>
  <c r="C26" i="2"/>
  <c r="B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E23" i="5"/>
  <c r="H23" i="5" s="1"/>
  <c r="E21" i="5"/>
  <c r="H21" i="5" s="1"/>
  <c r="E8" i="5"/>
  <c r="H8" i="5" s="1"/>
  <c r="E80" i="5"/>
  <c r="H80" i="5" s="1"/>
  <c r="E79" i="5"/>
  <c r="H79" i="5" s="1"/>
  <c r="E76" i="5"/>
  <c r="H76" i="5" s="1"/>
  <c r="E75" i="5"/>
  <c r="H75" i="5" s="1"/>
  <c r="E72" i="5"/>
  <c r="H72" i="5" s="1"/>
  <c r="E69" i="5"/>
  <c r="H69" i="5" s="1"/>
  <c r="E62" i="5"/>
  <c r="H62" i="5" s="1"/>
  <c r="E61" i="5"/>
  <c r="H61" i="5" s="1"/>
  <c r="E60" i="5"/>
  <c r="H60" i="5" s="1"/>
  <c r="E59" i="5"/>
  <c r="H59" i="5" s="1"/>
  <c r="E57" i="5"/>
  <c r="H57" i="5" s="1"/>
  <c r="E56" i="5"/>
  <c r="H56" i="5" s="1"/>
  <c r="E54" i="5"/>
  <c r="H54" i="5" s="1"/>
  <c r="E53" i="5"/>
  <c r="H53" i="5" s="1"/>
  <c r="E52" i="5"/>
  <c r="H52" i="5" s="1"/>
  <c r="E51" i="5"/>
  <c r="H51" i="5" s="1"/>
  <c r="E50" i="5"/>
  <c r="H50" i="5" s="1"/>
  <c r="E49" i="5"/>
  <c r="H49" i="5" s="1"/>
  <c r="E47" i="5"/>
  <c r="H47" i="5" s="1"/>
  <c r="E46" i="5"/>
  <c r="H46" i="5" s="1"/>
  <c r="E45" i="5"/>
  <c r="H45" i="5" s="1"/>
  <c r="E44" i="5"/>
  <c r="H44" i="5" s="1"/>
  <c r="E43" i="5"/>
  <c r="H43" i="5" s="1"/>
  <c r="E41" i="5"/>
  <c r="H41" i="5" s="1"/>
  <c r="E39" i="5"/>
  <c r="H39" i="5" s="1"/>
  <c r="E35" i="5"/>
  <c r="H35" i="5" s="1"/>
  <c r="E32" i="5"/>
  <c r="H32" i="5" s="1"/>
  <c r="E31" i="5"/>
  <c r="H31" i="5" s="1"/>
  <c r="E30" i="5"/>
  <c r="H30" i="5" s="1"/>
  <c r="E29" i="5"/>
  <c r="H29" i="5" s="1"/>
  <c r="E26" i="5"/>
  <c r="H26" i="5" s="1"/>
  <c r="C9" i="44"/>
  <c r="C6" i="44" s="1"/>
  <c r="B9" i="44"/>
  <c r="B7" i="44"/>
  <c r="A7" i="44"/>
  <c r="BA6" i="44"/>
  <c r="C9" i="43"/>
  <c r="C6" i="43" s="1"/>
  <c r="B9" i="43"/>
  <c r="B7" i="43"/>
  <c r="A7" i="43"/>
  <c r="BA6" i="43"/>
  <c r="C8" i="30"/>
  <c r="BA6" i="2"/>
  <c r="B8" i="30"/>
  <c r="DK5" i="1"/>
  <c r="C9" i="2"/>
  <c r="C6" i="2" s="1"/>
  <c r="C8" i="16"/>
  <c r="C8" i="17"/>
  <c r="C8" i="3"/>
  <c r="C8" i="18"/>
  <c r="C9" i="29"/>
  <c r="C6" i="29" s="1"/>
  <c r="B8" i="18"/>
  <c r="C9" i="28"/>
  <c r="C6" i="28" s="1"/>
  <c r="B9" i="29"/>
  <c r="B7" i="29"/>
  <c r="A7" i="29"/>
  <c r="BA6" i="29"/>
  <c r="B6" i="29" s="1"/>
  <c r="B9" i="28"/>
  <c r="B7" i="28"/>
  <c r="A7" i="28"/>
  <c r="C7" i="12"/>
  <c r="H15" i="12"/>
  <c r="B8" i="3"/>
  <c r="B8" i="17"/>
  <c r="B8" i="16"/>
  <c r="B9" i="2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J5" i="1"/>
  <c r="H99" i="5"/>
  <c r="DO5" i="1"/>
  <c r="DN5" i="1"/>
  <c r="DM5" i="1"/>
  <c r="DL5" i="1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E7" i="12"/>
  <c r="B7" i="2"/>
  <c r="A7" i="2"/>
  <c r="K7" i="1"/>
  <c r="L7" i="1"/>
  <c r="M7" i="1"/>
  <c r="B6" i="28" l="1"/>
  <c r="B6" i="44"/>
  <c r="B6" i="43"/>
  <c r="B6" i="2"/>
</calcChain>
</file>

<file path=xl/comments1.xml><?xml version="1.0" encoding="utf-8"?>
<comments xmlns="http://schemas.openxmlformats.org/spreadsheetml/2006/main">
  <authors>
    <author>csanchez</author>
  </authors>
  <commentList>
    <comment ref="C115" authorId="0" shapeId="0">
      <text>
        <r>
          <rPr>
            <sz val="9"/>
            <color indexed="81"/>
            <rFont val="Tahoma"/>
            <family val="2"/>
          </rPr>
          <t xml:space="preserve">Ingresar los valores máximos que puedan contener este grupo de items para su posterior validación
</t>
        </r>
      </text>
    </comment>
  </commentList>
</comments>
</file>

<file path=xl/sharedStrings.xml><?xml version="1.0" encoding="utf-8"?>
<sst xmlns="http://schemas.openxmlformats.org/spreadsheetml/2006/main" count="12349" uniqueCount="3640">
  <si>
    <t>Usuario :</t>
  </si>
  <si>
    <t>Ultima Actualización :</t>
  </si>
  <si>
    <t>Feriados</t>
  </si>
  <si>
    <t>SI</t>
  </si>
  <si>
    <t>Estado</t>
  </si>
  <si>
    <t>NO</t>
  </si>
  <si>
    <t>Numero de Ficha</t>
  </si>
  <si>
    <t>Es ficha principal</t>
  </si>
  <si>
    <t>Tipo remuneracion</t>
  </si>
  <si>
    <t>Codigo Subempresa</t>
  </si>
  <si>
    <t>Apellido Paterno</t>
  </si>
  <si>
    <t>Apellido Materno</t>
  </si>
  <si>
    <t>Nombre</t>
  </si>
  <si>
    <t>Rut</t>
  </si>
  <si>
    <t>val1</t>
  </si>
  <si>
    <t>val2</t>
  </si>
  <si>
    <t>Validacion Rut</t>
  </si>
  <si>
    <t>Sexo</t>
  </si>
  <si>
    <t>Nº de casa</t>
  </si>
  <si>
    <t>Piso</t>
  </si>
  <si>
    <t>Nº Depto</t>
  </si>
  <si>
    <t>Comuna</t>
  </si>
  <si>
    <t>Ciudad</t>
  </si>
  <si>
    <t>Region</t>
  </si>
  <si>
    <t>Telefono</t>
  </si>
  <si>
    <t>Fecha nacimiento</t>
  </si>
  <si>
    <t>Nacionalidad</t>
  </si>
  <si>
    <t>Nro. Celular</t>
  </si>
  <si>
    <t>Estado Civil</t>
  </si>
  <si>
    <t>Nivel educacional</t>
  </si>
  <si>
    <t>Clase de Remuner.</t>
  </si>
  <si>
    <t>Idiomas que habla</t>
  </si>
  <si>
    <t>Direccion e-mail</t>
  </si>
  <si>
    <t>Fecha de Ingreso</t>
  </si>
  <si>
    <t>Tipo Documento</t>
  </si>
  <si>
    <t>Quien da Autorizac.</t>
  </si>
  <si>
    <t>Motivo Retiro</t>
  </si>
  <si>
    <t>Fecha de uso extra</t>
  </si>
  <si>
    <t>Centro de Costo</t>
  </si>
  <si>
    <t>Tipo centro costo</t>
  </si>
  <si>
    <t>Ubicacion</t>
  </si>
  <si>
    <t>Lugar de pago</t>
  </si>
  <si>
    <t>Cargo</t>
  </si>
  <si>
    <t>Codigo Ocupacion</t>
  </si>
  <si>
    <t>Grado</t>
  </si>
  <si>
    <t>Division</t>
  </si>
  <si>
    <t>Unidad</t>
  </si>
  <si>
    <t>Horario de trabajo</t>
  </si>
  <si>
    <t>Convenio</t>
  </si>
  <si>
    <t>Es confidencial</t>
  </si>
  <si>
    <t>Seccion</t>
  </si>
  <si>
    <t>Sit. Laboral</t>
  </si>
  <si>
    <t>Tipo de licencia</t>
  </si>
  <si>
    <t>Forma de pago</t>
  </si>
  <si>
    <t>Forma de pago 2</t>
  </si>
  <si>
    <t>Banco</t>
  </si>
  <si>
    <t>Banco 2</t>
  </si>
  <si>
    <t>Cuenta corriente</t>
  </si>
  <si>
    <t>Cta. Corriente 2</t>
  </si>
  <si>
    <t>Porcentaje del pago</t>
  </si>
  <si>
    <t>Oficina banco</t>
  </si>
  <si>
    <t>Oficina 2</t>
  </si>
  <si>
    <t>Beneficiario FP2</t>
  </si>
  <si>
    <t>Talla de Ropa</t>
  </si>
  <si>
    <t>Talla de zapatos</t>
  </si>
  <si>
    <t>Codigo A.F.P.</t>
  </si>
  <si>
    <t>Nro inscripcion AFP</t>
  </si>
  <si>
    <t>Fecha Inc. AFP</t>
  </si>
  <si>
    <t>Codigo Sindicato</t>
  </si>
  <si>
    <t>Isapre</t>
  </si>
  <si>
    <t>Nro. del FUN</t>
  </si>
  <si>
    <t>Fecha inc.Isapre</t>
  </si>
  <si>
    <t>Codigo INE</t>
  </si>
  <si>
    <t>Caja Comp.</t>
  </si>
  <si>
    <t>Tramo Asig.Fam.</t>
  </si>
  <si>
    <t>Codigo de Regimen</t>
  </si>
  <si>
    <t>Es jubilado?</t>
  </si>
  <si>
    <t>Fecha inicio vacac.</t>
  </si>
  <si>
    <t>Años reconocidos</t>
  </si>
  <si>
    <t>Fecha reconocimient</t>
  </si>
  <si>
    <t>Tiene A. Familiar?</t>
  </si>
  <si>
    <t>Anexo interno</t>
  </si>
  <si>
    <t>Apellido de casada</t>
  </si>
  <si>
    <t>Nivel sence</t>
  </si>
  <si>
    <t>Freanquicia Sence</t>
  </si>
  <si>
    <t>Fecha del grado</t>
  </si>
  <si>
    <t>Sueldo Patronal</t>
  </si>
  <si>
    <t>Lugar pago Cotiz.</t>
  </si>
  <si>
    <t>Regimen de pago</t>
  </si>
  <si>
    <t>Horas trabajadas</t>
  </si>
  <si>
    <t>Nro. de Credencial</t>
  </si>
  <si>
    <t>Imprime ticket?</t>
  </si>
  <si>
    <t>Inicio seg. Cesanti</t>
  </si>
  <si>
    <t>Tipo de contrato</t>
  </si>
  <si>
    <t>Recibe cheque rest.</t>
  </si>
  <si>
    <t>Numero chques al me</t>
  </si>
  <si>
    <t>Valor cada cheque</t>
  </si>
  <si>
    <t>Periodo</t>
  </si>
  <si>
    <t>Tiene contrato</t>
  </si>
  <si>
    <t>Evaluador</t>
  </si>
  <si>
    <t>Es recontratable?</t>
  </si>
  <si>
    <t>fecha inc/retiro</t>
  </si>
  <si>
    <t>Estado APVC</t>
  </si>
  <si>
    <t>Usuario Actve Dir</t>
  </si>
  <si>
    <t>Subsidio Jovenes</t>
  </si>
  <si>
    <t>Jornada: V / S</t>
  </si>
  <si>
    <t>Dato encriptado 2</t>
  </si>
  <si>
    <t>Jornada de Contrato</t>
  </si>
  <si>
    <t>Valores Máximos</t>
  </si>
  <si>
    <t>C_DE_COSTO</t>
  </si>
  <si>
    <t>CATEGO</t>
  </si>
  <si>
    <t>CARGOS</t>
  </si>
  <si>
    <t>ISAPRES</t>
  </si>
  <si>
    <t>CODIGO_INE</t>
  </si>
  <si>
    <t>itmine</t>
  </si>
  <si>
    <t>BANCOS</t>
  </si>
  <si>
    <t>AFP</t>
  </si>
  <si>
    <t>UBICACION</t>
  </si>
  <si>
    <t>CAJAS</t>
  </si>
  <si>
    <t>CLASIFICACION</t>
  </si>
  <si>
    <t>FORMA_DE_PAGO</t>
  </si>
  <si>
    <t>HORARIOS</t>
  </si>
  <si>
    <t>COMUNA</t>
  </si>
  <si>
    <t>REGION</t>
  </si>
  <si>
    <t>NACION</t>
  </si>
  <si>
    <t>ESCOLARIDAD</t>
  </si>
  <si>
    <t>TITULO</t>
  </si>
  <si>
    <t>IDIOMAS</t>
  </si>
  <si>
    <t>MOTI_RET</t>
  </si>
  <si>
    <t>TIPO_DOC</t>
  </si>
  <si>
    <t>DIVISION</t>
  </si>
  <si>
    <t>SINDICATO</t>
  </si>
  <si>
    <t>CAUSAL_lic</t>
  </si>
  <si>
    <t>SITLABORAL</t>
  </si>
  <si>
    <t>SENCE</t>
  </si>
  <si>
    <t>BENEFICIARIO</t>
  </si>
  <si>
    <t>GRADO</t>
  </si>
  <si>
    <t>PLANCU</t>
  </si>
  <si>
    <t>PARENTESCOS</t>
  </si>
  <si>
    <t>TRATOS</t>
  </si>
  <si>
    <t>CAMPADI</t>
  </si>
  <si>
    <t>COMPETENCIAS</t>
  </si>
  <si>
    <t>LUGAR_DE_PAGO</t>
  </si>
  <si>
    <t>INSTEDUCA</t>
  </si>
  <si>
    <t>ZONAEX</t>
  </si>
  <si>
    <t>PRESTAMOS</t>
  </si>
  <si>
    <t>ANOTACIONES</t>
  </si>
  <si>
    <t>ASIGNACIONES</t>
  </si>
  <si>
    <t>UNIDADES</t>
  </si>
  <si>
    <t>MARTICULADOS</t>
  </si>
  <si>
    <t>ACUMULADORES</t>
  </si>
  <si>
    <t>HONORARIOS</t>
  </si>
  <si>
    <t>DIAGNOSTICO</t>
  </si>
  <si>
    <t>MONEDA</t>
  </si>
  <si>
    <t>ESPECIALIDADES</t>
  </si>
  <si>
    <t>SINNOMBRE47</t>
  </si>
  <si>
    <t>DOCASOCIADO</t>
  </si>
  <si>
    <t>CONVENIO</t>
  </si>
  <si>
    <t>SINNOMBRE50</t>
  </si>
  <si>
    <t>SINNOMBRE51</t>
  </si>
  <si>
    <t>SINNOMBRE52</t>
  </si>
  <si>
    <t>SINNOMBRE53</t>
  </si>
  <si>
    <t>SINNOMBRE54</t>
  </si>
  <si>
    <t>SECCION</t>
  </si>
  <si>
    <t>OCUPACION</t>
  </si>
  <si>
    <t>AHORRO_AFP</t>
  </si>
  <si>
    <t>APV</t>
  </si>
  <si>
    <t>CAMBIO_DE_RENTA</t>
  </si>
  <si>
    <t>CATEGORIA</t>
  </si>
  <si>
    <t>EMPRESAS</t>
  </si>
  <si>
    <t>CODIGO</t>
  </si>
  <si>
    <t>Bajas</t>
  </si>
  <si>
    <t>Fecha de Termino</t>
  </si>
  <si>
    <t>Motivo de Retiro</t>
  </si>
  <si>
    <t>codigo</t>
  </si>
  <si>
    <t>Tipo</t>
  </si>
  <si>
    <t>Fecha Inicio</t>
  </si>
  <si>
    <t>Días</t>
  </si>
  <si>
    <t>REBAJA SALARIO</t>
  </si>
  <si>
    <t>TIPO AUSENTISMO</t>
  </si>
  <si>
    <t>CAUSAL AUSENTISMO</t>
  </si>
  <si>
    <t>Vacaciones</t>
  </si>
  <si>
    <t>Fecha Inicial</t>
  </si>
  <si>
    <t>Dias</t>
  </si>
  <si>
    <t>Observaciones</t>
  </si>
  <si>
    <t>Ficha</t>
  </si>
  <si>
    <t>Novedades</t>
  </si>
  <si>
    <t>Licencias</t>
  </si>
  <si>
    <t xml:space="preserve">Inicio aplicación : </t>
  </si>
  <si>
    <t>ult procesado ficha</t>
  </si>
  <si>
    <t>Haberes</t>
  </si>
  <si>
    <t>cotab</t>
  </si>
  <si>
    <t>descrip</t>
  </si>
  <si>
    <t>codigo1</t>
  </si>
  <si>
    <t>MEDIO DÍA</t>
  </si>
  <si>
    <t>Activos</t>
  </si>
  <si>
    <t>Base</t>
  </si>
  <si>
    <t>Se Solicitará al Cliente</t>
  </si>
  <si>
    <t>Valores por defecto</t>
  </si>
  <si>
    <t>SISTEMA</t>
  </si>
  <si>
    <t>FORMULADO</t>
  </si>
  <si>
    <t>ancho</t>
  </si>
  <si>
    <t/>
  </si>
  <si>
    <t>posiciones</t>
  </si>
  <si>
    <t>APV_EXENTO</t>
  </si>
  <si>
    <t>Total Gral</t>
  </si>
  <si>
    <t>Detalle Adicional</t>
  </si>
  <si>
    <t>ES CONTINUACION</t>
  </si>
  <si>
    <t>NRO. LICENCIA</t>
  </si>
  <si>
    <t xml:space="preserve">Titulo o Grado </t>
  </si>
  <si>
    <t>base</t>
  </si>
  <si>
    <t>SUELDO BASE</t>
  </si>
  <si>
    <t>GENERAL</t>
  </si>
  <si>
    <t>Codigo Empleado (RUT)</t>
  </si>
  <si>
    <t>(101) Descuento Préstamo Empresa</t>
  </si>
  <si>
    <t>(102) Descuento Préstamo Banco Nova</t>
  </si>
  <si>
    <t>(103) Préstamo CCAF Los Héroes</t>
  </si>
  <si>
    <t>(180) Otros Prestamos</t>
  </si>
  <si>
    <t>Cuota</t>
  </si>
  <si>
    <t>Total Cuotas</t>
  </si>
  <si>
    <t>Dirección</t>
  </si>
  <si>
    <t>Sociedad</t>
  </si>
  <si>
    <t>H (Fijo) - Asignacion Zona</t>
  </si>
  <si>
    <t>H (Fijo) - Bono</t>
  </si>
  <si>
    <t>H (Fijo) - Precio Asignacion Responsabilidad</t>
  </si>
  <si>
    <t>H (Fijo) - Precio Bono Asistencia</t>
  </si>
  <si>
    <t>H (Fijo) - Precio Bono Calidad de Vida</t>
  </si>
  <si>
    <t>H (Fijo) - Precio Bono Complemento Calidad de Vida</t>
  </si>
  <si>
    <t>H (Fijo) - Precio Bono Confiabilidad</t>
  </si>
  <si>
    <t>H (Fijo) - Precio Bono Coordinacion</t>
  </si>
  <si>
    <t>H (Fijo) - Precio Bono Por Tiempo de viaje</t>
  </si>
  <si>
    <t>H (Fijo) - Precio Bono Productividad</t>
  </si>
  <si>
    <t>H (Fijo) - Precio Bono Proyecto Biogas</t>
  </si>
  <si>
    <t>H (Fijo) - Precio Bono Proyecto Minihidro</t>
  </si>
  <si>
    <t>H (Fijo) - Precio Colacion</t>
  </si>
  <si>
    <t>H (Fijo) - Precio Movilizacion</t>
  </si>
  <si>
    <t>H (Fijo) - Viatico</t>
  </si>
  <si>
    <t>Fecha Fin Contrato</t>
  </si>
  <si>
    <t>Tipo Contrato</t>
  </si>
  <si>
    <t>Pactado Isapre</t>
  </si>
  <si>
    <t>Sueldo Base</t>
  </si>
  <si>
    <t>Cantidad de Horas</t>
  </si>
  <si>
    <t>Disponible</t>
  </si>
  <si>
    <t>Nuevo Dato</t>
  </si>
  <si>
    <t>Valor</t>
  </si>
  <si>
    <t>Novedades2</t>
  </si>
  <si>
    <t>Cuotas</t>
  </si>
  <si>
    <t>HaberesPermanentes</t>
  </si>
  <si>
    <t>BASE</t>
  </si>
  <si>
    <t>ESTADO</t>
  </si>
  <si>
    <t>NOMBRE</t>
  </si>
  <si>
    <t>RUT</t>
  </si>
  <si>
    <t>FEC_INGRESO</t>
  </si>
  <si>
    <t>FEC_RET</t>
  </si>
  <si>
    <t>COD_AFP</t>
  </si>
  <si>
    <t>ID_SOCIEDAD</t>
  </si>
  <si>
    <t>N_SOCIEDAD</t>
  </si>
  <si>
    <t>COHADE</t>
  </si>
  <si>
    <t>GLOSA</t>
  </si>
  <si>
    <t>TIPO</t>
  </si>
  <si>
    <t>COFORM</t>
  </si>
  <si>
    <t>COHADE1</t>
  </si>
  <si>
    <t>DESCRIP</t>
  </si>
  <si>
    <t>CODIGO1</t>
  </si>
  <si>
    <t>Descuentos</t>
  </si>
  <si>
    <t>Valor Isapre</t>
  </si>
  <si>
    <t>Valor Ahorro AFP</t>
  </si>
  <si>
    <t>Valor APV</t>
  </si>
  <si>
    <t>Valor APV Exento</t>
  </si>
  <si>
    <t>N° Cuenta</t>
  </si>
  <si>
    <t>Categoria</t>
  </si>
  <si>
    <t>Valor Ges</t>
  </si>
  <si>
    <t>C</t>
  </si>
  <si>
    <t>0007</t>
  </si>
  <si>
    <t>ADITIVO 624-6</t>
  </si>
  <si>
    <t>SCHWAGER</t>
  </si>
  <si>
    <t>0006</t>
  </si>
  <si>
    <t>ADMINISTRACION GENERAL</t>
  </si>
  <si>
    <t>0008</t>
  </si>
  <si>
    <t>AREA COMERCIAL</t>
  </si>
  <si>
    <t>0009</t>
  </si>
  <si>
    <t>ARRIENDO,ALMACENAMIENTO 617-3</t>
  </si>
  <si>
    <t>1200</t>
  </si>
  <si>
    <t>ASUNTOS CORPORATIVOS, FISCALIA Y GESTION</t>
  </si>
  <si>
    <t>0005</t>
  </si>
  <si>
    <t>BIOGAS</t>
  </si>
  <si>
    <t>1810</t>
  </si>
  <si>
    <t>BIOGAS S.A</t>
  </si>
  <si>
    <t>1803</t>
  </si>
  <si>
    <t>BUZONES</t>
  </si>
  <si>
    <t>184</t>
  </si>
  <si>
    <t>BUZONES-SERVICE</t>
  </si>
  <si>
    <t>2000</t>
  </si>
  <si>
    <t>CeCo 2000</t>
  </si>
  <si>
    <t>1814</t>
  </si>
  <si>
    <t>CHANCADO PRIMARIO</t>
  </si>
  <si>
    <t>1703</t>
  </si>
  <si>
    <t>CHUQUICAMATA</t>
  </si>
  <si>
    <t>1816</t>
  </si>
  <si>
    <t>CODELCO CHILE DIVISION MINISTRO HALES</t>
  </si>
  <si>
    <t>1815</t>
  </si>
  <si>
    <t>CODELCO DIVISION MINISTRO HALES</t>
  </si>
  <si>
    <t>1801</t>
  </si>
  <si>
    <t>CONCENTRADORA CHUQUICAMATA</t>
  </si>
  <si>
    <t>1819</t>
  </si>
  <si>
    <t>DIVISION GABRIELA MISTRAL</t>
  </si>
  <si>
    <t>1818</t>
  </si>
  <si>
    <t>DIVISION MINISTRO HALES</t>
  </si>
  <si>
    <t>1813</t>
  </si>
  <si>
    <t>DIVISION RADOMIRO TOMIC</t>
  </si>
  <si>
    <t>1809</t>
  </si>
  <si>
    <t>ENERGY ADM</t>
  </si>
  <si>
    <t>1811</t>
  </si>
  <si>
    <t>ENERGY RP</t>
  </si>
  <si>
    <t>1825</t>
  </si>
  <si>
    <t>EVENTUALES SPOT</t>
  </si>
  <si>
    <t>1100</t>
  </si>
  <si>
    <t>GERENCIA ADM Y FIN</t>
  </si>
  <si>
    <t>1400</t>
  </si>
  <si>
    <t>GERENCIA DE DESARROLLO DE NEGOCIOS ERNC</t>
  </si>
  <si>
    <t>1300</t>
  </si>
  <si>
    <t>GERENCIA DE DO Y RRHH</t>
  </si>
  <si>
    <t>1700</t>
  </si>
  <si>
    <t>GERENCIA DE NEGOCIO ELECTRICO</t>
  </si>
  <si>
    <t>1600</t>
  </si>
  <si>
    <t>GERENCIA DE PRODUCCION</t>
  </si>
  <si>
    <t>1500</t>
  </si>
  <si>
    <t>GERENCIA DE SOLUCIONES ENERGETICAS</t>
  </si>
  <si>
    <t>1000</t>
  </si>
  <si>
    <t>GERENCIA GENERAL</t>
  </si>
  <si>
    <t>0002</t>
  </si>
  <si>
    <t>GERENCIA GENERAL  (659-9)</t>
  </si>
  <si>
    <t>0003</t>
  </si>
  <si>
    <t>GERENCIA I+D</t>
  </si>
  <si>
    <t>0001</t>
  </si>
  <si>
    <t>GERENCIA INGENIERIA</t>
  </si>
  <si>
    <t>0010</t>
  </si>
  <si>
    <t>GERENCIA LACTEOS Y ENERGIA</t>
  </si>
  <si>
    <t>1620</t>
  </si>
  <si>
    <t>GERENCIA POR TIPO DE PLANTAS</t>
  </si>
  <si>
    <t>1812</t>
  </si>
  <si>
    <t>HIDRO S.A</t>
  </si>
  <si>
    <t>1807</t>
  </si>
  <si>
    <t>LA ESCONDIDA</t>
  </si>
  <si>
    <t>1820</t>
  </si>
  <si>
    <t>L&amp;E</t>
  </si>
  <si>
    <t>1821</t>
  </si>
  <si>
    <t>L&amp;E (RP)</t>
  </si>
  <si>
    <t>1806</t>
  </si>
  <si>
    <t>LOMAS BAYAS</t>
  </si>
  <si>
    <t>1822</t>
  </si>
  <si>
    <t>LYE BIOGAS SPA</t>
  </si>
  <si>
    <t>1610</t>
  </si>
  <si>
    <t>MANTENIMIENTO CENTRALES</t>
  </si>
  <si>
    <t>0-0</t>
  </si>
  <si>
    <t>NO DEFINIDO</t>
  </si>
  <si>
    <t>1817</t>
  </si>
  <si>
    <t>NUEVO BUZONES - SERVICE</t>
  </si>
  <si>
    <t>1824</t>
  </si>
  <si>
    <t>OTM DMH</t>
  </si>
  <si>
    <t>1823</t>
  </si>
  <si>
    <t>PARADA PLANTA</t>
  </si>
  <si>
    <t>1808</t>
  </si>
  <si>
    <t>ROL GENERAL</t>
  </si>
  <si>
    <t>1802</t>
  </si>
  <si>
    <t>ROL PRIVADO</t>
  </si>
  <si>
    <t>1</t>
  </si>
  <si>
    <t>SCHWAGER + BMV</t>
  </si>
  <si>
    <t>0000</t>
  </si>
  <si>
    <t>SIN INFORMACION</t>
  </si>
  <si>
    <t>sin informacion</t>
  </si>
  <si>
    <t>2</t>
  </si>
  <si>
    <t>SUBGERENCIA COMUNIC. ESTRATEGICAS</t>
  </si>
  <si>
    <t>1110</t>
  </si>
  <si>
    <t>SUBGERENCIA DE ADQUISICIONES Y LOGISTICA</t>
  </si>
  <si>
    <t>1520</t>
  </si>
  <si>
    <t>SUBGERENCIA DE EE</t>
  </si>
  <si>
    <t>1420</t>
  </si>
  <si>
    <t>SUBGERENCIA DE EXPLORACION</t>
  </si>
  <si>
    <t>1410</t>
  </si>
  <si>
    <t>SUBGERENCIA DE INNOVACION</t>
  </si>
  <si>
    <t>1510</t>
  </si>
  <si>
    <t>SUBGERENCIA DE PLANTAS ERNC</t>
  </si>
  <si>
    <t>1800</t>
  </si>
  <si>
    <t>SUB-STANDAR</t>
  </si>
  <si>
    <t>24</t>
  </si>
  <si>
    <t>ADMINISTRACION(L&amp;E)</t>
  </si>
  <si>
    <t>6</t>
  </si>
  <si>
    <t>ARTICULO 22</t>
  </si>
  <si>
    <t>CA00</t>
  </si>
  <si>
    <t>TODAS LAS CATEGORIAS</t>
  </si>
  <si>
    <t>17</t>
  </si>
  <si>
    <t>TURNO  6 X 6 ROTATIVO.</t>
  </si>
  <si>
    <t>22</t>
  </si>
  <si>
    <t>TURNO B 5 X 2 (CHANCADO PRIMARIO)</t>
  </si>
  <si>
    <t>7</t>
  </si>
  <si>
    <t>TURNO 4 X 3.</t>
  </si>
  <si>
    <t>3</t>
  </si>
  <si>
    <t>TURNO 4 X 4</t>
  </si>
  <si>
    <t>4</t>
  </si>
  <si>
    <t>TURNO 5 X 2 (CONCENTRADORA)</t>
  </si>
  <si>
    <t>TURNO 6 X 1.</t>
  </si>
  <si>
    <t>15</t>
  </si>
  <si>
    <t>TURNO 6 X 1 - 6 X2 - 6 X 3</t>
  </si>
  <si>
    <t>23</t>
  </si>
  <si>
    <t>TURNO 6 X 1 - 6 X2 - 6 X 3 (Jorn. 39)</t>
  </si>
  <si>
    <t>8</t>
  </si>
  <si>
    <t>TURNO 6 X 6.</t>
  </si>
  <si>
    <t>9</t>
  </si>
  <si>
    <t>TURNO 7 X 7 DIURNO.</t>
  </si>
  <si>
    <t>13</t>
  </si>
  <si>
    <t>TURNO 7 X 7 DIURNO - NOCTURNO.</t>
  </si>
  <si>
    <t>16</t>
  </si>
  <si>
    <t>TURNO 7 X 7 NOCTURNO</t>
  </si>
  <si>
    <t>14</t>
  </si>
  <si>
    <t>TURNO 7 X 7 (ROTATIVO)</t>
  </si>
  <si>
    <t>11</t>
  </si>
  <si>
    <t>TURNO 8 X 6.</t>
  </si>
  <si>
    <t>20</t>
  </si>
  <si>
    <t>TURNO 9X6</t>
  </si>
  <si>
    <t>18</t>
  </si>
  <si>
    <t>4 X 3 (L-J)</t>
  </si>
  <si>
    <t>19</t>
  </si>
  <si>
    <t>4 X 3 (M-V)</t>
  </si>
  <si>
    <t>5</t>
  </si>
  <si>
    <t>5 X 2 (ADMINISTRACION)</t>
  </si>
  <si>
    <t>10</t>
  </si>
  <si>
    <t>5 X 2 (MINERA ESCONDIDA)</t>
  </si>
  <si>
    <t>5 x 2 (TURNO A BUZONES)</t>
  </si>
  <si>
    <t>25</t>
  </si>
  <si>
    <t>5 X 2 (TURNO H  BUZONES)</t>
  </si>
  <si>
    <t>21</t>
  </si>
  <si>
    <t>6 X 1</t>
  </si>
  <si>
    <t>43</t>
  </si>
  <si>
    <t>ADMINISTRACION Y LOGISTICA EN FAENA</t>
  </si>
  <si>
    <t>ADMINISTRADOR DE CONTRATO</t>
  </si>
  <si>
    <t>01</t>
  </si>
  <si>
    <t>Administrador de Contrato</t>
  </si>
  <si>
    <t>65</t>
  </si>
  <si>
    <t>ADMINISTRATIVA GERENCIA ZONA NORTE</t>
  </si>
  <si>
    <t>ADMINISTRATIVO</t>
  </si>
  <si>
    <t>100</t>
  </si>
  <si>
    <t>ADMINISTRATIVO (A)</t>
  </si>
  <si>
    <t>27</t>
  </si>
  <si>
    <t>ADMINISTRATIVO DE RRHH</t>
  </si>
  <si>
    <t>ADMINISTRATIVO GERENCIA COMERCIAL</t>
  </si>
  <si>
    <t>ADMINISTRATIVO RECURSOS HUMANOS</t>
  </si>
  <si>
    <t>ADMINISTRATIVO RRHH</t>
  </si>
  <si>
    <t>32</t>
  </si>
  <si>
    <t>Administrativo SAP</t>
  </si>
  <si>
    <t>ADMINISTRATIVO(A)</t>
  </si>
  <si>
    <t>70</t>
  </si>
  <si>
    <t>ADMINISTRATIVO/A</t>
  </si>
  <si>
    <t>26</t>
  </si>
  <si>
    <t>ADMINISTRATIVO(A) DE RECURSOS HUMANOS</t>
  </si>
  <si>
    <t>59</t>
  </si>
  <si>
    <t>ADMINISTRATIVO(A) GERENCIA ZONA NORTE</t>
  </si>
  <si>
    <t>57</t>
  </si>
  <si>
    <t>ADMINISTRATIVO-BODEGUERO</t>
  </si>
  <si>
    <t>33</t>
  </si>
  <si>
    <t>ALUMNO EN PRACTICA</t>
  </si>
  <si>
    <t>ANALISTA DE LABORATORIO</t>
  </si>
  <si>
    <t>ANALISTA DE MATERIALES</t>
  </si>
  <si>
    <t>ANALISTA DE PROYECTOS</t>
  </si>
  <si>
    <t>56</t>
  </si>
  <si>
    <t>Analista de Repuestos</t>
  </si>
  <si>
    <t>ANALISTA DE RR.HH</t>
  </si>
  <si>
    <t>42</t>
  </si>
  <si>
    <t>ANALISTA FINANCIERO</t>
  </si>
  <si>
    <t>29</t>
  </si>
  <si>
    <t>ASESOR CONTRATO</t>
  </si>
  <si>
    <t>ASESOR DE GERENCIA GENERAL</t>
  </si>
  <si>
    <t>74</t>
  </si>
  <si>
    <t>ASESOR DE PREVENCION DE RIESGOS</t>
  </si>
  <si>
    <t>ASESOR DE SEGURIDAD ZONA NORTE</t>
  </si>
  <si>
    <t>36</t>
  </si>
  <si>
    <t>ASESOR EN PREVENCION DE RIESGO</t>
  </si>
  <si>
    <t>31</t>
  </si>
  <si>
    <t>ASESOR EN PREVENSION DE RIESGO</t>
  </si>
  <si>
    <t>30</t>
  </si>
  <si>
    <t>ASESOR GERENCIA NORTE</t>
  </si>
  <si>
    <t>34</t>
  </si>
  <si>
    <t>ASESOR PREVENCION DE RIESGO</t>
  </si>
  <si>
    <t>ASESOR PREVENCION DE RIESGOS</t>
  </si>
  <si>
    <t>ASESOR PREVENCIÓN DE RIESGOS</t>
  </si>
  <si>
    <t>ASESOR SEGURIDAD ZONA NORTE</t>
  </si>
  <si>
    <t>ASIST. PLANTA CHISS</t>
  </si>
  <si>
    <t>61</t>
  </si>
  <si>
    <t>ASISTENCIA DE GERENCIA</t>
  </si>
  <si>
    <t>130</t>
  </si>
  <si>
    <t>ASISTENTE ADMINISTRATIVA</t>
  </si>
  <si>
    <t>ASISTENTE ADMINISTRATIVA GERENCIA</t>
  </si>
  <si>
    <t>35</t>
  </si>
  <si>
    <t>ASISTENTE CONTROL DE GESTION Y LOGISTICA</t>
  </si>
  <si>
    <t>72</t>
  </si>
  <si>
    <t>ASISTENTE DE ABASTECIMIENTO</t>
  </si>
  <si>
    <t>71</t>
  </si>
  <si>
    <t>ASISTENTE DE ADQUISICIONES</t>
  </si>
  <si>
    <t>ASISTENTE DE COMPRAS</t>
  </si>
  <si>
    <t>53</t>
  </si>
  <si>
    <t>ASISTENTE DE PRODUCCION</t>
  </si>
  <si>
    <t>39</t>
  </si>
  <si>
    <t>ASISTENTE DE PROYECTO</t>
  </si>
  <si>
    <t>52</t>
  </si>
  <si>
    <t>ASISTENTE EJECUTIVA</t>
  </si>
  <si>
    <t>69</t>
  </si>
  <si>
    <t>ASISTENTE GESTIONADOR DE COMPRAS</t>
  </si>
  <si>
    <t>60</t>
  </si>
  <si>
    <t>ASISTENTE PLANIFICADOR</t>
  </si>
  <si>
    <t xml:space="preserve">ASISTENTE PREVENCION DE RIESGO </t>
  </si>
  <si>
    <t>67</t>
  </si>
  <si>
    <t>ASISTENTE PREVENCION DE RIESGOS</t>
  </si>
  <si>
    <t>73</t>
  </si>
  <si>
    <t>AUXILIAR ADMINISTRATIVO</t>
  </si>
  <si>
    <t>63</t>
  </si>
  <si>
    <t>AUXILIAR DE ASEO</t>
  </si>
  <si>
    <t>AYUDANTE ADMINISTRATIVO</t>
  </si>
  <si>
    <t>AYUDANTE CALDERA</t>
  </si>
  <si>
    <t xml:space="preserve">AYUDANTE CALDERA </t>
  </si>
  <si>
    <t>AYUDANTE DE MANTENCION</t>
  </si>
  <si>
    <t>37</t>
  </si>
  <si>
    <t>AYUDANTE DE PROYECTOS</t>
  </si>
  <si>
    <t>101</t>
  </si>
  <si>
    <t>AYUDANTE ELECTRICISTA</t>
  </si>
  <si>
    <t>123</t>
  </si>
  <si>
    <t>AYUDANTE ESTRUCTURA</t>
  </si>
  <si>
    <t>AYUDANTE EXPEDITOR</t>
  </si>
  <si>
    <t>AYUDANTE LABORATORIO</t>
  </si>
  <si>
    <t>AYUDANTE MECANICO</t>
  </si>
  <si>
    <t>BODEGUERO</t>
  </si>
  <si>
    <t>BODEGUERO - EXPEDITOR</t>
  </si>
  <si>
    <t>BODEGUERO Y LOGISTICA</t>
  </si>
  <si>
    <t>BODEGUERO/A</t>
  </si>
  <si>
    <t>CAPATAZ</t>
  </si>
  <si>
    <t>138</t>
  </si>
  <si>
    <t>CAPATAZ ASEO</t>
  </si>
  <si>
    <t>135</t>
  </si>
  <si>
    <t>CAPATAZ (CAÑONEROS)</t>
  </si>
  <si>
    <t>CAPATAZ DE OBRAS CIVILES</t>
  </si>
  <si>
    <t>105</t>
  </si>
  <si>
    <t>CAPATAZ ELECTRICISTA</t>
  </si>
  <si>
    <t>CAPATAZ ESTRUCTURA</t>
  </si>
  <si>
    <t>CAPATAZ LUBRICACION</t>
  </si>
  <si>
    <t>CAPATAZ MECANICO</t>
  </si>
  <si>
    <t>CAPATAZ MECÁNICO</t>
  </si>
  <si>
    <t>131</t>
  </si>
  <si>
    <t>CAPATAZ MECANICO ESTRUCTURAL</t>
  </si>
  <si>
    <t>CAPATAZ OBRAS CIVILES</t>
  </si>
  <si>
    <t>CAPATAZ TOSTACION</t>
  </si>
  <si>
    <t>CAPATAZ TURNO</t>
  </si>
  <si>
    <t>134</t>
  </si>
  <si>
    <t>CHOFER</t>
  </si>
  <si>
    <t>CONDUCTOR</t>
  </si>
  <si>
    <t>CONTROLLER FINANCIERO &amp; CONTRA</t>
  </si>
  <si>
    <t>COORDINADOR DE TERRENO</t>
  </si>
  <si>
    <t>COORDINADOR GENERAL</t>
  </si>
  <si>
    <t>COORDINADORA RECURSOS HUMANOS CALAMA</t>
  </si>
  <si>
    <t>28</t>
  </si>
  <si>
    <t>COORDINADOR/PROGRAMADOR</t>
  </si>
  <si>
    <t>46</t>
  </si>
  <si>
    <t>DIBUJANTE PROYECTISTA</t>
  </si>
  <si>
    <t>12</t>
  </si>
  <si>
    <t>DIGITADOR SAP</t>
  </si>
  <si>
    <t>Digitador SAP</t>
  </si>
  <si>
    <t>DIGITADORA SAP</t>
  </si>
  <si>
    <t>62</t>
  </si>
  <si>
    <t>DIRECTOR COMERCIAL</t>
  </si>
  <si>
    <t>DIRECTOR DE INGENIERIA</t>
  </si>
  <si>
    <t>DIRECTOR DE SEGURIDAD</t>
  </si>
  <si>
    <t>DIRECTOR DE SERVICIOS SPOT</t>
  </si>
  <si>
    <t>DIRECTORA DE SEGURIDAD</t>
  </si>
  <si>
    <t>ELECTRICISTA A</t>
  </si>
  <si>
    <t>ELECTRICISTA B</t>
  </si>
  <si>
    <t>ELECTRICO</t>
  </si>
  <si>
    <t>Electrico / Instrumentista A</t>
  </si>
  <si>
    <t>ELECTRICO / INSTRUMENTISTA B</t>
  </si>
  <si>
    <t>Electrico / Instrumentista B</t>
  </si>
  <si>
    <t>ELECTRICO / INTRUMENTISTA</t>
  </si>
  <si>
    <t>ELECTRICO A</t>
  </si>
  <si>
    <t>Electrico A</t>
  </si>
  <si>
    <t>ELECTRICO B</t>
  </si>
  <si>
    <t>Electrico B</t>
  </si>
  <si>
    <t>ELECTRICO ESPECIALISTA</t>
  </si>
  <si>
    <t>ELECTRICO INSTRUMENTISTA</t>
  </si>
  <si>
    <t>ELÉCTRICO INSTRUMENTISTA A</t>
  </si>
  <si>
    <t>ELECTRICO RIGGER</t>
  </si>
  <si>
    <t>ELECTRICO SOLDADOR</t>
  </si>
  <si>
    <t>64</t>
  </si>
  <si>
    <t>ELECTROMECANICO</t>
  </si>
  <si>
    <t>ELECTROMECANICO  DE MANTENCION</t>
  </si>
  <si>
    <t>ELECTROMECANICO A</t>
  </si>
  <si>
    <t>ELECTROMECANICO B</t>
  </si>
  <si>
    <t>ENCARGADA DE ADQUISICIONES</t>
  </si>
  <si>
    <t>49</t>
  </si>
  <si>
    <t>ENCARGADA DE ASUNTOS PUBLICOS</t>
  </si>
  <si>
    <t>ENCARGADA DE COMUNICACIONES</t>
  </si>
  <si>
    <t>ENCARGADO DE BODEGA</t>
  </si>
  <si>
    <t>ENCARGADO DE COMUNICACIONES</t>
  </si>
  <si>
    <t>50</t>
  </si>
  <si>
    <t>ENCARGADO DE TESORERIA</t>
  </si>
  <si>
    <t>51</t>
  </si>
  <si>
    <t>ENCARGADO/A DE COMUNICACIONES DIGITALES Y DISEÑO</t>
  </si>
  <si>
    <t xml:space="preserve">ENVASADOR </t>
  </si>
  <si>
    <t>ESPECIALISTA DE ASEO</t>
  </si>
  <si>
    <t>ESTADO DE PAGO</t>
  </si>
  <si>
    <t>40</t>
  </si>
  <si>
    <t>EVALUADOR DE PROPUESTA, TECNICO COMERCIAL PARA CLIENTES</t>
  </si>
  <si>
    <t>EXPEDITOR</t>
  </si>
  <si>
    <t>66</t>
  </si>
  <si>
    <t>GASFITER</t>
  </si>
  <si>
    <t xml:space="preserve">GERENTE  DE ADM. Y FINANZAS </t>
  </si>
  <si>
    <t>GERENTE ADJUNTO</t>
  </si>
  <si>
    <t>GERENTE ADM.Y FINANZAS</t>
  </si>
  <si>
    <t>GERENTE COMERCIAL</t>
  </si>
  <si>
    <t>GERENTE DE ADMINISTRACION Y FINANZAS</t>
  </si>
  <si>
    <t>GERENTE DE INGENIERIA</t>
  </si>
  <si>
    <t>GERENTE DE NUEVOS NEGOCIOS</t>
  </si>
  <si>
    <t>GERENTE DE OPERACIONES</t>
  </si>
  <si>
    <t>GERENTE DE OPERACIONES CALAMA</t>
  </si>
  <si>
    <t>GERENTE DE OPERACIONES DIVISION SERVICIOS MINEROS</t>
  </si>
  <si>
    <t>GERENTE DE RECURSOS HUMANOS</t>
  </si>
  <si>
    <t xml:space="preserve">GERENTE DE VENTAS </t>
  </si>
  <si>
    <t>GERENTE DIVISION FORESTAL</t>
  </si>
  <si>
    <t>GERENTE DIVISION SERVICIOS MINEROS</t>
  </si>
  <si>
    <t>GERENTE GENERAL</t>
  </si>
  <si>
    <t>GERENTE OPERACIONES ZONA NORTE</t>
  </si>
  <si>
    <t>GERENTE PUESTA EN MARCHA</t>
  </si>
  <si>
    <t>GERENTE ZONA NORTE</t>
  </si>
  <si>
    <t>GERENTE ZONAL</t>
  </si>
  <si>
    <t>GESTIONADOR DE ABASTECIMIENTO</t>
  </si>
  <si>
    <t>GESTIONADOR DE COMPRAS</t>
  </si>
  <si>
    <t>38</t>
  </si>
  <si>
    <t>GESTORA DE NEGOCIOS</t>
  </si>
  <si>
    <t>04</t>
  </si>
  <si>
    <t>Ing. Confiab. y Mejora Continua</t>
  </si>
  <si>
    <t>INGENIERO CALCULISTA</t>
  </si>
  <si>
    <t>INGENIERO CONFIABILIDAD Y MEJORA CONTINUA</t>
  </si>
  <si>
    <t>INGENIERO CONTROL DE CALIDAD</t>
  </si>
  <si>
    <t>INGENIERO CONTROL DE GESTION</t>
  </si>
  <si>
    <t>INGENIERO CONTROL Y AUTOMATIZACION</t>
  </si>
  <si>
    <t>INGENIERO DE ESTUDIO</t>
  </si>
  <si>
    <t>145</t>
  </si>
  <si>
    <t>INGENIERO DE GESTION</t>
  </si>
  <si>
    <t>68</t>
  </si>
  <si>
    <t>INGENIERO DE GESTION Y CONTROL</t>
  </si>
  <si>
    <t>INGENIERO DE MANUTENCION</t>
  </si>
  <si>
    <t>INGENIERO DE PROYECTOS</t>
  </si>
  <si>
    <t>54</t>
  </si>
  <si>
    <t>INGENIERO DE SERVICIOS</t>
  </si>
  <si>
    <t>05</t>
  </si>
  <si>
    <t>Ingeniero de Soporte</t>
  </si>
  <si>
    <t>48</t>
  </si>
  <si>
    <t>INGENIERO DE VENTAS INT. SIST. ELECTRICOS</t>
  </si>
  <si>
    <t>INGENIERO EJECUCION QUIMICO</t>
  </si>
  <si>
    <t>INGENIERO ELECTRICO</t>
  </si>
  <si>
    <t>INGENIERO EN PROYECTOS</t>
  </si>
  <si>
    <t>INGENIERO GESTION</t>
  </si>
  <si>
    <t>INGENIERO JEFE DE TERRENO</t>
  </si>
  <si>
    <t>INGENIERO JUNIOR</t>
  </si>
  <si>
    <t>142</t>
  </si>
  <si>
    <t>INGENIERO MANTENCION</t>
  </si>
  <si>
    <t>INGENIERO MANTENIMIENTO</t>
  </si>
  <si>
    <t>INGENIERO SENIOR</t>
  </si>
  <si>
    <t>INGENIERO SOPORTE</t>
  </si>
  <si>
    <t>139</t>
  </si>
  <si>
    <t>INSPECTOR LUBRICACION</t>
  </si>
  <si>
    <t>58</t>
  </si>
  <si>
    <t>INSPECTOR LUBRICADOR</t>
  </si>
  <si>
    <t>INSPECTOR MECANICO</t>
  </si>
  <si>
    <t>110</t>
  </si>
  <si>
    <t>INSPECTOR TECNICO</t>
  </si>
  <si>
    <t>06</t>
  </si>
  <si>
    <t>Inspector Tecnico</t>
  </si>
  <si>
    <t>129</t>
  </si>
  <si>
    <t>INSPECTOR TECNICO B</t>
  </si>
  <si>
    <t>INSTRUMENTISTA A</t>
  </si>
  <si>
    <t>INSTRUMENTISTA B</t>
  </si>
  <si>
    <t>JEFE ADMINISTRACION SUC. CORONEL</t>
  </si>
  <si>
    <t>JEFE ADMINISTRATIVO</t>
  </si>
  <si>
    <t>Jefe Administrativo</t>
  </si>
  <si>
    <t>144</t>
  </si>
  <si>
    <t>JEFE AREA</t>
  </si>
  <si>
    <t>JEFE AREA ELECTRICA</t>
  </si>
  <si>
    <t>JEFE AREA MECANICA</t>
  </si>
  <si>
    <t>126</t>
  </si>
  <si>
    <t>JEFE AREA MOFITO</t>
  </si>
  <si>
    <t>112</t>
  </si>
  <si>
    <t>JEFE AREA (SERVICIOS)</t>
  </si>
  <si>
    <t>JEFE DE ABASTECIMIENTO</t>
  </si>
  <si>
    <t>JEFE DE ABASTECIMIENTO ZONA CENTRO Y GRANDES CONTRATOS</t>
  </si>
  <si>
    <t>JEFE DE ABASTECIMIENTO ZONA NORTE</t>
  </si>
  <si>
    <t>JEFE DE ADM. Y FINANZAS</t>
  </si>
  <si>
    <t>JEFE DE ADMINISTRACION</t>
  </si>
  <si>
    <t>JEFE DE ADMINISTRACION DIVISION SERVICIOS MINEROS</t>
  </si>
  <si>
    <t>JEFE DE AREA</t>
  </si>
  <si>
    <t>JEFE DE CALIDAD</t>
  </si>
  <si>
    <t xml:space="preserve">JEFE DE CALIDAD Y SUSTENTABILIDAD </t>
  </si>
  <si>
    <t>41</t>
  </si>
  <si>
    <t>JEFE DE FABRICACION</t>
  </si>
  <si>
    <t>JEFE DE INGENIERIA</t>
  </si>
  <si>
    <t>JEFE DE MANTENCION</t>
  </si>
  <si>
    <t xml:space="preserve">JEFE DE MANTENCION Y SERVICIOS </t>
  </si>
  <si>
    <t>147</t>
  </si>
  <si>
    <t>JEFE DE MANTENIMIENTO</t>
  </si>
  <si>
    <t>JEFE DE PLANIFICACION GESTION Y CONTROL</t>
  </si>
  <si>
    <t xml:space="preserve">JEFE DE PLANTA </t>
  </si>
  <si>
    <t>JEFE DE PREVENCION</t>
  </si>
  <si>
    <t>Jefe de Prevencion</t>
  </si>
  <si>
    <t>JEFE DE PROYECTO</t>
  </si>
  <si>
    <t>JEFE DE RR.HH. Y COMPENSACIONES</t>
  </si>
  <si>
    <t xml:space="preserve">JEFE DE SECCION EVAPORADOR </t>
  </si>
  <si>
    <t>150</t>
  </si>
  <si>
    <t>JEFE DE TERRENO</t>
  </si>
  <si>
    <t>08</t>
  </si>
  <si>
    <t>Jefe de Terreno</t>
  </si>
  <si>
    <t>JEFE DE TURNO</t>
  </si>
  <si>
    <t>146</t>
  </si>
  <si>
    <t>JEFE DEPARTAMENTO INGENIERIA DE MANTENIMIENTO</t>
  </si>
  <si>
    <t>JEFE DEPARTAMENTO PREVENCIÓN DE RIESGOS</t>
  </si>
  <si>
    <t>Jefe depto Prevencion de Riesgos - Experto en Prevencion</t>
  </si>
  <si>
    <t>JEFE GENERAL MANTENIMIENTO</t>
  </si>
  <si>
    <t>JEFE GENERAL TERRENO</t>
  </si>
  <si>
    <t>55</t>
  </si>
  <si>
    <t>JEFE MANTENCION</t>
  </si>
  <si>
    <t>JEFE MONTAJE Y PUESTA EN MARCHA PROYECTO BIOGAS</t>
  </si>
  <si>
    <t>JEFE PREVENCION DE RIESGO</t>
  </si>
  <si>
    <t>02</t>
  </si>
  <si>
    <t>Jefe Prevencionistas</t>
  </si>
  <si>
    <t>JEFE PROYECTO DE ANDINA POLVOS</t>
  </si>
  <si>
    <t>JEFE RRHH</t>
  </si>
  <si>
    <t xml:space="preserve">JEFE SECCION DE TORRE </t>
  </si>
  <si>
    <t>JEFE SUCURSAL VALPARAISO</t>
  </si>
  <si>
    <t>JEFE TERRENO</t>
  </si>
  <si>
    <t>JEFE TURNO PRODUCCION</t>
  </si>
  <si>
    <t>JEFE TURNO RECEPCION</t>
  </si>
  <si>
    <t>125</t>
  </si>
  <si>
    <t>JEFE/A DE BODEGA</t>
  </si>
  <si>
    <t>JUNIOR</t>
  </si>
  <si>
    <t>LIDER</t>
  </si>
  <si>
    <t>Lider Correas</t>
  </si>
  <si>
    <t>LIDER DE MANTENIMIENTO</t>
  </si>
  <si>
    <t>LIDER ELECTRICO</t>
  </si>
  <si>
    <t>09</t>
  </si>
  <si>
    <t>Lider Electrico</t>
  </si>
  <si>
    <t>LIDER ELECTRICO INSTRUMENTISTA</t>
  </si>
  <si>
    <t>90</t>
  </si>
  <si>
    <t>LIDER INSTRUMENTACIÓN</t>
  </si>
  <si>
    <t>LIDER INSTRUMENTISTA</t>
  </si>
  <si>
    <t>LIDER LOGISTICA</t>
  </si>
  <si>
    <t>Lider Mecanico</t>
  </si>
  <si>
    <t>MAESTRO CALIFICADO</t>
  </si>
  <si>
    <t>MAESTRO DE PRIMERA</t>
  </si>
  <si>
    <t>MAESTRO ESPECIALISTA</t>
  </si>
  <si>
    <t>MAESTRO MAYOR</t>
  </si>
  <si>
    <t>44</t>
  </si>
  <si>
    <t>MAESTRO 2º</t>
  </si>
  <si>
    <t>149</t>
  </si>
  <si>
    <t>MECANICO</t>
  </si>
  <si>
    <t>MECÁNICO</t>
  </si>
  <si>
    <t>Mecanico - Soldador</t>
  </si>
  <si>
    <t>MECANICO A</t>
  </si>
  <si>
    <t>Mecanico A</t>
  </si>
  <si>
    <t>MECANICO A ESTRUCTURAL</t>
  </si>
  <si>
    <t>MECANICO A HIDRAULICO</t>
  </si>
  <si>
    <t>MECANICO A RIGGER</t>
  </si>
  <si>
    <t>MECANICO B</t>
  </si>
  <si>
    <t>Mecanico B</t>
  </si>
  <si>
    <t>127</t>
  </si>
  <si>
    <t>MECANICO B - OPERADOR</t>
  </si>
  <si>
    <t>MECANICO B - OPERADOR EQUIPO</t>
  </si>
  <si>
    <t>MECANICO B RIGGER</t>
  </si>
  <si>
    <t>151</t>
  </si>
  <si>
    <t>MECANICO ELECTRICO</t>
  </si>
  <si>
    <t>MECANICO ESPECIALISTA</t>
  </si>
  <si>
    <t>MECANICO HIDRAULICO</t>
  </si>
  <si>
    <t>MECANICO HIDRAULICO LUBRICADOR</t>
  </si>
  <si>
    <t>MECANICO LUBRICACION</t>
  </si>
  <si>
    <t>MECANICO LUBRICADOR A</t>
  </si>
  <si>
    <t>MECANICO LUBRICADOR B</t>
  </si>
  <si>
    <t>Mecanico Op. Camión Pluma/Eq. Mov./Pte. Grúa</t>
  </si>
  <si>
    <t>MECANICO OPERADOR</t>
  </si>
  <si>
    <t>MECANICO OPERADOR CAMION PLUMA</t>
  </si>
  <si>
    <t>MECANICO RIGGER</t>
  </si>
  <si>
    <t>MECANICO SOLDADOR</t>
  </si>
  <si>
    <t>MECANICO SOLDADOR 6G</t>
  </si>
  <si>
    <t>MI RIGGER</t>
  </si>
  <si>
    <t xml:space="preserve">MONITOR DE CALIDAD </t>
  </si>
  <si>
    <t>M1 AYUDANTE ELECTRICO</t>
  </si>
  <si>
    <t>M1 AYUDANTE MECANICO</t>
  </si>
  <si>
    <t>M1 ELECTRICO</t>
  </si>
  <si>
    <t>M1 ELECTRICO / INSTRUMENTISTA</t>
  </si>
  <si>
    <t>M1 MECANICO ESTRUCTURA</t>
  </si>
  <si>
    <t>M1 OPERADOR PUENTE</t>
  </si>
  <si>
    <t>132</t>
  </si>
  <si>
    <t>M2 ESTRUCTURAL</t>
  </si>
  <si>
    <t>OBRAS CIVILES M1</t>
  </si>
  <si>
    <t>Op. Camión Pluma/Eq. Mov./Pte. Grúa</t>
  </si>
  <si>
    <t>OPERADOR</t>
  </si>
  <si>
    <t xml:space="preserve">OPERADOR CALDERA </t>
  </si>
  <si>
    <t>OPERADOR CAMION</t>
  </si>
  <si>
    <t>OPERADOR CAMION PLUMA</t>
  </si>
  <si>
    <t>OPERADOR DE ASEO INDUSTRIAL</t>
  </si>
  <si>
    <t>Operador Electrico</t>
  </si>
  <si>
    <t>OPERADOR EQUIPO</t>
  </si>
  <si>
    <t>Operador Equipo</t>
  </si>
  <si>
    <t>OPERADOR ESCAVADORA</t>
  </si>
  <si>
    <t>OPERADOR EVAPORADOR</t>
  </si>
  <si>
    <t>OPERADOR GENERAL</t>
  </si>
  <si>
    <t>OPERADOR MANTENCION</t>
  </si>
  <si>
    <t>OPERADOR MAQUINARIA</t>
  </si>
  <si>
    <t>OPERADOR MECANICO</t>
  </si>
  <si>
    <t>OPERADOR PLANTA TRATAMIENTO RILES</t>
  </si>
  <si>
    <t>OPERADOR PLUMA</t>
  </si>
  <si>
    <t>OPERADOR TORRE SECADO</t>
  </si>
  <si>
    <t>OPERARIO</t>
  </si>
  <si>
    <t>137</t>
  </si>
  <si>
    <t>OPERARIO ASEO</t>
  </si>
  <si>
    <t>OPERARIO DE MANTENCION</t>
  </si>
  <si>
    <t>OPERARIO DE MONTAJE Y MANTENIMIENTO</t>
  </si>
  <si>
    <t>OPERARIO DE PRODUCCION</t>
  </si>
  <si>
    <t>PAÑOLERO</t>
  </si>
  <si>
    <t>47</t>
  </si>
  <si>
    <t>PERIODISTA</t>
  </si>
  <si>
    <t>PLANIFICADOR</t>
  </si>
  <si>
    <t>PLANIFICADOR DIBUJANTE</t>
  </si>
  <si>
    <t>Por definir</t>
  </si>
  <si>
    <t>0</t>
  </si>
  <si>
    <t>por definir</t>
  </si>
  <si>
    <t>75</t>
  </si>
  <si>
    <t>PRESIDENTE EJECUTIVO</t>
  </si>
  <si>
    <t>PREVENCIONISTA</t>
  </si>
  <si>
    <t>03</t>
  </si>
  <si>
    <t>Prevencionista</t>
  </si>
  <si>
    <t>PREVENCIONISTA B</t>
  </si>
  <si>
    <t>Prevencionista B</t>
  </si>
  <si>
    <t>PREVENCIONISTA DE RIESGO</t>
  </si>
  <si>
    <t>PREVENCIONISTA DE RIESGOS</t>
  </si>
  <si>
    <t>PREVENCIONISTA DE RIESGOS SNS</t>
  </si>
  <si>
    <t>Prevencionista Senag. B</t>
  </si>
  <si>
    <t>PREVENCIONISTA SERNAGEOMIN B</t>
  </si>
  <si>
    <t>PREVENCIONISTA SNS</t>
  </si>
  <si>
    <t xml:space="preserve">PRODUCCION - OTROS </t>
  </si>
  <si>
    <t>PROGRAMADOR</t>
  </si>
  <si>
    <t>Programador Mantenimiento</t>
  </si>
  <si>
    <t>119</t>
  </si>
  <si>
    <t>PROGRAMADOR PLANIFICADOR</t>
  </si>
  <si>
    <t>PROGRAMADOR SAP</t>
  </si>
  <si>
    <t>PROYECTISTA</t>
  </si>
  <si>
    <t>RIGGER</t>
  </si>
  <si>
    <t>Rigger Electrico</t>
  </si>
  <si>
    <t>RRHH y Logistica</t>
  </si>
  <si>
    <t>SECRETARIA</t>
  </si>
  <si>
    <t>SECRETARIA ADMINISTRATIVA</t>
  </si>
  <si>
    <t>SECRETARIA ADMINISTRATIVA - EXPEDITORA</t>
  </si>
  <si>
    <t>SECRETARIA EJECUTIVA</t>
  </si>
  <si>
    <t>SECRETARIA GERENCIA</t>
  </si>
  <si>
    <t>SECRETARIA RECEPCION</t>
  </si>
  <si>
    <t>SECRETARIA RECEPCIONISTA</t>
  </si>
  <si>
    <t>SIN CARGO</t>
  </si>
  <si>
    <t>SOLDADOR</t>
  </si>
  <si>
    <t>SOLDADOR MECANICO A</t>
  </si>
  <si>
    <t>SOLDADOR MECANICO B</t>
  </si>
  <si>
    <t>SOLDADOR 4G</t>
  </si>
  <si>
    <t>SOLDADOR 6G</t>
  </si>
  <si>
    <t>SUB GERENTE DE ADMINISTRACION Y FINANZAS</t>
  </si>
  <si>
    <t>SUB GERENTE DE EXPLORACION E INVERSIONES</t>
  </si>
  <si>
    <t>45</t>
  </si>
  <si>
    <t>SUBGERENTE DE COMUNICACIONES ESTRATEGICAS</t>
  </si>
  <si>
    <t>SUPERVISOR</t>
  </si>
  <si>
    <t>SUPERVISOR - INSPECTOR</t>
  </si>
  <si>
    <t>SUPERVISOR ASEO</t>
  </si>
  <si>
    <t>136</t>
  </si>
  <si>
    <t>SUPERVISOR (CAÑONEROS)</t>
  </si>
  <si>
    <t>SUPERVISOR CONTINUIDAD OPERACIONAL</t>
  </si>
  <si>
    <t>SUPERVISOR DE ANDAMIOS</t>
  </si>
  <si>
    <t>SUPERVISOR DE TERRENO</t>
  </si>
  <si>
    <t>SUPERVISOR DE TURNO</t>
  </si>
  <si>
    <t>SUPERVISOR ELECTRICO</t>
  </si>
  <si>
    <t>Supervisor Electrico / Instrumentacion</t>
  </si>
  <si>
    <t>07</t>
  </si>
  <si>
    <t>Supervisor Electrico de Turno</t>
  </si>
  <si>
    <t>SUPERVISOR ELECTRICO/INSTRUMENTISTA</t>
  </si>
  <si>
    <t>SUPERVISOR HIDRAULICO</t>
  </si>
  <si>
    <t>SUPERVISOR INSTRUMENTACION</t>
  </si>
  <si>
    <t>SUPERVISOR (JEFE DE TURNO)</t>
  </si>
  <si>
    <t>SUPERVISOR LUBRICACION</t>
  </si>
  <si>
    <t>SUPERVISOR MECANICO</t>
  </si>
  <si>
    <t>SUPERVISOR MECÁNICO</t>
  </si>
  <si>
    <t>Supervisor Mecanico</t>
  </si>
  <si>
    <t>Supervisor Mecanico Senior</t>
  </si>
  <si>
    <t>TECNICO S.M.A.C.</t>
  </si>
  <si>
    <t>TERMOFUSIONADOR</t>
  </si>
  <si>
    <t>TESORERO</t>
  </si>
  <si>
    <t>TOPOGRAFO</t>
  </si>
  <si>
    <t>Chuquicamata</t>
  </si>
  <si>
    <t>Cruz del Norte</t>
  </si>
  <si>
    <t>Ferrosalud</t>
  </si>
  <si>
    <t>Fonasa</t>
  </si>
  <si>
    <t>Isapre Banmedica</t>
  </si>
  <si>
    <t>Isapre Bco. Estado</t>
  </si>
  <si>
    <t>Isapre Colmena Golden Cross</t>
  </si>
  <si>
    <t>Isapre Consalud</t>
  </si>
  <si>
    <t>Isapre Cruz Blanca S.A.</t>
  </si>
  <si>
    <t>Isapre Fusat</t>
  </si>
  <si>
    <t>Isapre Mas Vida</t>
  </si>
  <si>
    <t>Isapre VidaTres</t>
  </si>
  <si>
    <t>San Lorenzo isapre ltda.</t>
  </si>
  <si>
    <t>SIN APORTE SALUD</t>
  </si>
  <si>
    <t>ABN-AMRO BANK</t>
  </si>
  <si>
    <t>504</t>
  </si>
  <si>
    <t>BANCO BBVA</t>
  </si>
  <si>
    <t>BANCO BICE</t>
  </si>
  <si>
    <t>BANCO CENTRAL DE CHILE</t>
  </si>
  <si>
    <t>BANCO CITIBANK N.A.</t>
  </si>
  <si>
    <t>BANCO CORPBANCA</t>
  </si>
  <si>
    <t>BANCO CREDITO E INVERSIONES</t>
  </si>
  <si>
    <t>BANCO DE CHILE</t>
  </si>
  <si>
    <t>BANCO DE LA NACION ARGENTINA</t>
  </si>
  <si>
    <t>507</t>
  </si>
  <si>
    <t>BANCO DEL DESARROLLO</t>
  </si>
  <si>
    <t>BANCO DO BRASIL</t>
  </si>
  <si>
    <t>BANCO EDWARDS</t>
  </si>
  <si>
    <t>BANCO ESTADO</t>
  </si>
  <si>
    <t>BANCO FALABELLA</t>
  </si>
  <si>
    <t>BANCO INTERNACIONAL</t>
  </si>
  <si>
    <t>BANCO MONEX</t>
  </si>
  <si>
    <t>BANCO PENTA</t>
  </si>
  <si>
    <t>BANCO RIPLEY</t>
  </si>
  <si>
    <t>BANCO SANTANDER-SANTIAGO</t>
  </si>
  <si>
    <t>BANCO SCOTIABANK-SUD AMERICANO</t>
  </si>
  <si>
    <t>BANCO SECURITY</t>
  </si>
  <si>
    <t>DEUTSCHE BANK</t>
  </si>
  <si>
    <t>HNS BANCO</t>
  </si>
  <si>
    <t>HSBC BANK USA</t>
  </si>
  <si>
    <t>ITAU</t>
  </si>
  <si>
    <t>JPMORGAN BANK</t>
  </si>
  <si>
    <t>SIN OFICINA</t>
  </si>
  <si>
    <t>THE BANK OF TOKYO LTDA.</t>
  </si>
  <si>
    <t>AFP ING CAPITAL</t>
  </si>
  <si>
    <t>AFP MODELO</t>
  </si>
  <si>
    <t>CUPRUM S.A.</t>
  </si>
  <si>
    <t>EMPART</t>
  </si>
  <si>
    <t>HABITAT S.A.</t>
  </si>
  <si>
    <t>PLANVITAL S.A.</t>
  </si>
  <si>
    <t>PROVIDA S.A.</t>
  </si>
  <si>
    <t>SIN.DCTO</t>
  </si>
  <si>
    <t>SSS</t>
  </si>
  <si>
    <t>INDEFINIDO</t>
  </si>
  <si>
    <t>Indefinido</t>
  </si>
  <si>
    <t>Abono Cta. Ahorro Bco. Chile</t>
  </si>
  <si>
    <t>Abono Cta. Ahorro otros Bancos</t>
  </si>
  <si>
    <t>Abono Cta. Cte. Bco. Chile</t>
  </si>
  <si>
    <t>Abono Cta. Cte. otros Bancos</t>
  </si>
  <si>
    <t>Abono en Bancuenta</t>
  </si>
  <si>
    <t>BanCuenta CrediChile</t>
  </si>
  <si>
    <t>Cheque</t>
  </si>
  <si>
    <t>Deposito</t>
  </si>
  <si>
    <t>SERVIPAG</t>
  </si>
  <si>
    <t>Vale Vista</t>
  </si>
  <si>
    <t>Vale Vista entregado a empresa</t>
  </si>
  <si>
    <t>113</t>
  </si>
  <si>
    <t>ALGARROBO</t>
  </si>
  <si>
    <t>ALHUE</t>
  </si>
  <si>
    <t>98</t>
  </si>
  <si>
    <t>ANTOFAGASTA</t>
  </si>
  <si>
    <t>99</t>
  </si>
  <si>
    <t>ARICA</t>
  </si>
  <si>
    <t>BUIN</t>
  </si>
  <si>
    <t>120</t>
  </si>
  <si>
    <t>CALAMA</t>
  </si>
  <si>
    <t>116</t>
  </si>
  <si>
    <t>CALERA DE TANGO</t>
  </si>
  <si>
    <t>CERRILLOS</t>
  </si>
  <si>
    <t>CERRO NAVIA</t>
  </si>
  <si>
    <t>CHILLAN</t>
  </si>
  <si>
    <t>114</t>
  </si>
  <si>
    <t>CODEGUA</t>
  </si>
  <si>
    <t>COLINA</t>
  </si>
  <si>
    <t>102</t>
  </si>
  <si>
    <t>CONCEPCION</t>
  </si>
  <si>
    <t>CONCHALI</t>
  </si>
  <si>
    <t>92</t>
  </si>
  <si>
    <t>CURACAVI</t>
  </si>
  <si>
    <t>EL  BOSQUE</t>
  </si>
  <si>
    <t>96</t>
  </si>
  <si>
    <t>EL MONTE</t>
  </si>
  <si>
    <t>85</t>
  </si>
  <si>
    <t>ESTACION CENTRAL</t>
  </si>
  <si>
    <t>118</t>
  </si>
  <si>
    <t>GRANEROS</t>
  </si>
  <si>
    <t>HUECHURABA</t>
  </si>
  <si>
    <t>INDEPENDENCIA</t>
  </si>
  <si>
    <t>LA CISTERNA</t>
  </si>
  <si>
    <t>LA FLORIDA</t>
  </si>
  <si>
    <t>LA GRANJA</t>
  </si>
  <si>
    <t>LA PINTANA</t>
  </si>
  <si>
    <t>LA REINA</t>
  </si>
  <si>
    <t>LA SERENA</t>
  </si>
  <si>
    <t>91</t>
  </si>
  <si>
    <t>LAMPA</t>
  </si>
  <si>
    <t>LAS CONDES</t>
  </si>
  <si>
    <t>94</t>
  </si>
  <si>
    <t>LIMACHE</t>
  </si>
  <si>
    <t>LO BARNECHEA</t>
  </si>
  <si>
    <t>LO ESPEJO</t>
  </si>
  <si>
    <t>LO PRADO</t>
  </si>
  <si>
    <t>95</t>
  </si>
  <si>
    <t>LOS ANDES</t>
  </si>
  <si>
    <t>103</t>
  </si>
  <si>
    <t>LOS ANGELES</t>
  </si>
  <si>
    <t>104</t>
  </si>
  <si>
    <t>MACHALI</t>
  </si>
  <si>
    <t>MACUL</t>
  </si>
  <si>
    <t>MAIPU</t>
  </si>
  <si>
    <t>MAULE</t>
  </si>
  <si>
    <t>MELIPILLA</t>
  </si>
  <si>
    <t>ÑUÑOA</t>
  </si>
  <si>
    <t>88</t>
  </si>
  <si>
    <t>PADRE HURTADO</t>
  </si>
  <si>
    <t>111</t>
  </si>
  <si>
    <t>PAINE</t>
  </si>
  <si>
    <t>PEDRO AGUIRRE CERDA</t>
  </si>
  <si>
    <t>89</t>
  </si>
  <si>
    <t>PEÑAFLOR</t>
  </si>
  <si>
    <t>PEÑALOLEN</t>
  </si>
  <si>
    <t>PIRQUE</t>
  </si>
  <si>
    <t>PROVIDENCIA</t>
  </si>
  <si>
    <t>PUDAHUEL</t>
  </si>
  <si>
    <t>PUENTE ALTO</t>
  </si>
  <si>
    <t>106</t>
  </si>
  <si>
    <t>PUERTO VARAS</t>
  </si>
  <si>
    <t>PURRANQUE</t>
  </si>
  <si>
    <t>QUILICURA</t>
  </si>
  <si>
    <t>117</t>
  </si>
  <si>
    <t>QUILPUE</t>
  </si>
  <si>
    <t>QUINTA NORMAL</t>
  </si>
  <si>
    <t>115</t>
  </si>
  <si>
    <t>RANCAGUA</t>
  </si>
  <si>
    <t>RECOLETA</t>
  </si>
  <si>
    <t>RENCA</t>
  </si>
  <si>
    <t>SAN ANTONIO</t>
  </si>
  <si>
    <t>SAN BERNARDO</t>
  </si>
  <si>
    <t>93</t>
  </si>
  <si>
    <t>SAN FCO.MOSTAZAL</t>
  </si>
  <si>
    <t>107</t>
  </si>
  <si>
    <t>SAN FELIPE</t>
  </si>
  <si>
    <t>SAN JOAQUIN</t>
  </si>
  <si>
    <t>SAN MIGUEL</t>
  </si>
  <si>
    <t>SAN RAMON</t>
  </si>
  <si>
    <t>121</t>
  </si>
  <si>
    <t>SANTA BARBARA</t>
  </si>
  <si>
    <t>SANTIAGO</t>
  </si>
  <si>
    <t>TALAGANTE</t>
  </si>
  <si>
    <t>108</t>
  </si>
  <si>
    <t>TEMUCO</t>
  </si>
  <si>
    <t>109</t>
  </si>
  <si>
    <t>VALPARAISO</t>
  </si>
  <si>
    <t>VIÑA DEL MAR</t>
  </si>
  <si>
    <t>84</t>
  </si>
  <si>
    <t>VITACURA</t>
  </si>
  <si>
    <t>XXX</t>
  </si>
  <si>
    <t>97</t>
  </si>
  <si>
    <t>XXXX</t>
  </si>
  <si>
    <t>ARG</t>
  </si>
  <si>
    <t>Argentina</t>
  </si>
  <si>
    <t>BIE</t>
  </si>
  <si>
    <t>Bielorrusia</t>
  </si>
  <si>
    <t>BOL</t>
  </si>
  <si>
    <t>BOLIVIA</t>
  </si>
  <si>
    <t>BRA</t>
  </si>
  <si>
    <t>Brasil</t>
  </si>
  <si>
    <t>CHI</t>
  </si>
  <si>
    <t>Chile</t>
  </si>
  <si>
    <t>COL</t>
  </si>
  <si>
    <t>Colombia</t>
  </si>
  <si>
    <t>CU</t>
  </si>
  <si>
    <t>CUBA</t>
  </si>
  <si>
    <t>ECU</t>
  </si>
  <si>
    <t>Ecuador</t>
  </si>
  <si>
    <t>ESP</t>
  </si>
  <si>
    <t>España</t>
  </si>
  <si>
    <t>USA</t>
  </si>
  <si>
    <t>Estados Unidos de America</t>
  </si>
  <si>
    <t>FRA</t>
  </si>
  <si>
    <t>Francia</t>
  </si>
  <si>
    <t>JAP</t>
  </si>
  <si>
    <t>Japon</t>
  </si>
  <si>
    <t>KOR</t>
  </si>
  <si>
    <t>KOREA</t>
  </si>
  <si>
    <t>PER</t>
  </si>
  <si>
    <t>Perú</t>
  </si>
  <si>
    <t>URU</t>
  </si>
  <si>
    <t>URUGUAY</t>
  </si>
  <si>
    <t>VEN</t>
  </si>
  <si>
    <t>Venezuela</t>
  </si>
  <si>
    <t>Abandono del Trabajo por el Trabajador</t>
  </si>
  <si>
    <t>Acto,Omisiones o Imprudencias Temerarias</t>
  </si>
  <si>
    <t>Baja de Historicos</t>
  </si>
  <si>
    <t>Caso fortuito o fuerza mayor</t>
  </si>
  <si>
    <t>Conclusión del trabajo o servicio que dio origen al contrato</t>
  </si>
  <si>
    <t>DESAHUCIO</t>
  </si>
  <si>
    <t>Empresa en Proceso de Racional</t>
  </si>
  <si>
    <t>Falta de Probidad</t>
  </si>
  <si>
    <t>Incumplimiento grave de las obligaciones que impone el contrato</t>
  </si>
  <si>
    <t>Muerte del Trabajador</t>
  </si>
  <si>
    <t>Mutuo Acuerdo  de las Partes</t>
  </si>
  <si>
    <t>NECESIDADES DE LA EMPRESA</t>
  </si>
  <si>
    <t>Neg. Ejecuta el Trabajo. Dentro Giro Neg</t>
  </si>
  <si>
    <t>No concurrencia a sus labores sin causa justificada durante dos días seguidos, dos lunes en el mes o un total de tres días durante igual período de tiempo</t>
  </si>
  <si>
    <t>Perjuicio Material Causado Intencional</t>
  </si>
  <si>
    <t>Renuncia del Trabajador</t>
  </si>
  <si>
    <t>Traspaso de Empresa</t>
  </si>
  <si>
    <t>Vencimiento del Plazo Convenido en el Contrato.</t>
  </si>
  <si>
    <t>SIN CONVENIO</t>
  </si>
  <si>
    <t>Extencion de beneficios</t>
  </si>
  <si>
    <t>Extencion de beneficios Soc.14</t>
  </si>
  <si>
    <t>Extencion de beneficios Soc.8</t>
  </si>
  <si>
    <t>SIN SINDICATO</t>
  </si>
  <si>
    <t>Sindicalizado</t>
  </si>
  <si>
    <t>Sindicalizado Soc.14</t>
  </si>
  <si>
    <t>Sindicalizado Soc.8</t>
  </si>
  <si>
    <t>Accidente de Trabajo</t>
  </si>
  <si>
    <t>Ausencia injustificada</t>
  </si>
  <si>
    <t>Enfermedad</t>
  </si>
  <si>
    <t>Enfermedad Hijo Menor de un año</t>
  </si>
  <si>
    <t>Enfermedad Profesional</t>
  </si>
  <si>
    <t>Huelga</t>
  </si>
  <si>
    <t>Maternal Postnatal</t>
  </si>
  <si>
    <t>Maternal Prenatal</t>
  </si>
  <si>
    <t>Maternidad</t>
  </si>
  <si>
    <t>Permiso con renta</t>
  </si>
  <si>
    <t>Permiso sin goce de sueldo</t>
  </si>
  <si>
    <t>Permiso Sindical</t>
  </si>
  <si>
    <t>PPP</t>
  </si>
  <si>
    <t>200</t>
  </si>
  <si>
    <t xml:space="preserve"> BANCHILE </t>
  </si>
  <si>
    <t>201</t>
  </si>
  <si>
    <t xml:space="preserve"> BANDESARROLLO </t>
  </si>
  <si>
    <t>202</t>
  </si>
  <si>
    <t xml:space="preserve"> BANEDWARDS </t>
  </si>
  <si>
    <t>203</t>
  </si>
  <si>
    <t xml:space="preserve"> BBVA BHIF </t>
  </si>
  <si>
    <t>204</t>
  </si>
  <si>
    <t xml:space="preserve"> BCI </t>
  </si>
  <si>
    <t>205</t>
  </si>
  <si>
    <t xml:space="preserve"> BICE</t>
  </si>
  <si>
    <t>206</t>
  </si>
  <si>
    <t xml:space="preserve"> BOSTON</t>
  </si>
  <si>
    <t>207</t>
  </si>
  <si>
    <t xml:space="preserve"> CB AFM</t>
  </si>
  <si>
    <t>208</t>
  </si>
  <si>
    <t xml:space="preserve"> CELFIN</t>
  </si>
  <si>
    <t>209</t>
  </si>
  <si>
    <t xml:space="preserve"> CITICORP </t>
  </si>
  <si>
    <t>210</t>
  </si>
  <si>
    <t xml:space="preserve"> CORP</t>
  </si>
  <si>
    <t>211</t>
  </si>
  <si>
    <t xml:space="preserve"> INVERLINK </t>
  </si>
  <si>
    <t>212</t>
  </si>
  <si>
    <t xml:space="preserve"> INVESTIS</t>
  </si>
  <si>
    <t>213</t>
  </si>
  <si>
    <t xml:space="preserve"> LARRAIN VIAL</t>
  </si>
  <si>
    <t>214</t>
  </si>
  <si>
    <t xml:space="preserve"> PRINCIPAL</t>
  </si>
  <si>
    <t>215</t>
  </si>
  <si>
    <t xml:space="preserve"> SANTANDER</t>
  </si>
  <si>
    <t>216</t>
  </si>
  <si>
    <t xml:space="preserve"> SANTIAGO</t>
  </si>
  <si>
    <t>217</t>
  </si>
  <si>
    <t xml:space="preserve"> SCOTIA BANK</t>
  </si>
  <si>
    <t>218</t>
  </si>
  <si>
    <t xml:space="preserve"> SECURITY</t>
  </si>
  <si>
    <t>300</t>
  </si>
  <si>
    <t xml:space="preserve">ABN AMRO </t>
  </si>
  <si>
    <t>ABN AMRO (CHILE) SEGUROS DE VIDA S.A.</t>
  </si>
  <si>
    <t>AFP SUMMA BANSANDER</t>
  </si>
  <si>
    <t>AGF ALLIANZ CHILE COMPAÑIA DE SEGUROS VIDA S.A.</t>
  </si>
  <si>
    <t>301</t>
  </si>
  <si>
    <t>American Express</t>
  </si>
  <si>
    <t>BANCHILE SEGUROS DE VIDA S.A.</t>
  </si>
  <si>
    <t>307</t>
  </si>
  <si>
    <t>Banco Credito e Inversiones BCI</t>
  </si>
  <si>
    <t>306</t>
  </si>
  <si>
    <t>Banco De Chile</t>
  </si>
  <si>
    <t>309</t>
  </si>
  <si>
    <t>Banco Del Estado</t>
  </si>
  <si>
    <t>311</t>
  </si>
  <si>
    <t>Banco Do Brasil</t>
  </si>
  <si>
    <t>313</t>
  </si>
  <si>
    <t>Banco Falabella</t>
  </si>
  <si>
    <t>317</t>
  </si>
  <si>
    <t>Bank Of America</t>
  </si>
  <si>
    <t>318</t>
  </si>
  <si>
    <t>Bank Of Tokio</t>
  </si>
  <si>
    <t>302</t>
  </si>
  <si>
    <t>BankBoston</t>
  </si>
  <si>
    <t>303</t>
  </si>
  <si>
    <t>BBVA Banco Bhif</t>
  </si>
  <si>
    <t>BBVA SEGUROS DE VIDA S.A.</t>
  </si>
  <si>
    <t>BCI SEGUROS DE VIDA S.A.</t>
  </si>
  <si>
    <t>403</t>
  </si>
  <si>
    <t>BECH</t>
  </si>
  <si>
    <t>304</t>
  </si>
  <si>
    <t>BiCE</t>
  </si>
  <si>
    <t>BICE VIDA COMPAÑIA DE SEGUROS S.A.</t>
  </si>
  <si>
    <t>400</t>
  </si>
  <si>
    <t>Caja Los Andes</t>
  </si>
  <si>
    <t>CHILENA CONSOLIDADA SEGUROS DE VIDA S.A.</t>
  </si>
  <si>
    <t>CIGNA COMPAÑIA DE SEGUROS DE VIDA (CHILE) S.A.</t>
  </si>
  <si>
    <t>305</t>
  </si>
  <si>
    <t>Citibank</t>
  </si>
  <si>
    <t>CN LIFE, COMPAÑIA DE SEGUROS DE VIDA S.A.</t>
  </si>
  <si>
    <t>COMPAÑIA DE SEG DE VIDA CONSORCIO NACIONAL DE SEGUROS S.A.</t>
  </si>
  <si>
    <t>COMPAÑIA DE SEGUROS CORPVIDA S.A.</t>
  </si>
  <si>
    <t>COMPAÑIA DE SEGUROS DE VIDA CARDIF S.A.</t>
  </si>
  <si>
    <t>COMPAÑIA DE SEGUROS DE VIDA CRUZ DEL SUR S.A.</t>
  </si>
  <si>
    <t>COMPAÑIA DE SEGUROS DE VIDA HUELEN S.A.</t>
  </si>
  <si>
    <t>COMPAÑIA DE SEGUROS DE VIDA LA CONSTRUCCION S.A.</t>
  </si>
  <si>
    <t>COMPAÑIA DE SEGUROS DE VIDA VITALIS S.A.</t>
  </si>
  <si>
    <t>227</t>
  </si>
  <si>
    <t>CORREDORES DE BOLSA SURA S.A.</t>
  </si>
  <si>
    <t>404</t>
  </si>
  <si>
    <t>CRUZ DEL SUR ADMINISTRADORA GRAL DE FONDOS S.A.</t>
  </si>
  <si>
    <t>CUPRUM</t>
  </si>
  <si>
    <t>308</t>
  </si>
  <si>
    <t>De la Nación Argentina</t>
  </si>
  <si>
    <t>310</t>
  </si>
  <si>
    <t>DeutscheBank</t>
  </si>
  <si>
    <t>312</t>
  </si>
  <si>
    <t>Dresdenr BNP</t>
  </si>
  <si>
    <t>EUROAMERICA SEGUROS DE VIDA S.A.</t>
  </si>
  <si>
    <t>HABITAT</t>
  </si>
  <si>
    <t>314</t>
  </si>
  <si>
    <t>HSBC</t>
  </si>
  <si>
    <t>ING SANTA MARIA</t>
  </si>
  <si>
    <t>ING SEGUROS DE VIDA S.A.</t>
  </si>
  <si>
    <t>INTERAMERICANA RENTAS SEGUROS DE VIDA S.A.</t>
  </si>
  <si>
    <t>401</t>
  </si>
  <si>
    <t>Intercajas</t>
  </si>
  <si>
    <t>315</t>
  </si>
  <si>
    <t>Internacional</t>
  </si>
  <si>
    <t>ISE-LAS AMERICAS COMPAÑIA DE SEGUROS DE VIDA S.A.</t>
  </si>
  <si>
    <t>316</t>
  </si>
  <si>
    <t>J.P.Morgan Chase Bank</t>
  </si>
  <si>
    <t>LA INTERAMERICANA COMPAÑIA DE SEG DE VIDA S.A.</t>
  </si>
  <si>
    <t>122</t>
  </si>
  <si>
    <t>LE MANS DESARROLLO COMPAÑIA DE SEGUROS DE VIDA S.A.</t>
  </si>
  <si>
    <t>MAGISTER</t>
  </si>
  <si>
    <t>MAPFRE COMPAÑIA DE SEGUROS DE VIDA DE CHILE S.A.</t>
  </si>
  <si>
    <t>124</t>
  </si>
  <si>
    <t>METLIFE CHILE SEGUROS DE VIDA S.A.</t>
  </si>
  <si>
    <t>500</t>
  </si>
  <si>
    <t>Moneda AFI</t>
  </si>
  <si>
    <t>MUTUAL DE SEGUROS DE CHILE</t>
  </si>
  <si>
    <t>MUTUALIDAD DE CARABINEROS</t>
  </si>
  <si>
    <t>MUTUALIDAD DEL EJERCITO Y AVIACION</t>
  </si>
  <si>
    <t>000</t>
  </si>
  <si>
    <t>No cotiza A.P.V.</t>
  </si>
  <si>
    <t>128</t>
  </si>
  <si>
    <t>OHIO NATIONAL SEGUROS DE VIDA S.A.</t>
  </si>
  <si>
    <t>PLANVITAL</t>
  </si>
  <si>
    <t>PRINCIPAL TANNER COMPAÑIA DE SEGUROS DE VIDA CHILE S.A.</t>
  </si>
  <si>
    <t>402</t>
  </si>
  <si>
    <t>Progreso</t>
  </si>
  <si>
    <t>PROVIDA</t>
  </si>
  <si>
    <t>RENTA NACIONAL COMPAÑIA DE SEGUROS DE VIDA S.A.</t>
  </si>
  <si>
    <t>319</t>
  </si>
  <si>
    <t>Ripley</t>
  </si>
  <si>
    <t>SANTA MARIA</t>
  </si>
  <si>
    <t>321</t>
  </si>
  <si>
    <t>Santander</t>
  </si>
  <si>
    <t>SANTANDER SEGUROS DE VIDA S.A.</t>
  </si>
  <si>
    <t>322</t>
  </si>
  <si>
    <t>Santiago</t>
  </si>
  <si>
    <t>320</t>
  </si>
  <si>
    <t>Scotia Bank</t>
  </si>
  <si>
    <t>323</t>
  </si>
  <si>
    <t>Security</t>
  </si>
  <si>
    <t>SEGUROS VIDA SECURITY PREVISION S.A.</t>
  </si>
  <si>
    <t>219</t>
  </si>
  <si>
    <t>SKANDIA</t>
  </si>
  <si>
    <t>324</t>
  </si>
  <si>
    <t>Sudameris</t>
  </si>
  <si>
    <t>SummaBansander</t>
  </si>
  <si>
    <t>Antofagasta</t>
  </si>
  <si>
    <t>Calama</t>
  </si>
  <si>
    <t>Concepcion</t>
  </si>
  <si>
    <t>Coronel</t>
  </si>
  <si>
    <t>Purranque</t>
  </si>
  <si>
    <t>Rancagua</t>
  </si>
  <si>
    <t>Valparaiso</t>
  </si>
  <si>
    <t>230</t>
  </si>
  <si>
    <t>Armada de Chile</t>
  </si>
  <si>
    <t>232</t>
  </si>
  <si>
    <t>Carabineros de Chile</t>
  </si>
  <si>
    <t>C.F.T. ABACUS  I.T.C.</t>
  </si>
  <si>
    <t>C.F.T. Acuario Data de Santiago</t>
  </si>
  <si>
    <t>C.F.T. AIEP Regional</t>
  </si>
  <si>
    <t>C.F.T. Alemán de Viña del Mar</t>
  </si>
  <si>
    <t>C.F.T. Alexander Von Humboldt</t>
  </si>
  <si>
    <t>C.F.T. ALFA</t>
  </si>
  <si>
    <t>C.F.T. Alpes</t>
  </si>
  <si>
    <t>C.F.T. Andrés Bello</t>
  </si>
  <si>
    <t>C.F.T. Austral</t>
  </si>
  <si>
    <t>C.F.T. Barros Arana</t>
  </si>
  <si>
    <t>C.F.T. Cámara de Comercio de Santiago</t>
  </si>
  <si>
    <t>C.F.T. Carlos Thielemann Martin</t>
  </si>
  <si>
    <t>C.F.T. CEDECOM</t>
  </si>
  <si>
    <t>C.F.T. CEDEP</t>
  </si>
  <si>
    <t>C.F.T. CEDUC - UCN</t>
  </si>
  <si>
    <t>C.F.T. CEFONOR</t>
  </si>
  <si>
    <t>C.F.T. CEITEC</t>
  </si>
  <si>
    <t>C.F.T. CENAFOM</t>
  </si>
  <si>
    <t>C.F.T. CENCO</t>
  </si>
  <si>
    <t>C.F.T. Centro de Enseñanza de Alta Costura Paulina Diard</t>
  </si>
  <si>
    <t>133</t>
  </si>
  <si>
    <t>C.F.T. Centro de Estudios Navieros Concepción</t>
  </si>
  <si>
    <t>C.F.T. Centro de Estudios Paramédicos de Santiago CEPSA</t>
  </si>
  <si>
    <t>C.F.T. Centro de Estudios Turísticos CET</t>
  </si>
  <si>
    <t>C.F.T. Centro Tecnológico Superior INFOMED</t>
  </si>
  <si>
    <t>C.F.T. CEPA de la III Región</t>
  </si>
  <si>
    <t>C.F.T. CEPONAL</t>
  </si>
  <si>
    <t>C.F.T. Chileno-Norteamericano</t>
  </si>
  <si>
    <t>140</t>
  </si>
  <si>
    <t>C.F.T. CIARTES</t>
  </si>
  <si>
    <t>141</t>
  </si>
  <si>
    <t>C.F.T. CRECIC</t>
  </si>
  <si>
    <t>C.F.T. CROWNLIET</t>
  </si>
  <si>
    <t>C.F.T. de ENAC</t>
  </si>
  <si>
    <t>C.F.T. de la Industria Gráfica o CFT.  INGRAF</t>
  </si>
  <si>
    <t>C.F.T. de Tarapacá</t>
  </si>
  <si>
    <t>C.F.T. de Tecnologías Contemporáneas - TECCON</t>
  </si>
  <si>
    <t>148</t>
  </si>
  <si>
    <t>C.F.T. del Medio Ambiente</t>
  </si>
  <si>
    <t>C.F.T. Diego Portales</t>
  </si>
  <si>
    <t>155</t>
  </si>
  <si>
    <t>C.F.T. EACE</t>
  </si>
  <si>
    <t>C.F.T. ECATEMA</t>
  </si>
  <si>
    <t>C.F.T. EDUCAP</t>
  </si>
  <si>
    <t>152</t>
  </si>
  <si>
    <t>C.F.T. El Libertador</t>
  </si>
  <si>
    <t>153</t>
  </si>
  <si>
    <t>C.F.T. El Roble</t>
  </si>
  <si>
    <t>154</t>
  </si>
  <si>
    <t>C.F.T. English Language Training Centre</t>
  </si>
  <si>
    <t>160</t>
  </si>
  <si>
    <t>C.F.T. ESANE</t>
  </si>
  <si>
    <t>161</t>
  </si>
  <si>
    <t>C.F.T. ESANE DEL NORTE</t>
  </si>
  <si>
    <t>163</t>
  </si>
  <si>
    <t>C.F.T. ESCES</t>
  </si>
  <si>
    <t>156</t>
  </si>
  <si>
    <t>C.F.T. Escuela de Artes Aplicadas Oficios del Fuego</t>
  </si>
  <si>
    <t>157</t>
  </si>
  <si>
    <t>C.F.T. Escuela de Ciencias Turísticas e Idiomas EDECTI</t>
  </si>
  <si>
    <t>158</t>
  </si>
  <si>
    <t>C.F.T. Escuela de Contabilidad y Administración</t>
  </si>
  <si>
    <t>159</t>
  </si>
  <si>
    <t>C.F.T. Escuela de Interpretes INCENI</t>
  </si>
  <si>
    <t>162</t>
  </si>
  <si>
    <t>C.F.T. Escuela Superior de Comercio Exterior</t>
  </si>
  <si>
    <t>164</t>
  </si>
  <si>
    <t>C.F.T. Estudio Profesor Valero</t>
  </si>
  <si>
    <t>165</t>
  </si>
  <si>
    <t>C.F.T. ESUCOMEX</t>
  </si>
  <si>
    <t>166</t>
  </si>
  <si>
    <t>C.F.T. Eugenio González Rojas</t>
  </si>
  <si>
    <t>167</t>
  </si>
  <si>
    <t>C.F.T. FIRENZE164</t>
  </si>
  <si>
    <t>168</t>
  </si>
  <si>
    <t>C.F.T. FONTANAR</t>
  </si>
  <si>
    <t>169</t>
  </si>
  <si>
    <t>C.F.T. Fundación DUOC</t>
  </si>
  <si>
    <t>170</t>
  </si>
  <si>
    <t>C.F.T. Genoveva Guarniero</t>
  </si>
  <si>
    <t>171</t>
  </si>
  <si>
    <t>C.F.T. ICADE</t>
  </si>
  <si>
    <t>172</t>
  </si>
  <si>
    <t>C.F.T. ICEL</t>
  </si>
  <si>
    <t>183</t>
  </si>
  <si>
    <t>C.F.T. IFE Escuela de Negocios</t>
  </si>
  <si>
    <t>173</t>
  </si>
  <si>
    <t>C.F.T. Ignacio Domeyko</t>
  </si>
  <si>
    <t>174</t>
  </si>
  <si>
    <t>C.F.T. INACAP</t>
  </si>
  <si>
    <t>175</t>
  </si>
  <si>
    <t>C.F.T. INCOR</t>
  </si>
  <si>
    <t>176</t>
  </si>
  <si>
    <t>C.F.T. INFOEDUC</t>
  </si>
  <si>
    <t>177</t>
  </si>
  <si>
    <t>C.F.T. INSES</t>
  </si>
  <si>
    <t>178</t>
  </si>
  <si>
    <t>C.F.T. Instituto AIEP</t>
  </si>
  <si>
    <t>179</t>
  </si>
  <si>
    <t>C.F.T. Instituto Central de Capacitación Educacional ICCE</t>
  </si>
  <si>
    <t>180</t>
  </si>
  <si>
    <t>C.F.T. Instituto Chileno Alemán de Cultura de San Antonio</t>
  </si>
  <si>
    <t>181</t>
  </si>
  <si>
    <t>C.F.T. Instituto Chileno Británico de Concepción</t>
  </si>
  <si>
    <t>182</t>
  </si>
  <si>
    <t>C.F.T. Instituto de Capacitación Luis Alberto Vera</t>
  </si>
  <si>
    <t>C.F.T. Instituto de Secretariado INSEC</t>
  </si>
  <si>
    <t>185</t>
  </si>
  <si>
    <t>C.F.T. Instituto Eurochileno de Turismo o C.F.T. ITUR</t>
  </si>
  <si>
    <t>186</t>
  </si>
  <si>
    <t>C.F.T. Instituto INTEC183</t>
  </si>
  <si>
    <t>187</t>
  </si>
  <si>
    <t>C.F.T. Instituto Superior Alemán de Comercio INSALCO</t>
  </si>
  <si>
    <t>188</t>
  </si>
  <si>
    <t>C.F.T. Instituto Superior de Computación</t>
  </si>
  <si>
    <t>189</t>
  </si>
  <si>
    <t>C.F.T. Instituto Superior de Electrónica GAMMA</t>
  </si>
  <si>
    <t>190</t>
  </si>
  <si>
    <t>C.F.T. Instituto Superior de Estudios Jurídicos CANON</t>
  </si>
  <si>
    <t>191</t>
  </si>
  <si>
    <t>C.F.T. Instituto Técnológico de Computación - I.T.C.</t>
  </si>
  <si>
    <t>192</t>
  </si>
  <si>
    <t>C.F.T. Instituto UMBRALES de Santiago</t>
  </si>
  <si>
    <t>193</t>
  </si>
  <si>
    <t>C.F.T. INTECTUR</t>
  </si>
  <si>
    <t>194</t>
  </si>
  <si>
    <t>C.F.T. International House</t>
  </si>
  <si>
    <t>195</t>
  </si>
  <si>
    <t>C.F.T. INTESAN</t>
  </si>
  <si>
    <t>196</t>
  </si>
  <si>
    <t>C.F.T. IPROSEC</t>
  </si>
  <si>
    <t>197</t>
  </si>
  <si>
    <t>C.F.T. Javiera Carrera</t>
  </si>
  <si>
    <t>198</t>
  </si>
  <si>
    <t>C.F.T. John F. Kennedy</t>
  </si>
  <si>
    <t>199</t>
  </si>
  <si>
    <t>C.F.T. Jorge Alvarez Echeverría</t>
  </si>
  <si>
    <t>C.F.T. Juan Bohon</t>
  </si>
  <si>
    <t>C.F.T. La Calera</t>
  </si>
  <si>
    <t>C.F.T. LAPLACE</t>
  </si>
  <si>
    <t>C.F.T. Los Fundadores</t>
  </si>
  <si>
    <t>C.F.T. Los Leones</t>
  </si>
  <si>
    <t>C.F.T. Lota-Arauco</t>
  </si>
  <si>
    <t>C.F.T. Massachusetts</t>
  </si>
  <si>
    <t>143</t>
  </si>
  <si>
    <t>C.F.T. Miguel Covarrubias Valdés</t>
  </si>
  <si>
    <t>C.F.T. Osorno</t>
  </si>
  <si>
    <t>C.F.T. PRODATA</t>
  </si>
  <si>
    <t>C.F.T. PUKARA</t>
  </si>
  <si>
    <t>C.F.T. Salesianos Don Bosco</t>
  </si>
  <si>
    <t>C.F.T. San Agustín de Talca</t>
  </si>
  <si>
    <t>C.F.T. Santa María del Trabajo</t>
  </si>
  <si>
    <t>C.F.T. Santo Tomás</t>
  </si>
  <si>
    <t>C.F.T. Simón Bolivar</t>
  </si>
  <si>
    <t>C.F.T. SOEDUC Aconcagua</t>
  </si>
  <si>
    <t>C.F.T. SOEDUC La Ligua</t>
  </si>
  <si>
    <t>C.F.T. SOESTA</t>
  </si>
  <si>
    <t>C.F.T. Tecnológico PROTEC</t>
  </si>
  <si>
    <t>C.F.T. UDA</t>
  </si>
  <si>
    <t>220</t>
  </si>
  <si>
    <t>C.F.T. UTEM</t>
  </si>
  <si>
    <t>221</t>
  </si>
  <si>
    <t>C.F.T. y Capacitación CEFOTEC</t>
  </si>
  <si>
    <t>222</t>
  </si>
  <si>
    <t>C.F.T. ZIPTER</t>
  </si>
  <si>
    <t>240</t>
  </si>
  <si>
    <t>Corporación Educacional de la Construcción</t>
  </si>
  <si>
    <t>229</t>
  </si>
  <si>
    <t>Ejército de Chile</t>
  </si>
  <si>
    <t>239</t>
  </si>
  <si>
    <t>Esc. de Comunicación Mónica Herrera</t>
  </si>
  <si>
    <t>235</t>
  </si>
  <si>
    <t>Escuela de Aviación</t>
  </si>
  <si>
    <t>236</t>
  </si>
  <si>
    <t>Escuela de Carabineros</t>
  </si>
  <si>
    <t>233</t>
  </si>
  <si>
    <t>Escuela Militar</t>
  </si>
  <si>
    <t>234</t>
  </si>
  <si>
    <t>Escuela Naval</t>
  </si>
  <si>
    <t>231</t>
  </si>
  <si>
    <t>Fuerza Aérea de Chile</t>
  </si>
  <si>
    <t>Icare</t>
  </si>
  <si>
    <t>237</t>
  </si>
  <si>
    <t>Inst. U. Blas Cañas</t>
  </si>
  <si>
    <t>226</t>
  </si>
  <si>
    <t>Instituto Chileno-Norteamericano</t>
  </si>
  <si>
    <t>225</t>
  </si>
  <si>
    <t>Instituto Superior de Comercio</t>
  </si>
  <si>
    <t>Interno</t>
  </si>
  <si>
    <t>I.P. Adventista</t>
  </si>
  <si>
    <t>I.P. Agrario Adolfo Matthei</t>
  </si>
  <si>
    <t>I.P. AIEP</t>
  </si>
  <si>
    <t>I.P. Alemán Wilhelm Von Humboldt</t>
  </si>
  <si>
    <t>I.P. Alpes</t>
  </si>
  <si>
    <t>I.P. Andalien68</t>
  </si>
  <si>
    <t>I.P. Asociación Chilena de Seguridad</t>
  </si>
  <si>
    <t>I.P. CAMPUS</t>
  </si>
  <si>
    <t>I.P. Carlos Casanueva</t>
  </si>
  <si>
    <t>I.P. CENAFOM</t>
  </si>
  <si>
    <t>I.P. CEPECH</t>
  </si>
  <si>
    <t>I.P. Chileno-Britanico de Cultura</t>
  </si>
  <si>
    <t>76</t>
  </si>
  <si>
    <t>I.P. CIISA</t>
  </si>
  <si>
    <t>77</t>
  </si>
  <si>
    <t>I.P. Concepción</t>
  </si>
  <si>
    <t>78</t>
  </si>
  <si>
    <t>I.P. de Arte y Comunicación ARCOS</t>
  </si>
  <si>
    <t>79</t>
  </si>
  <si>
    <t>I.P. de Ciencias de la Computación  Acuario Data</t>
  </si>
  <si>
    <t>80</t>
  </si>
  <si>
    <t>I.P. de Ciencias y Artes INCACEA</t>
  </si>
  <si>
    <t>81</t>
  </si>
  <si>
    <t>I.P. de Ciencias y Educación Helen Keller</t>
  </si>
  <si>
    <t>82</t>
  </si>
  <si>
    <t>I.P. de ENAC</t>
  </si>
  <si>
    <t>83</t>
  </si>
  <si>
    <t>I.P. de las Comunicaciones Procom</t>
  </si>
  <si>
    <t>I.P. de Los Angeles</t>
  </si>
  <si>
    <t>I.P. de Providencia</t>
  </si>
  <si>
    <t>86</t>
  </si>
  <si>
    <t>I.P. del Valle Central</t>
  </si>
  <si>
    <t>87</t>
  </si>
  <si>
    <t>I.P. Diego Portales</t>
  </si>
  <si>
    <t>I.P. Dr. Virginio Gómez G.</t>
  </si>
  <si>
    <t>I.P. DUOC UC</t>
  </si>
  <si>
    <t>I.P. EATRI Instituto Profesional</t>
  </si>
  <si>
    <t>I.P. ECACEC</t>
  </si>
  <si>
    <t>I.P. Escuela de Contadores Auditores de Santiago</t>
  </si>
  <si>
    <t>I.P. Escuela Latinoamericana de Idiomas ELADI</t>
  </si>
  <si>
    <t>I.P. Escuela Moderna de Música</t>
  </si>
  <si>
    <t>I.P. Escuela Nacional de Relaciones Públicas</t>
  </si>
  <si>
    <t>I.P. Esucomex</t>
  </si>
  <si>
    <t>I.P. Hogar Catequístico</t>
  </si>
  <si>
    <t>I.P. INACAP</t>
  </si>
  <si>
    <t>I.P. Instituto de Estudios Bancarios Guillermo Subercaseaux</t>
  </si>
  <si>
    <t>I.P. Instituto Nacional del Fútbol</t>
  </si>
  <si>
    <t>I.P. Instituto Profesional de Chile</t>
  </si>
  <si>
    <t>I.P. Instituto Superior de Artes y Cs de la Comunicación</t>
  </si>
  <si>
    <t>I.P. Instituto Superior de Electrónica GAMMA</t>
  </si>
  <si>
    <t>I.P. La Araucana</t>
  </si>
  <si>
    <t>I.P. Latinoamericano de Comercio Exterior</t>
  </si>
  <si>
    <t>I.P. Libertador de Los Andes</t>
  </si>
  <si>
    <t>I.P. Los Leones</t>
  </si>
  <si>
    <t>I.P. Luis Galdames</t>
  </si>
  <si>
    <t>I.P. San Bartolomé de La Serena</t>
  </si>
  <si>
    <t>I.P. Santo Tomás</t>
  </si>
  <si>
    <t>I.P. Teatro la Casa</t>
  </si>
  <si>
    <t>238</t>
  </si>
  <si>
    <t>Itesa</t>
  </si>
  <si>
    <t>224</t>
  </si>
  <si>
    <t>Manpower</t>
  </si>
  <si>
    <t>Meta4 Software</t>
  </si>
  <si>
    <t>SIN INFORMACIÓN</t>
  </si>
  <si>
    <t>228</t>
  </si>
  <si>
    <t>Tronwell</t>
  </si>
  <si>
    <t>U. Academia de Humanismo Cristiano</t>
  </si>
  <si>
    <t>U. Adolfo Ibañez</t>
  </si>
  <si>
    <t>U. Adventista de Chile</t>
  </si>
  <si>
    <t>U. Alberto Hurtado</t>
  </si>
  <si>
    <t>U. Arturo Prat</t>
  </si>
  <si>
    <t>U. Austral de Chile</t>
  </si>
  <si>
    <t>U. Autónoma del Sur</t>
  </si>
  <si>
    <t>U. Bernardo O´Higgins</t>
  </si>
  <si>
    <t>U. Bolivariana</t>
  </si>
  <si>
    <t>U. Católica Cardenal Raúl Silva Henríquez</t>
  </si>
  <si>
    <t>U. Católica de la Santísima Concepción</t>
  </si>
  <si>
    <t>U. Católica de Temuco</t>
  </si>
  <si>
    <t>U. Católica del Maule</t>
  </si>
  <si>
    <t>U. Católica del Norte</t>
  </si>
  <si>
    <t>U. Central</t>
  </si>
  <si>
    <t>U. de Aconcagua</t>
  </si>
  <si>
    <t>U. de Antofagasta</t>
  </si>
  <si>
    <t>U. de Arte y Ciencias Sociales Arcis</t>
  </si>
  <si>
    <t>U. de Artes, Ciencias y Comunicación - UNIACC</t>
  </si>
  <si>
    <t>U. de Atacama</t>
  </si>
  <si>
    <t>U. de Chile</t>
  </si>
  <si>
    <t>U. de Ciencias de la Informática</t>
  </si>
  <si>
    <t>U. de Concepción</t>
  </si>
  <si>
    <t>U. de La Frontera</t>
  </si>
  <si>
    <t>U. de La Serena</t>
  </si>
  <si>
    <t>U. de Las Américas</t>
  </si>
  <si>
    <t>U. de Los Andes</t>
  </si>
  <si>
    <t>U. de Los Lagos</t>
  </si>
  <si>
    <t>U. de Magallanes</t>
  </si>
  <si>
    <t>U. de Playa Ancha de Ciencias de la Educación</t>
  </si>
  <si>
    <t>U. de Puerto Varas</t>
  </si>
  <si>
    <t>U. de Rancagua</t>
  </si>
  <si>
    <t>U. de Santiago de Chile</t>
  </si>
  <si>
    <t>U. de Talca</t>
  </si>
  <si>
    <t>U. de Tarapacá</t>
  </si>
  <si>
    <t>U. de Valparaíso</t>
  </si>
  <si>
    <t>U. de Viña del Mar</t>
  </si>
  <si>
    <t>U. del Bío-Bío</t>
  </si>
  <si>
    <t>U. del Desarrollo</t>
  </si>
  <si>
    <t>U. del Mar</t>
  </si>
  <si>
    <t>U. del Pacífico</t>
  </si>
  <si>
    <t>U. Diego Portales</t>
  </si>
  <si>
    <t>U. Finis Terrae</t>
  </si>
  <si>
    <t>U. Gabriela Mistral</t>
  </si>
  <si>
    <t>U. Iberoamericana de Ciencias y Tecnología, UNICYT</t>
  </si>
  <si>
    <t>U. Internacional Sek</t>
  </si>
  <si>
    <t>U. José Santos Ossa</t>
  </si>
  <si>
    <t>U. La República</t>
  </si>
  <si>
    <t>U. Mariano Egaña</t>
  </si>
  <si>
    <t>U. Marítima de Chile</t>
  </si>
  <si>
    <t>U. Mayor</t>
  </si>
  <si>
    <t>U. Metropolitana de Ciencias de la Educación</t>
  </si>
  <si>
    <t>U. Miguel de Cervantes</t>
  </si>
  <si>
    <t>U. Nacional Andrés Bello</t>
  </si>
  <si>
    <t>U. San Andrés</t>
  </si>
  <si>
    <t>U. San Sebastián</t>
  </si>
  <si>
    <t>U. Santo Tomás</t>
  </si>
  <si>
    <t>U. Técnica Federico Santa María</t>
  </si>
  <si>
    <t>U. Tecnológica Metropolitana</t>
  </si>
  <si>
    <t>U. Tecnológica Vicente Pérez Rosales</t>
  </si>
  <si>
    <t>Arica</t>
  </si>
  <si>
    <t>Atacama</t>
  </si>
  <si>
    <t>COPIAPO</t>
  </si>
  <si>
    <t>COQUIMBO</t>
  </si>
  <si>
    <t>CORONEL</t>
  </si>
  <si>
    <t>CURICO</t>
  </si>
  <si>
    <t>DESCONOCIDO</t>
  </si>
  <si>
    <t>FRUTILLAR</t>
  </si>
  <si>
    <t>IQUIQUE</t>
  </si>
  <si>
    <t>LA CALERA</t>
  </si>
  <si>
    <t>La Serena</t>
  </si>
  <si>
    <t>LINARES</t>
  </si>
  <si>
    <t>LLANQUIHUE</t>
  </si>
  <si>
    <t>OSORNO</t>
  </si>
  <si>
    <t>Puerto Montt</t>
  </si>
  <si>
    <t>Punta Arenas</t>
  </si>
  <si>
    <t>San Antonio</t>
  </si>
  <si>
    <t>San Vicente</t>
  </si>
  <si>
    <t>Talca</t>
  </si>
  <si>
    <t>TARAPACA</t>
  </si>
  <si>
    <t>Temuco</t>
  </si>
  <si>
    <t>Valdivia</t>
  </si>
  <si>
    <t>Viña del Mar</t>
  </si>
  <si>
    <t>999999998</t>
  </si>
  <si>
    <t>LARGO MAXIMO PARA PLANILLA SIGLO ( NO BORRAR )</t>
  </si>
  <si>
    <t>99916501</t>
  </si>
  <si>
    <t>99916502</t>
  </si>
  <si>
    <t>99916503</t>
  </si>
  <si>
    <t>99916504</t>
  </si>
  <si>
    <t>99916507</t>
  </si>
  <si>
    <t>99916508</t>
  </si>
  <si>
    <t>99916509</t>
  </si>
  <si>
    <t>999165098</t>
  </si>
  <si>
    <t>99916512</t>
  </si>
  <si>
    <t>99916514</t>
  </si>
  <si>
    <t>99916516</t>
  </si>
  <si>
    <t>99916520</t>
  </si>
  <si>
    <t>99916522</t>
  </si>
  <si>
    <t>99916523</t>
  </si>
  <si>
    <t>99916524</t>
  </si>
  <si>
    <t>99916527</t>
  </si>
  <si>
    <t>99916534</t>
  </si>
  <si>
    <t>99916540</t>
  </si>
  <si>
    <t>99916545</t>
  </si>
  <si>
    <t>3613</t>
  </si>
  <si>
    <t>H (MES) - Aguinaldo Fiestas Patrias</t>
  </si>
  <si>
    <t>3623</t>
  </si>
  <si>
    <t>H (MES) - Aguinaldo Navidad</t>
  </si>
  <si>
    <t>2530</t>
  </si>
  <si>
    <t>H (MES) - Bono Acuerdo Marco</t>
  </si>
  <si>
    <t>1123</t>
  </si>
  <si>
    <t>H (MES) - Bono de Nacimiento</t>
  </si>
  <si>
    <t>1365</t>
  </si>
  <si>
    <t>H (MES) - Bono de Responsabilidad</t>
  </si>
  <si>
    <t>3703</t>
  </si>
  <si>
    <t>H (MES) - Bono Escolar</t>
  </si>
  <si>
    <t>1656</t>
  </si>
  <si>
    <t>H (MES) - Bono Extencion Negociacion colectiva</t>
  </si>
  <si>
    <t>2043</t>
  </si>
  <si>
    <t>H (MES) - Bono Extraordinario</t>
  </si>
  <si>
    <t>1133</t>
  </si>
  <si>
    <t>H (MES) - Bono Fallecimiento familiar</t>
  </si>
  <si>
    <t>2713</t>
  </si>
  <si>
    <t>H (MES) - Bono Feriado Especial</t>
  </si>
  <si>
    <t>1119</t>
  </si>
  <si>
    <t>H (MES) - Bono Gestion</t>
  </si>
  <si>
    <t>1126</t>
  </si>
  <si>
    <t>H (MES) - Bono Gestion Especial</t>
  </si>
  <si>
    <t>1312</t>
  </si>
  <si>
    <t>H (MES) - Bono Incentivo</t>
  </si>
  <si>
    <t>1265</t>
  </si>
  <si>
    <t>H (MES) - Bono ISC</t>
  </si>
  <si>
    <t>2403</t>
  </si>
  <si>
    <t>H (MES) - Bono Liquido</t>
  </si>
  <si>
    <t>1268</t>
  </si>
  <si>
    <t>H (MES) - Bono Movilización Esporádico</t>
  </si>
  <si>
    <t>1564</t>
  </si>
  <si>
    <t>H (MES) - Bono Overhauld</t>
  </si>
  <si>
    <t>1643</t>
  </si>
  <si>
    <t>H (MES) - Bono Pronta Firma</t>
  </si>
  <si>
    <t>1655</t>
  </si>
  <si>
    <t>H (MES) - Bono Prontitud Termino Neg.Colectiva</t>
  </si>
  <si>
    <t>1393</t>
  </si>
  <si>
    <t>H (MES) - Bono Proyecto Concentradora</t>
  </si>
  <si>
    <t>3563</t>
  </si>
  <si>
    <t>H (MES) - Bono Reemplazo</t>
  </si>
  <si>
    <t>1652</t>
  </si>
  <si>
    <t>H (MES) - Bono Term Neg Condic Buzones</t>
  </si>
  <si>
    <t>1653</t>
  </si>
  <si>
    <t>H (MES) - Bono Termino Negociacion colectiva</t>
  </si>
  <si>
    <t>1311</t>
  </si>
  <si>
    <t>H (MES) - Bono 1º Enero</t>
  </si>
  <si>
    <t>1313</t>
  </si>
  <si>
    <t>H (MES) - Bono 1º Mayo</t>
  </si>
  <si>
    <t>2543</t>
  </si>
  <si>
    <t>H (MES) - BONO_CONFIABILIDAD</t>
  </si>
  <si>
    <t>1593</t>
  </si>
  <si>
    <t>H (MES) - Cancelacion Compensaciones</t>
  </si>
  <si>
    <t>3551</t>
  </si>
  <si>
    <t>H (MES) - Comisiones</t>
  </si>
  <si>
    <t>4511</t>
  </si>
  <si>
    <t>H (MES) - Compensación de Horas Extras por días feriados</t>
  </si>
  <si>
    <t>1385</t>
  </si>
  <si>
    <t>H (MES) - Dif. Colacion</t>
  </si>
  <si>
    <t>1093</t>
  </si>
  <si>
    <t>H (MES) - Diferencia Bono Responsabilidad</t>
  </si>
  <si>
    <t>3644</t>
  </si>
  <si>
    <t>H (MES) - Diferencia Gratificación</t>
  </si>
  <si>
    <t>1340</t>
  </si>
  <si>
    <t>H (MES) - Diferencia Horas Extras</t>
  </si>
  <si>
    <t>1533</t>
  </si>
  <si>
    <t>H (MES) - Diferencia Movilizacion</t>
  </si>
  <si>
    <t>1883</t>
  </si>
  <si>
    <t>H (MES) - Diferencia Sueldo Anterior</t>
  </si>
  <si>
    <t>1344</t>
  </si>
  <si>
    <t>H (MES) - Diferencia Viatico Mes Anterior</t>
  </si>
  <si>
    <t>3026</t>
  </si>
  <si>
    <t>H (MES) - Diferencias Horas Compensadas Mes Anterior</t>
  </si>
  <si>
    <t>2509</t>
  </si>
  <si>
    <t>H (MES) - Incentivo Anual Cumplimiento de Metas</t>
  </si>
  <si>
    <t>1443</t>
  </si>
  <si>
    <t>H (MES) - Incentivo 1° Cuota Acuerdo Marco</t>
  </si>
  <si>
    <t>2513</t>
  </si>
  <si>
    <t>H (MES) - Incentivo 2° Cuota Acuerdo Marco</t>
  </si>
  <si>
    <t>1423</t>
  </si>
  <si>
    <t>H (MES) - Incentivo 3° Cuota Acuerdo Marco</t>
  </si>
  <si>
    <t>1392</t>
  </si>
  <si>
    <t>H (MES) - Precio Bono Proyecto Concentradora</t>
  </si>
  <si>
    <t>3562</t>
  </si>
  <si>
    <t>H (MES) - Precio Bono Reemplazo</t>
  </si>
  <si>
    <t>4522</t>
  </si>
  <si>
    <t>H (MES) - Unidades Comp Horas Extras 100%</t>
  </si>
  <si>
    <t>4520</t>
  </si>
  <si>
    <t>H (MES) - Unidades Comp Horas Extras 50%</t>
  </si>
  <si>
    <t>4513</t>
  </si>
  <si>
    <t>H (MES) - Unidades Compensacion Horas</t>
  </si>
  <si>
    <t>4495</t>
  </si>
  <si>
    <t>H (MES) - Unidades Horas Extras 50%</t>
  </si>
  <si>
    <t>2563</t>
  </si>
  <si>
    <t>H (MES) - 1º Cuatrimestre Incentivo de Asist 2014</t>
  </si>
  <si>
    <t>2564</t>
  </si>
  <si>
    <t>H (MES) - 1º Cuatrimestre Incentivo de Asist 2015</t>
  </si>
  <si>
    <t>2567</t>
  </si>
  <si>
    <t>H (MES) - 1º Cuatrimestre Incentivo de Asist 2016</t>
  </si>
  <si>
    <t>2570</t>
  </si>
  <si>
    <t>H (MES) - 1º Cuatrimestre Incentivo de Asist 2017</t>
  </si>
  <si>
    <t>3553</t>
  </si>
  <si>
    <t>H (MES) - 2º Cuatrimestre Incentivo de Asist 2014</t>
  </si>
  <si>
    <t>2565</t>
  </si>
  <si>
    <t>H (MES) - 2º Cuatrimestre Incentivo de Asist 2015</t>
  </si>
  <si>
    <t>2568</t>
  </si>
  <si>
    <t>H (MES) - 2º Cuatrimestre Incentivo de Asist 2016</t>
  </si>
  <si>
    <t>2571</t>
  </si>
  <si>
    <t>H (MES) - 2º Cuatrimestre Incentivo de Asist 2017</t>
  </si>
  <si>
    <t>2083</t>
  </si>
  <si>
    <t>H (MES) - 3º Cuatrimestre Incentivo de Asist 2014</t>
  </si>
  <si>
    <t>2566</t>
  </si>
  <si>
    <t>H (MES) - 3º Cuatrimestre Incentivo de Asist 2015</t>
  </si>
  <si>
    <t>2569</t>
  </si>
  <si>
    <t>H (MES) - 3º Cuatrimestre Incentivo de Asist 2016</t>
  </si>
  <si>
    <t>2572</t>
  </si>
  <si>
    <t>H (MES) - 3º Cuatrimestre Incentivo de Asist 2017</t>
  </si>
  <si>
    <t>100-172</t>
  </si>
  <si>
    <t>D - Ahorro Voluntario Coopenorte</t>
  </si>
  <si>
    <t>100 - 172</t>
  </si>
  <si>
    <t>100-153</t>
  </si>
  <si>
    <t>D - Anticipo Bono de Nacimiento</t>
  </si>
  <si>
    <t>100 - 153</t>
  </si>
  <si>
    <t>100-152</t>
  </si>
  <si>
    <t>D - Anticipo Bono Escolar</t>
  </si>
  <si>
    <t>100 - 152</t>
  </si>
  <si>
    <t>100-147</t>
  </si>
  <si>
    <t>D - Anticipo Bono Extraordinario</t>
  </si>
  <si>
    <t>100 - 147</t>
  </si>
  <si>
    <t>100-145</t>
  </si>
  <si>
    <t>D - Anticipo Bono Feriado Especial</t>
  </si>
  <si>
    <t>100 - 145</t>
  </si>
  <si>
    <t>100-149</t>
  </si>
  <si>
    <t>D - Anticipo Bono Gestion</t>
  </si>
  <si>
    <t>100 - 149</t>
  </si>
  <si>
    <t>100-167</t>
  </si>
  <si>
    <t>D - Anticipo Bono Overhauld</t>
  </si>
  <si>
    <t>100 - 167</t>
  </si>
  <si>
    <t>100-175</t>
  </si>
  <si>
    <t>D - Anticipo Bono 1º Enero</t>
  </si>
  <si>
    <t>100 - 175</t>
  </si>
  <si>
    <t>100-150</t>
  </si>
  <si>
    <t>D - Anticipo Bonos Finiquito</t>
  </si>
  <si>
    <t>100 - 150</t>
  </si>
  <si>
    <t>100-155</t>
  </si>
  <si>
    <t>D - Anticipo Comisiones</t>
  </si>
  <si>
    <t>100 - 155</t>
  </si>
  <si>
    <t>100-174</t>
  </si>
  <si>
    <t>D - Anticipo Compensacion dias feriados</t>
  </si>
  <si>
    <t>100 - 174</t>
  </si>
  <si>
    <t>100-164</t>
  </si>
  <si>
    <t>D - Anticipo Diferencia Sueldo</t>
  </si>
  <si>
    <t>100 - 164</t>
  </si>
  <si>
    <t>100-146</t>
  </si>
  <si>
    <t>D - Anticipo Horas Extras</t>
  </si>
  <si>
    <t>100 - 146</t>
  </si>
  <si>
    <t>100-166</t>
  </si>
  <si>
    <t>D - Anticipo Retroactivo Gratificacion</t>
  </si>
  <si>
    <t>100 - 166</t>
  </si>
  <si>
    <t>100-168</t>
  </si>
  <si>
    <t>D - Aporte Fiestas Patrias</t>
  </si>
  <si>
    <t>100 - 168</t>
  </si>
  <si>
    <t>100-171</t>
  </si>
  <si>
    <t>D - Aporte Navidad</t>
  </si>
  <si>
    <t>100 - 171</t>
  </si>
  <si>
    <t>100-112</t>
  </si>
  <si>
    <t>D - Aporte Solidario 1</t>
  </si>
  <si>
    <t>100 - 112</t>
  </si>
  <si>
    <t>100-141</t>
  </si>
  <si>
    <t>D - Aporte Solidario 2</t>
  </si>
  <si>
    <t>100 - 141</t>
  </si>
  <si>
    <t>100-173</t>
  </si>
  <si>
    <t>D - Consumo No Autorizado</t>
  </si>
  <si>
    <t>100 - 173</t>
  </si>
  <si>
    <t>100-136</t>
  </si>
  <si>
    <t>D - Convenio Dental</t>
  </si>
  <si>
    <t>100 - 136</t>
  </si>
  <si>
    <t>100-137</t>
  </si>
  <si>
    <t>D - Convenio Optico</t>
  </si>
  <si>
    <t>100 - 137</t>
  </si>
  <si>
    <t>100-162</t>
  </si>
  <si>
    <t>D - Cooperativa Coopeuch</t>
  </si>
  <si>
    <t>100 - 162</t>
  </si>
  <si>
    <t>100-142</t>
  </si>
  <si>
    <t>D - Cooperativa Norte Grande</t>
  </si>
  <si>
    <t>100 - 142</t>
  </si>
  <si>
    <t>100-163</t>
  </si>
  <si>
    <t>D - Credito Cooperativa Coopeuch</t>
  </si>
  <si>
    <t>100 - 163</t>
  </si>
  <si>
    <t>100-143</t>
  </si>
  <si>
    <t>D - Credito Cooperativa Norte Grande</t>
  </si>
  <si>
    <t>100 - 143</t>
  </si>
  <si>
    <t>100-130</t>
  </si>
  <si>
    <t>D - Cuota Incorporacion Sindicato</t>
  </si>
  <si>
    <t>100 - 130</t>
  </si>
  <si>
    <t>100-140</t>
  </si>
  <si>
    <t>D - Desc Indenm Conven por Termino Contrato</t>
  </si>
  <si>
    <t>100 - 140</t>
  </si>
  <si>
    <t>100-159</t>
  </si>
  <si>
    <t>D - Descuento APV Mes Anterior</t>
  </si>
  <si>
    <t>100 - 159</t>
  </si>
  <si>
    <t>100-170</t>
  </si>
  <si>
    <t>D - Descuento CTC</t>
  </si>
  <si>
    <t>100 - 170</t>
  </si>
  <si>
    <t>100-148</t>
  </si>
  <si>
    <t>D - Descuento Empresa</t>
  </si>
  <si>
    <t>100 - 148</t>
  </si>
  <si>
    <t>100-111</t>
  </si>
  <si>
    <t>D - Descuento Gimnasio Energy</t>
  </si>
  <si>
    <t>100 - 111</t>
  </si>
  <si>
    <t>100-169</t>
  </si>
  <si>
    <t>D - Descuento Sobregiro</t>
  </si>
  <si>
    <t>100 - 169</t>
  </si>
  <si>
    <t>100-165</t>
  </si>
  <si>
    <t>D - Descuento Sobregiro Concentradora Chuqui</t>
  </si>
  <si>
    <t>100 - 165</t>
  </si>
  <si>
    <t>100-108</t>
  </si>
  <si>
    <t>D - Descuento Solidario</t>
  </si>
  <si>
    <t>100 - 108</t>
  </si>
  <si>
    <t>100-156</t>
  </si>
  <si>
    <t>D - Multa Sindicato</t>
  </si>
  <si>
    <t>100 - 156</t>
  </si>
  <si>
    <t>100-154</t>
  </si>
  <si>
    <t>D - Perdida de Herramienta</t>
  </si>
  <si>
    <t>100 - 154</t>
  </si>
  <si>
    <t>100-161</t>
  </si>
  <si>
    <t>D - Prestamo CCAF La Araucana</t>
  </si>
  <si>
    <t>100 - 161</t>
  </si>
  <si>
    <t>100-160</t>
  </si>
  <si>
    <t>D - Prestamo CCAF Los Heroes</t>
  </si>
  <si>
    <t>100 - 160</t>
  </si>
  <si>
    <t>100-151</t>
  </si>
  <si>
    <t>D - Prestamo CCAF 18 Sept.</t>
  </si>
  <si>
    <t>100 - 151</t>
  </si>
  <si>
    <t>100-119</t>
  </si>
  <si>
    <t>D - Prestamo Empresa</t>
  </si>
  <si>
    <t>100 - 119</t>
  </si>
  <si>
    <t>100-158</t>
  </si>
  <si>
    <t>D - Prestamo Empresa Mes Anterior</t>
  </si>
  <si>
    <t>100 - 158</t>
  </si>
  <si>
    <t>100-157</t>
  </si>
  <si>
    <t>D - Prestamo Fonasa</t>
  </si>
  <si>
    <t>100 - 157</t>
  </si>
  <si>
    <t>150-001</t>
  </si>
  <si>
    <t>D - Seguro Complementario de Salud</t>
  </si>
  <si>
    <t>150 - 001</t>
  </si>
  <si>
    <t>3612</t>
  </si>
  <si>
    <t>D (MES) - Dcto. Anticipo Aguinaldo Fiestas Patrias</t>
  </si>
  <si>
    <t>3622</t>
  </si>
  <si>
    <t>D (MES) - Dcto. Anticipo Aguinaldo Navidad</t>
  </si>
  <si>
    <t>8700</t>
  </si>
  <si>
    <t>D (MES) - Descuento Anticipo Quincenal</t>
  </si>
  <si>
    <t>9561062-5</t>
  </si>
  <si>
    <t>A</t>
  </si>
  <si>
    <t>ZUÑIGA VIDAL SERGIO MARIO</t>
  </si>
  <si>
    <t>SCHWAGER SERVICE S. A.</t>
  </si>
  <si>
    <t>14393087-4</t>
  </si>
  <si>
    <t>ZUÑIGA SALAZAR XIMENA ANDREA</t>
  </si>
  <si>
    <t>12802379-8</t>
  </si>
  <si>
    <t>ZUÑIGA NAVEAS MIGUEL ANGEL</t>
  </si>
  <si>
    <t>14016996-K</t>
  </si>
  <si>
    <t>ZUÑIGA MOLINA FELIPE ARTURO</t>
  </si>
  <si>
    <t>16785136-3</t>
  </si>
  <si>
    <t>ZULETA NARVAEZ RAUL FERNANDO</t>
  </si>
  <si>
    <t>9829713-8</t>
  </si>
  <si>
    <t>ZEPEDA ROJAS ALBERTO ALEJANDRO</t>
  </si>
  <si>
    <t>12582474-9</t>
  </si>
  <si>
    <t>ZEPEDA PEÑA RODRIGO ALEJANDRO</t>
  </si>
  <si>
    <t>9779336-0</t>
  </si>
  <si>
    <t>ZEPEDA MONARDEZ RAUL HERNAN</t>
  </si>
  <si>
    <t>14497646-0</t>
  </si>
  <si>
    <t>ZEPEDA LATORRE MARCO ANTONIO</t>
  </si>
  <si>
    <t>11380257-K</t>
  </si>
  <si>
    <t>ZAVALA ZUMELZU GUILLERMO ALBERTO</t>
  </si>
  <si>
    <t>12938538-3</t>
  </si>
  <si>
    <t>ZARATE DIAZ PATRICIO MARCELO</t>
  </si>
  <si>
    <t>16829767-K</t>
  </si>
  <si>
    <t>ZAPATA SAAVEDRA DIEGO MIGUEL</t>
  </si>
  <si>
    <t>16792336-4</t>
  </si>
  <si>
    <t>ZAMORANO VALVERDE LUIS ERASMO</t>
  </si>
  <si>
    <t>15017787-1</t>
  </si>
  <si>
    <t>ZAMORANO ALVAREZ MANUEL ANDRES</t>
  </si>
  <si>
    <t>24113341-9</t>
  </si>
  <si>
    <t>ZAMBRANA MONTERO JULIAN</t>
  </si>
  <si>
    <t>15738390-6</t>
  </si>
  <si>
    <t>YAÑEZ TOLEDO ALDO HUMBERTO</t>
  </si>
  <si>
    <t>16516920-4</t>
  </si>
  <si>
    <t>YAÑEZ FARIAS SEBASTIAN ANDRES</t>
  </si>
  <si>
    <t>9182691-7</t>
  </si>
  <si>
    <t>WINKLER WINKLER JUAN CARLOS</t>
  </si>
  <si>
    <t>SOC.INDUSTRIAL Y COM. Y LACTEOS Y ENERGIA S.A.</t>
  </si>
  <si>
    <t>18870281-3</t>
  </si>
  <si>
    <t>WINKLER MIRANDA FRANCISCO JAVIER</t>
  </si>
  <si>
    <t>16715223-6</t>
  </si>
  <si>
    <t>VIVALLO VALENZUELA MAURICIO HERNAN</t>
  </si>
  <si>
    <t>23674863-4</t>
  </si>
  <si>
    <t>VILLEGAS VILLCA DANIEL FELIPE</t>
  </si>
  <si>
    <t>11889904-0</t>
  </si>
  <si>
    <t>VILLEGAS PINTO JUAN PABLO</t>
  </si>
  <si>
    <t>10019464-3</t>
  </si>
  <si>
    <t>VILLEGAS GUERRA OBER RICHARD</t>
  </si>
  <si>
    <t>24025049-7</t>
  </si>
  <si>
    <t>VILLEGAS CARTAGENA GARY MAURICIO</t>
  </si>
  <si>
    <t>10189778-8</t>
  </si>
  <si>
    <t>VILLARROEL RIVERA JORGE EDUARDO</t>
  </si>
  <si>
    <t>8105648-K</t>
  </si>
  <si>
    <t>VILLARROEL CASTILLO MAURICIO ALEJANDRO</t>
  </si>
  <si>
    <t>15016320-K</t>
  </si>
  <si>
    <t>VILLANUEVA GONZALEZ KATHERINE NOEMI</t>
  </si>
  <si>
    <t>10921297-0</t>
  </si>
  <si>
    <t>VILLALOBOS RIVERA MIGUEL ANGEL</t>
  </si>
  <si>
    <t>10129824-8</t>
  </si>
  <si>
    <t>VILLALOBOS PUELLES ARIEL ANTONIO</t>
  </si>
  <si>
    <t>15206245-1</t>
  </si>
  <si>
    <t>VILLALOBOS NEIRA RODRIGO ESTEBAN</t>
  </si>
  <si>
    <t>9114328-3</t>
  </si>
  <si>
    <t>VILLALOBOS FERNANDEZ MARIO ALBERTO</t>
  </si>
  <si>
    <t>16001278-1</t>
  </si>
  <si>
    <t>VILLABLANCA URRUTIA JOSE ENRIQUE</t>
  </si>
  <si>
    <t>15658239-5</t>
  </si>
  <si>
    <t>VILLA INOSTROZA CRISTIAN ANDRES</t>
  </si>
  <si>
    <t>5384182-1</t>
  </si>
  <si>
    <t>VIDAL COLEN ALEXI ROBERTO</t>
  </si>
  <si>
    <t>18044443-2</t>
  </si>
  <si>
    <t>VERGARA RAMOS ALEXIS ABRAHAM</t>
  </si>
  <si>
    <t>SCHWAGER ENERGY S.A.</t>
  </si>
  <si>
    <t>15769061-2</t>
  </si>
  <si>
    <t>VERGARA MAITA JAN CRISTOPHER</t>
  </si>
  <si>
    <t>21680341-8</t>
  </si>
  <si>
    <t>VERGARA CERNA JUAN CARLOS</t>
  </si>
  <si>
    <t>18826511-1</t>
  </si>
  <si>
    <t>VERA PANIAGUA JUAN ANTONIO</t>
  </si>
  <si>
    <t>16584949-3</t>
  </si>
  <si>
    <t>VERA MARTINEZ BASTIAN HERNAN</t>
  </si>
  <si>
    <t>14309584-3</t>
  </si>
  <si>
    <t>VERA MALUENDA MICHEL YANKO</t>
  </si>
  <si>
    <t>17392260-4</t>
  </si>
  <si>
    <t>VERA ESPINDOLA DANIELA ANDREA</t>
  </si>
  <si>
    <t>13951976-0</t>
  </si>
  <si>
    <t>VERA CARRASCO FERNANDO FRANCO</t>
  </si>
  <si>
    <t>15699938-5</t>
  </si>
  <si>
    <t>VENEGAS JARA ERIX GABRIEL</t>
  </si>
  <si>
    <t>16260284-5</t>
  </si>
  <si>
    <t>VELIZ CASTILLO BRYAN ALEXANDER</t>
  </si>
  <si>
    <t>11711048-6</t>
  </si>
  <si>
    <t>VELASQUEZ RODRIGUEZ MARCO ANTONIO</t>
  </si>
  <si>
    <t>19677882-9</t>
  </si>
  <si>
    <t>VELASQUEZ ESCOBAR DANIEL IGNACIO</t>
  </si>
  <si>
    <t>17114381-0</t>
  </si>
  <si>
    <t>VELASQUEZ AVALOS PABLO FRANCISCO</t>
  </si>
  <si>
    <t>16868197-6</t>
  </si>
  <si>
    <t>VELARDES ARDILES RICARDO ANTONIO</t>
  </si>
  <si>
    <t>16869041-K</t>
  </si>
  <si>
    <t>VEAS VEAS CARLOS ALEJANDRO</t>
  </si>
  <si>
    <t>9059893-7</t>
  </si>
  <si>
    <t>VEAS MIRANDA ELIAS DEL TRANSITO</t>
  </si>
  <si>
    <t>8611437-2</t>
  </si>
  <si>
    <t>VASQUEZ NARVAEZ ESTEBAN ANTONIO</t>
  </si>
  <si>
    <t>14608902-K</t>
  </si>
  <si>
    <t>VASQUEZ MAMANI JUAN AMERICO</t>
  </si>
  <si>
    <t>14670756-4</t>
  </si>
  <si>
    <t>VASQUEZ MAMANI JHONY JOMBER</t>
  </si>
  <si>
    <t>17556309-1</t>
  </si>
  <si>
    <t>VASQUEZ LOPEZ FRANCISCO JAVIER</t>
  </si>
  <si>
    <t>12968656-1</t>
  </si>
  <si>
    <t>VASQUEZ FREDES MARIO ERNESTO</t>
  </si>
  <si>
    <t>12911085-6</t>
  </si>
  <si>
    <t>VASQUEZ  SILVA CRISTIAN ESTEBAN</t>
  </si>
  <si>
    <t>18472432-4</t>
  </si>
  <si>
    <t>VARGAS SOTO MATIAS</t>
  </si>
  <si>
    <t>10520166-4</t>
  </si>
  <si>
    <t>VARGAS SOTO CARLOS IVAN</t>
  </si>
  <si>
    <t>17297994-7</t>
  </si>
  <si>
    <t>VARGAS PEREZ ESTEBAN IVAN</t>
  </si>
  <si>
    <t>15738697-2</t>
  </si>
  <si>
    <t>VARGAS OLGUIN BRUNO SEBASTIAN</t>
  </si>
  <si>
    <t>16494822-6</t>
  </si>
  <si>
    <t>VARGAS CIFUENTES LUIS ALEJANDRO</t>
  </si>
  <si>
    <t>14308904-5</t>
  </si>
  <si>
    <t>VARELA VALENZUELA WILSON PATRICIO</t>
  </si>
  <si>
    <t>14573306-5</t>
  </si>
  <si>
    <t>VARAS TAPIA RODRIGO MISAEL</t>
  </si>
  <si>
    <t>17723732-9</t>
  </si>
  <si>
    <t>VARAS CARO SEBASTIAN ALEJANDRO</t>
  </si>
  <si>
    <t>15880118-3</t>
  </si>
  <si>
    <t>VALLEJOS VIDAL GABRIEL EDGARDO</t>
  </si>
  <si>
    <t>5881973-5</t>
  </si>
  <si>
    <t>VALLEJOS VALLEJOS JUAN NELSON</t>
  </si>
  <si>
    <t>17503468-4</t>
  </si>
  <si>
    <t>VALLEJOS PEREZ CLAUDIO NICOLAS</t>
  </si>
  <si>
    <t>13958989-0</t>
  </si>
  <si>
    <t>VALLEJOS HUENCHULEO JONATTAN ELIGIO</t>
  </si>
  <si>
    <t>17914558-8</t>
  </si>
  <si>
    <t>VALENZUELA RIQUELME JOSE ANTONIO</t>
  </si>
  <si>
    <t>16495154-5</t>
  </si>
  <si>
    <t>VALENZUELA PALMA CRISTIAN ABEL</t>
  </si>
  <si>
    <t>13458023-2</t>
  </si>
  <si>
    <t>VALENZUELA CHAP PATRICIO</t>
  </si>
  <si>
    <t>SOC.INDUSTRIAL Y COM. Y LACTEOS Y ENERGIA S.A. (RP)</t>
  </si>
  <si>
    <t>16848386-4</t>
  </si>
  <si>
    <t>VALENCIA GARCIA FERNANDO ALBERTO</t>
  </si>
  <si>
    <t>17134957-5</t>
  </si>
  <si>
    <t>VALENCIA CUEVAS ERICK SEBASTIAN</t>
  </si>
  <si>
    <t>10412911-0</t>
  </si>
  <si>
    <t>VALDIVIA QUEZADA VICTOR CLAUDIO</t>
  </si>
  <si>
    <t>11671034-K</t>
  </si>
  <si>
    <t>VALDIVIA MARIN MANUEL ENRIQUE</t>
  </si>
  <si>
    <t>15082718-3</t>
  </si>
  <si>
    <t>VALDES LOPEZ PABLO JAIME</t>
  </si>
  <si>
    <t>6982147-2</t>
  </si>
  <si>
    <t>VALBUENA PIEMONTE ANTONIO DE JESUS</t>
  </si>
  <si>
    <t>11007311-9</t>
  </si>
  <si>
    <t>URRUTIA VERGARA EDUARDO ENRIQUE</t>
  </si>
  <si>
    <t>15014905-3</t>
  </si>
  <si>
    <t>URRUTIA URRUTIA FRANCISCO JAVIER</t>
  </si>
  <si>
    <t>10367855-2</t>
  </si>
  <si>
    <t>URRUTIA SARRIA CARLOS ENRIQUE</t>
  </si>
  <si>
    <t>14202364-4</t>
  </si>
  <si>
    <t>URRUTIA COFRE LUIS ALBERTO</t>
  </si>
  <si>
    <t>16374399-K</t>
  </si>
  <si>
    <t>URRUTIA  ZUÑIGA CARLOS ERNESTO</t>
  </si>
  <si>
    <t>15769646-7</t>
  </si>
  <si>
    <t>URRELO BAUTISTA YENSEN ABEL</t>
  </si>
  <si>
    <t>16736424-1</t>
  </si>
  <si>
    <t>URREJOLA ARROYO MARCELO ANDRES</t>
  </si>
  <si>
    <t>15825642-8</t>
  </si>
  <si>
    <t>URQUIETA ALVAREZ FRANCISCO</t>
  </si>
  <si>
    <t>14028330-4</t>
  </si>
  <si>
    <t>ULLOA ESPINOZA FERNANDO ANDRES</t>
  </si>
  <si>
    <t>11809275-9</t>
  </si>
  <si>
    <t>TRONCOSO VALENZUELA MANUEL JESÚS</t>
  </si>
  <si>
    <t>17092725-7</t>
  </si>
  <si>
    <t xml:space="preserve">TRONCOSO MENESES JOSUHAN ANDRES </t>
  </si>
  <si>
    <t>14096150-7</t>
  </si>
  <si>
    <t>TRIVIÑO PEÑALOZA CAROLINA INES</t>
  </si>
  <si>
    <t>14474142-0</t>
  </si>
  <si>
    <t>TRIVIÑO AGUILA JUANA CECILIA</t>
  </si>
  <si>
    <t>22623501-9</t>
  </si>
  <si>
    <t>TOTORANI PACCA NICANOR</t>
  </si>
  <si>
    <t>8309563-6</t>
  </si>
  <si>
    <t>TORRES OSORIO MARIO SEGUNDO</t>
  </si>
  <si>
    <t>9915092-0</t>
  </si>
  <si>
    <t>TORRES ORREGO LUIS ALBERTO</t>
  </si>
  <si>
    <t>16050378-5</t>
  </si>
  <si>
    <t>TORRES GUTIERREZ MARIO ANDRES</t>
  </si>
  <si>
    <t>8068767-2</t>
  </si>
  <si>
    <t>TORRES ESCUDERO PEDRO HUMBERTO</t>
  </si>
  <si>
    <t>17137367-0</t>
  </si>
  <si>
    <t>TORRES ALLENDE ISMAEL ANTONIO</t>
  </si>
  <si>
    <t>12011909-5</t>
  </si>
  <si>
    <t>TORREJON GONZALEZ HERNAN ONIEL</t>
  </si>
  <si>
    <t>12171094-3</t>
  </si>
  <si>
    <t>TORO ROJAS CESAR ANTONIO</t>
  </si>
  <si>
    <t>8750548-0</t>
  </si>
  <si>
    <t>TOLMO GUTIERREZ DOMINGO DANIEL</t>
  </si>
  <si>
    <t>22696173-9</t>
  </si>
  <si>
    <t>TOLABA . ERWIN JOSE MARTIN</t>
  </si>
  <si>
    <t>11722275-6</t>
  </si>
  <si>
    <t>TITO CHUMACERO VICTOR HUGO</t>
  </si>
  <si>
    <t>14412599-1</t>
  </si>
  <si>
    <t>TIGLLE CONTRERAS FAVIONE FRANCISCO</t>
  </si>
  <si>
    <t>11937470-7</t>
  </si>
  <si>
    <t>TELLO ROJAS CRISTIAN MARCELO</t>
  </si>
  <si>
    <t>7337472-3</t>
  </si>
  <si>
    <t>TAPIA YANCA JUAN ALBERTO</t>
  </si>
  <si>
    <t>14529943-8</t>
  </si>
  <si>
    <t>TAPIA VALENZUELA JUAN CARLOS</t>
  </si>
  <si>
    <t>7923299-8</t>
  </si>
  <si>
    <t>TAPIA PUELLES MIGUEL SEGUNDO</t>
  </si>
  <si>
    <t>18182643-6</t>
  </si>
  <si>
    <t>TAPIA PINTO MIGUEL ALONSO</t>
  </si>
  <si>
    <t>17392020-2</t>
  </si>
  <si>
    <t>TAPIA MIRANDA VICTOR MANUEL</t>
  </si>
  <si>
    <t>15000318-0</t>
  </si>
  <si>
    <t>TAPIA CASTRO BEATRIZ PAMELA</t>
  </si>
  <si>
    <t>6829941-1</t>
  </si>
  <si>
    <t>TAPIA CASTILLO MIGUEL DEL CARMEN</t>
  </si>
  <si>
    <t>11511478-6</t>
  </si>
  <si>
    <t>TAPIA BRICEÑO HUGO HERNAN</t>
  </si>
  <si>
    <t>23733223-7</t>
  </si>
  <si>
    <t>TAMAYO PANIORA JOSE LUIS</t>
  </si>
  <si>
    <t>13632471-3</t>
  </si>
  <si>
    <t>TABILO TICONA VICENTE FRANCISCO</t>
  </si>
  <si>
    <t>9204211-1</t>
  </si>
  <si>
    <t>TABILO BUGUEÑO NELSON DEL TRANSITO</t>
  </si>
  <si>
    <t>22168177-0</t>
  </si>
  <si>
    <t>SUCSO TACA CLAUDIO ALEJANDRO</t>
  </si>
  <si>
    <t>8449214-0</t>
  </si>
  <si>
    <t>SUAZO CISTERNAS OSCAR ENRIQUE</t>
  </si>
  <si>
    <t>18579972-7</t>
  </si>
  <si>
    <t>SUAREZ VARAS ALEJANDRO ESTEBAN</t>
  </si>
  <si>
    <t>18047366-1</t>
  </si>
  <si>
    <t>SUAREZ OLGUIN SAMUEL ESTEBAN</t>
  </si>
  <si>
    <t>9893921-0</t>
  </si>
  <si>
    <t>SUAREZ CRUZ MARIO HUMBERTO</t>
  </si>
  <si>
    <t>17326800-9</t>
  </si>
  <si>
    <t>SOTOMAYOR DIAZ WILLIAMS VLADIMIR</t>
  </si>
  <si>
    <t>18843420-7</t>
  </si>
  <si>
    <t>SOTO VARGAS MARCOS EXEQUIEL</t>
  </si>
  <si>
    <t>11887895-7</t>
  </si>
  <si>
    <t>SOTO VALDES PEGGY ALLIZON</t>
  </si>
  <si>
    <t>SCHWAGER ENERGY S.A.(RP)</t>
  </si>
  <si>
    <t>18871603-2</t>
  </si>
  <si>
    <t>SOTO HENRIQUEZ GERARDO EMANUEL</t>
  </si>
  <si>
    <t>12293359-8</t>
  </si>
  <si>
    <t>SOTO DIAZ HUMBERTO ALEJANDR</t>
  </si>
  <si>
    <t>23938654-7</t>
  </si>
  <si>
    <t>SOTO CALLAHUARA MARTHA</t>
  </si>
  <si>
    <t>15042674-K</t>
  </si>
  <si>
    <t>SOLIS CORTES SIXTO JAVIER</t>
  </si>
  <si>
    <t>23826327-1</t>
  </si>
  <si>
    <t>SIYE PATICU MARIO HERNESTO</t>
  </si>
  <si>
    <t>14693052-2</t>
  </si>
  <si>
    <t>SILVESTRE GONZALEZ RAMIRO BERNARDO</t>
  </si>
  <si>
    <t>10677612-1</t>
  </si>
  <si>
    <t>SILVA CORNEJO MANUEL ANTONIO</t>
  </si>
  <si>
    <t>16792777-7</t>
  </si>
  <si>
    <t>SILVA BURGOS OSCAR FERNANDO</t>
  </si>
  <si>
    <t>7224638-1</t>
  </si>
  <si>
    <t>SILVA BARRIA RAUL HERNAN</t>
  </si>
  <si>
    <t>13418035-8</t>
  </si>
  <si>
    <t>SIERRA CODOCEO LEONARDO MANUEL</t>
  </si>
  <si>
    <t>18951710-6</t>
  </si>
  <si>
    <t>SEPULVEDA SEPULVEDA OSCAR ULISES</t>
  </si>
  <si>
    <t>16050467-6</t>
  </si>
  <si>
    <t>SEPULVEDA QUIROZ HERALDO ANDRES</t>
  </si>
  <si>
    <t>16847440-7</t>
  </si>
  <si>
    <t>SEPULVEDA QUIROZ ALEX EDUARDO</t>
  </si>
  <si>
    <t>17393181-6</t>
  </si>
  <si>
    <t>SEPULVEDA MAULEN PAULO CESAR</t>
  </si>
  <si>
    <t>15653587-7</t>
  </si>
  <si>
    <t>SEPULVEDA FORCELLEDO CRISTOPHER ALEJANDRO</t>
  </si>
  <si>
    <t>14568624-5</t>
  </si>
  <si>
    <t>SELTI SELTI JOHANNA FRANCISCA</t>
  </si>
  <si>
    <t>15768241-5</t>
  </si>
  <si>
    <t>SEGURA VELIZ RAUL VICTOR</t>
  </si>
  <si>
    <t>13095603-3</t>
  </si>
  <si>
    <t>SEGURA CERDA JUAN SERGIO</t>
  </si>
  <si>
    <t>13638314-0</t>
  </si>
  <si>
    <t>SEGOVIA SEGOVIA CRISTIAN MAURICIO</t>
  </si>
  <si>
    <t>16325709-2</t>
  </si>
  <si>
    <t>SEGOVIA LOPEZ JAVIER JOHAN</t>
  </si>
  <si>
    <t>7395843-1</t>
  </si>
  <si>
    <t>SANTIBAÑEZ GUAJARDO JUVENAL ROSENDO</t>
  </si>
  <si>
    <t>15104953-2</t>
  </si>
  <si>
    <t>SANTIBAÑEZ GONZALEZ CRISTIAN JOSE</t>
  </si>
  <si>
    <t>12814307-6</t>
  </si>
  <si>
    <t>SANTIBAÑEZ BORDONES ENRIQUE MAURICIO</t>
  </si>
  <si>
    <t>11720897-4</t>
  </si>
  <si>
    <t>SANTELICES RIOS VICTOR ALEJANDRO</t>
  </si>
  <si>
    <t>11118823-8</t>
  </si>
  <si>
    <t>SANTANDER BRAVO MARCOS ROGELIO</t>
  </si>
  <si>
    <t>7476883-0</t>
  </si>
  <si>
    <t>SANTANA MUÑOZ CARLOS ALBERTO</t>
  </si>
  <si>
    <t>13302378-K</t>
  </si>
  <si>
    <t>SANDOVAL MORALES JAIME ANDRES</t>
  </si>
  <si>
    <t>16556136-8</t>
  </si>
  <si>
    <t>SANDOVAL MALDONADO PATRICIO ALEJANDRO</t>
  </si>
  <si>
    <t>9893013-2</t>
  </si>
  <si>
    <t>SANCHEZ VIDAL SERGIO LORENZO</t>
  </si>
  <si>
    <t>19319143-6</t>
  </si>
  <si>
    <t>SANCHEZ TOLEDO LEONEL ENRIQUE</t>
  </si>
  <si>
    <t>7597401-9</t>
  </si>
  <si>
    <t>SANCHEZ MORALES ADOLFO ALBERTO</t>
  </si>
  <si>
    <t>11553831-4</t>
  </si>
  <si>
    <t>SANAGUAS QUINTEROS MAURICIO</t>
  </si>
  <si>
    <t>9115062-K</t>
  </si>
  <si>
    <t>SALINAS SEGOVIA JOSE ALISANDRO</t>
  </si>
  <si>
    <t>16490902-6</t>
  </si>
  <si>
    <t>SALINAS FIGUEROA JUAN ALEJANDRO</t>
  </si>
  <si>
    <t>14066644-0</t>
  </si>
  <si>
    <t>SALGADO SAEZ ISAIAS ALEXIS</t>
  </si>
  <si>
    <t>11725522-0</t>
  </si>
  <si>
    <t>SALDIBAR ROMAN PATRICIO ROMAN</t>
  </si>
  <si>
    <t>17550326-9</t>
  </si>
  <si>
    <t>SALAZAR ROMERO JOSE MANUEL</t>
  </si>
  <si>
    <t>15822991-9</t>
  </si>
  <si>
    <t>SALAZAR ROMERO CESAR ANTONIO</t>
  </si>
  <si>
    <t>16500422-1</t>
  </si>
  <si>
    <t>SALAZAR CASTRO OSCAR ANDRES</t>
  </si>
  <si>
    <t>13952963-4</t>
  </si>
  <si>
    <t>SALAS VALLEJOS MARCOS ALEJANDRO</t>
  </si>
  <si>
    <t>15207247-3</t>
  </si>
  <si>
    <t>SALAMANCA JARA VICTORIA MARÍA</t>
  </si>
  <si>
    <t>17017270-1</t>
  </si>
  <si>
    <t>SAIRE YUFLA FRANCISCO MARCOS</t>
  </si>
  <si>
    <t>11720308-5</t>
  </si>
  <si>
    <t>SAIRE COLAMAR EDWIN CESAR</t>
  </si>
  <si>
    <t>17274618-7</t>
  </si>
  <si>
    <t>SAEZ SANCHEZ OMAR ANDRES</t>
  </si>
  <si>
    <t>11889015-9</t>
  </si>
  <si>
    <t xml:space="preserve">SAEZ PINO IVAN </t>
  </si>
  <si>
    <t>19261772-3</t>
  </si>
  <si>
    <t>SAEZ ORTEGA PAUL JASON</t>
  </si>
  <si>
    <t>13722980-3</t>
  </si>
  <si>
    <t>SAEZ MALDONADO MARCO ANTONIO</t>
  </si>
  <si>
    <t>10331344-9</t>
  </si>
  <si>
    <t>SAEZ FREDES UBERLINDA DEL CARMEN</t>
  </si>
  <si>
    <t>17124593-1</t>
  </si>
  <si>
    <t>SAEZ CARDENAS FRANCISCO EUDILIO</t>
  </si>
  <si>
    <t>11507847-K</t>
  </si>
  <si>
    <t>SAAVEDRA NUÑEZ SERGIO MARIO</t>
  </si>
  <si>
    <t>13134516-K</t>
  </si>
  <si>
    <t>RUPCICH ROLACK MILKO MANFRED</t>
  </si>
  <si>
    <t>13948091-0</t>
  </si>
  <si>
    <t>RUIZ PEREZ HUGO ALEXIS</t>
  </si>
  <si>
    <t>9522357-5</t>
  </si>
  <si>
    <t>RUBIO RAMÍREZ MIGUEL ANGEL</t>
  </si>
  <si>
    <t>11888968-1</t>
  </si>
  <si>
    <t>RUBIO DONOSO NIRMA MILENA</t>
  </si>
  <si>
    <t>13476751-0</t>
  </si>
  <si>
    <t>ROZAS PINO WILFREDO EDUARDO</t>
  </si>
  <si>
    <t>16437125-5</t>
  </si>
  <si>
    <t>ROSAS SALDIVAR ISRAEL ANDRES</t>
  </si>
  <si>
    <t>18183972-4</t>
  </si>
  <si>
    <t>ROMO TAPIA JONATHAN MARCELO</t>
  </si>
  <si>
    <t>21787802-0</t>
  </si>
  <si>
    <t>ROMERO ZARATE WILFREDO</t>
  </si>
  <si>
    <t>14603092-0</t>
  </si>
  <si>
    <t>ROMERO PEÑA FERNANDO HERNAN</t>
  </si>
  <si>
    <t>15029988-8</t>
  </si>
  <si>
    <t>ROMERO LOPEZ RODOLFO ANDRES</t>
  </si>
  <si>
    <t>15993591-4</t>
  </si>
  <si>
    <t>ROMAN POLLONI MIGUEL ALEJANDRO</t>
  </si>
  <si>
    <t>8648448-K</t>
  </si>
  <si>
    <t>ROMAN MIMIZA ANGEL FERNANDO</t>
  </si>
  <si>
    <t>10077796-7</t>
  </si>
  <si>
    <t>ROMAN LOPEZ JAIME</t>
  </si>
  <si>
    <t>15113256-1</t>
  </si>
  <si>
    <t>ROMAN LABRA DANIEL ALEJANDRO</t>
  </si>
  <si>
    <t>13531675-K</t>
  </si>
  <si>
    <t>ROJO QUISPE JOHNNY HECTOR</t>
  </si>
  <si>
    <t>13721020-7</t>
  </si>
  <si>
    <t>ROJO MASCIOCCHI FELIPE ALEJANDRO</t>
  </si>
  <si>
    <t>11382157-4</t>
  </si>
  <si>
    <t>ROJAS TORREJON LUIS ALFREDO</t>
  </si>
  <si>
    <t>12940627-5</t>
  </si>
  <si>
    <t>ROJAS SALAZAR JUAN JAVIER</t>
  </si>
  <si>
    <t>16731497-K</t>
  </si>
  <si>
    <t>ROJAS ROJAS IGNACIO ANDRÉS</t>
  </si>
  <si>
    <t>8069835-6</t>
  </si>
  <si>
    <t>ROJAS ROJAS HECTOR LUIS</t>
  </si>
  <si>
    <t>11312735-K</t>
  </si>
  <si>
    <t>ROJAS ROJAS FRANCISCO JHONY</t>
  </si>
  <si>
    <t>7234805-2</t>
  </si>
  <si>
    <t>ROJAS LEON MIGUEL ENRIQUE</t>
  </si>
  <si>
    <t>16565521-4</t>
  </si>
  <si>
    <t>ROJAS JARA PATRICIO ANICETO</t>
  </si>
  <si>
    <t>12052824-6</t>
  </si>
  <si>
    <t>ROJAS JARA JUAN PABLO</t>
  </si>
  <si>
    <t>13010688-9</t>
  </si>
  <si>
    <t>ROJAS HERNANDEZ JUAN ALBERTO</t>
  </si>
  <si>
    <t>8064744-1</t>
  </si>
  <si>
    <t>ROJAS GUTIERREZ ROBERTO ANTONIO</t>
  </si>
  <si>
    <t>14295237-8</t>
  </si>
  <si>
    <t>ROJAS GONZALEZ LUIS ANTONIO</t>
  </si>
  <si>
    <t>11194993-K</t>
  </si>
  <si>
    <t>ROJAS GALVEZ FRANCISCO JAVIER</t>
  </si>
  <si>
    <t>10215686-2</t>
  </si>
  <si>
    <t>ROJAS DAZA CARLOS HUMBERTO</t>
  </si>
  <si>
    <t>10039088-4</t>
  </si>
  <si>
    <t>ROJAS CORTES ROBINSON LEONEL</t>
  </si>
  <si>
    <t>15769374-3</t>
  </si>
  <si>
    <t>ROJAS CORTES JUAN CARLOS</t>
  </si>
  <si>
    <t>14415466-5</t>
  </si>
  <si>
    <t>ROJAS COLQUE RAUL ALEJANDRO</t>
  </si>
  <si>
    <t>12056376-9</t>
  </si>
  <si>
    <t>RODRIGUEZ VIZA LUIS ALFONSO</t>
  </si>
  <si>
    <t>15744179-5</t>
  </si>
  <si>
    <t>RODRÍGUEZ SALVA CARLOS ALBERTO</t>
  </si>
  <si>
    <t>10314135-4</t>
  </si>
  <si>
    <t>RODRIGUEZ OLIVARES CARLOS ALBERTO</t>
  </si>
  <si>
    <t>16260064-8</t>
  </si>
  <si>
    <t>RODRIGUEZ DIAZ DAVID MOISES</t>
  </si>
  <si>
    <t>9519963-1</t>
  </si>
  <si>
    <t>RODRIGUEZ CORTES HUMBERTO ANSELMO</t>
  </si>
  <si>
    <t>16847722-8</t>
  </si>
  <si>
    <t>RODRIGUEZ CASTILLO HUMBERTO ANDRES</t>
  </si>
  <si>
    <t>11605242-3</t>
  </si>
  <si>
    <t>ROCO VILLAZON GARY ERNESTO</t>
  </si>
  <si>
    <t>13862133-2</t>
  </si>
  <si>
    <t>ROCHA CAÑARE ESTEBAN TEODORO</t>
  </si>
  <si>
    <t>11197256-7</t>
  </si>
  <si>
    <t>ROBLES DIAZ JUAN CARLOS</t>
  </si>
  <si>
    <t>14098189-3</t>
  </si>
  <si>
    <t>ROBLES CORTES ULISES ANTONIO</t>
  </si>
  <si>
    <t>16929289-2</t>
  </si>
  <si>
    <t>ROBLES CASTILLO IGNACIO ANDRÉS</t>
  </si>
  <si>
    <t>14309701-3</t>
  </si>
  <si>
    <t>ROBLE FLORES MOISES JOEL</t>
  </si>
  <si>
    <t>9178636-2</t>
  </si>
  <si>
    <t>ROA SEPULVEDA ROBERTO ANTONIO</t>
  </si>
  <si>
    <t>15807061-8</t>
  </si>
  <si>
    <t>RIVEROS RIVEROS JOSE LUIS</t>
  </si>
  <si>
    <t>15981956-6</t>
  </si>
  <si>
    <t>RIVERA PEREZ JULIO ALEJANDRO</t>
  </si>
  <si>
    <t>16494529-4</t>
  </si>
  <si>
    <t>RIVERA PAVEZ FELIPE ANTONIO</t>
  </si>
  <si>
    <t>16868273-5</t>
  </si>
  <si>
    <t>RIVERA MUÑOZ PATRICIO ALEJANDRO</t>
  </si>
  <si>
    <t>14562985-3</t>
  </si>
  <si>
    <t>RIVERA MORALES VICTOR ANDRES</t>
  </si>
  <si>
    <t>10930415-8</t>
  </si>
  <si>
    <t>RIVERA LEIVA ROBERTO FERNANDO</t>
  </si>
  <si>
    <t>13531677-6</t>
  </si>
  <si>
    <t>RIVERA GUAJARDO RODRIGO ALEJANDRO</t>
  </si>
  <si>
    <t>10059022-0</t>
  </si>
  <si>
    <t>RIVERA FLORES NELSON MANUEL</t>
  </si>
  <si>
    <t>13321247-7</t>
  </si>
  <si>
    <t>RIVERA FLORES ALEJANDRO</t>
  </si>
  <si>
    <t>15768298-9</t>
  </si>
  <si>
    <t>RIQUELME VEAS JULIO PEDRO</t>
  </si>
  <si>
    <t>11508882-3</t>
  </si>
  <si>
    <t>RIQUELME ROBLES CLAUDIO ALEJANDRO</t>
  </si>
  <si>
    <t>14337722-9</t>
  </si>
  <si>
    <t>RIQUELME ARENAS RENE RODOLFO</t>
  </si>
  <si>
    <t>13732644-2</t>
  </si>
  <si>
    <t>RIOS MELITA ELIANA DEL CARMEN</t>
  </si>
  <si>
    <t>14702222-0</t>
  </si>
  <si>
    <t>RIOS MAMANI RENE RUBEN</t>
  </si>
  <si>
    <t>16867813-4</t>
  </si>
  <si>
    <t>RIOS CONTRERAS SADRACH ANDRES</t>
  </si>
  <si>
    <t>7441196-7</t>
  </si>
  <si>
    <t>REYES VERGARA LORENZO SEGUNDO</t>
  </si>
  <si>
    <t>13081086-1</t>
  </si>
  <si>
    <t>REYES VELOSO JAIME ANDRES</t>
  </si>
  <si>
    <t>14011596-7</t>
  </si>
  <si>
    <t>REYES SEPULVEDA NATALIA FABIOLA</t>
  </si>
  <si>
    <t>9940419-1</t>
  </si>
  <si>
    <t>REYES RAMOS SERGIO EUGENIO</t>
  </si>
  <si>
    <t>8619676-K</t>
  </si>
  <si>
    <t>REYES NORIEGA LUIS BERNARDO</t>
  </si>
  <si>
    <t>13343412-7</t>
  </si>
  <si>
    <t>REYES NAVARRETE SERGIO ANDRES</t>
  </si>
  <si>
    <t>8524477-9</t>
  </si>
  <si>
    <t>REYES CAMPOS FLORENCIO ALFREDO</t>
  </si>
  <si>
    <t>15015676-9</t>
  </si>
  <si>
    <t>REYES ALES CRISTIAN ALEJANDRO</t>
  </si>
  <si>
    <t>9882537-1</t>
  </si>
  <si>
    <t>RETAMALES CAMPOS ANDRES TOMAS</t>
  </si>
  <si>
    <t>13974224-9</t>
  </si>
  <si>
    <t>REINOSO CASAS LEONARDO ENRIQUE</t>
  </si>
  <si>
    <t>16307046-4</t>
  </si>
  <si>
    <t>REINOSO CASAS JOSÉ LUIS</t>
  </si>
  <si>
    <t>16591220-9</t>
  </si>
  <si>
    <t>RAUQUE MIRALLES IVAN GABRIEL</t>
  </si>
  <si>
    <t>13405122-1</t>
  </si>
  <si>
    <t>RANTUL VILLANUEVA PATRICIO</t>
  </si>
  <si>
    <t>17392561-1</t>
  </si>
  <si>
    <t>RAMOS ROJAS DAVID ANDRES</t>
  </si>
  <si>
    <t>17369052-5</t>
  </si>
  <si>
    <t>RAMIREZ VELASQUEZ OMAR PATRICIO</t>
  </si>
  <si>
    <t>12691830-5</t>
  </si>
  <si>
    <t>RAMIREZ MARIN FERNANDO ANDRES</t>
  </si>
  <si>
    <t>16398979-4</t>
  </si>
  <si>
    <t>RAMIREZ GUTIERREZ NELSON IVAN</t>
  </si>
  <si>
    <t>13208467-K</t>
  </si>
  <si>
    <t>QUISPE MAMANI LUCIO ALBERTO</t>
  </si>
  <si>
    <t>23809997-8</t>
  </si>
  <si>
    <t>QUIROGA FLORES AMADEO</t>
  </si>
  <si>
    <t>13513626-3</t>
  </si>
  <si>
    <t>QUIÑILEN AZOCAR CRISTIAN EDUARDO</t>
  </si>
  <si>
    <t>8278544-2</t>
  </si>
  <si>
    <t>QUINTULLANCA PAREDES FERNANDO</t>
  </si>
  <si>
    <t>17272402-7</t>
  </si>
  <si>
    <t>QUINTANA QUINTANA MIGUEL ANGEL</t>
  </si>
  <si>
    <t>15104037-3</t>
  </si>
  <si>
    <t>QUIJANA PINTO ERASMO CARLOS</t>
  </si>
  <si>
    <t>9529373-5</t>
  </si>
  <si>
    <t>QUEZADA MACAYA HERIBERTO EXEQUIEL</t>
  </si>
  <si>
    <t>15172073-0</t>
  </si>
  <si>
    <t>QUEZADA CHANDIA MIGUEL ANGEL</t>
  </si>
  <si>
    <t>9056527-3</t>
  </si>
  <si>
    <t>PUSCHEL PAILLALEVE EDUARDO MIGUEL</t>
  </si>
  <si>
    <t>15995713-6</t>
  </si>
  <si>
    <t>PULGAR ALARCON SEBASTIAN ANDRES</t>
  </si>
  <si>
    <t>9185543-7</t>
  </si>
  <si>
    <t>PUJA ARRIOLA VICTOR HUGO</t>
  </si>
  <si>
    <t>7682716-8</t>
  </si>
  <si>
    <t>PUERTO YOVANINI ALEJANDRO SALVADOR</t>
  </si>
  <si>
    <t>18586424-3</t>
  </si>
  <si>
    <t>PUERTO SILVA DANIEL IGNACIO</t>
  </si>
  <si>
    <t>12424013-1</t>
  </si>
  <si>
    <t>PONCE CORTES JAVIER GONZALO</t>
  </si>
  <si>
    <t>13715591-5</t>
  </si>
  <si>
    <t>POMBET BONNEFOY VLADIMIR ALFREDO</t>
  </si>
  <si>
    <t>15294035-1</t>
  </si>
  <si>
    <t>POBLETE POBLETE MISAEL JONATHAN</t>
  </si>
  <si>
    <t>10317769-3</t>
  </si>
  <si>
    <t>POBLETE PEREZ BENEDICTO RODRIGO</t>
  </si>
  <si>
    <t>18125204-9</t>
  </si>
  <si>
    <t>POBLETE ANTONUCCI RODRIGO ANDRES</t>
  </si>
  <si>
    <t>12365614-8</t>
  </si>
  <si>
    <t>PLAZA SEVERINO JOSE RICARDO</t>
  </si>
  <si>
    <t>15445087-4</t>
  </si>
  <si>
    <t>PIZARRO QUINTEROS VÍCTOR LEONEL</t>
  </si>
  <si>
    <t>9826365-9</t>
  </si>
  <si>
    <t>PIZARRO POBLETE FERNANDO ANTONIO</t>
  </si>
  <si>
    <t>7495971-7</t>
  </si>
  <si>
    <t>PIZARRO CASTILLO LUIS DANILO</t>
  </si>
  <si>
    <t>16200921-4</t>
  </si>
  <si>
    <t>PIÑONES MALDONADO ENRIQUE IGNACIO</t>
  </si>
  <si>
    <t>17454599-5</t>
  </si>
  <si>
    <t>PIÑA OROZCO FELIPE ARIEL</t>
  </si>
  <si>
    <t>14084031-9</t>
  </si>
  <si>
    <t>PINELA RIVERA CLAUDIO WLADIMIR</t>
  </si>
  <si>
    <t>14202149-8</t>
  </si>
  <si>
    <t>PEREZ PEREZ CRISTOBAL ANDRES</t>
  </si>
  <si>
    <t>16466433-3</t>
  </si>
  <si>
    <t>PEREZ MORENO MARCOS NICOLAS</t>
  </si>
  <si>
    <t>15010537-4</t>
  </si>
  <si>
    <t>PEREZ MONDACA CESAR IVAN</t>
  </si>
  <si>
    <t>16737952-4</t>
  </si>
  <si>
    <t>PEREZ MEDINA CRISTIAN ANDRES</t>
  </si>
  <si>
    <t>11889540-1</t>
  </si>
  <si>
    <t>PEREZ LOPEZ JAIME PATRICIO</t>
  </si>
  <si>
    <t>7301915-K</t>
  </si>
  <si>
    <t>PEREZ GUTIERREZ JORGE LUIS</t>
  </si>
  <si>
    <t>17436170-3</t>
  </si>
  <si>
    <t>PEREZ GONZALEZ RONY EXEQUIEL</t>
  </si>
  <si>
    <t>15870600-8</t>
  </si>
  <si>
    <t>PEREZ DIAZ JUAN CARLOS</t>
  </si>
  <si>
    <t>10861385-8</t>
  </si>
  <si>
    <t>PEREIRA ROJAS CESAR RUBEN</t>
  </si>
  <si>
    <t>24174790-5</t>
  </si>
  <si>
    <t>PERALTA ZEVALLOS JOSE ANIBAL</t>
  </si>
  <si>
    <t>17133732-1</t>
  </si>
  <si>
    <t>PERALTA CABELLO CARLOS ENRIQUE</t>
  </si>
  <si>
    <t>14202989-8</t>
  </si>
  <si>
    <t>PEÑALOZA MORALES SEBASTIAN ANDRES</t>
  </si>
  <si>
    <t>15049909-7</t>
  </si>
  <si>
    <t>PEÑA ALVAREZ DANIEL ANTONIO</t>
  </si>
  <si>
    <t>6874741-4</t>
  </si>
  <si>
    <t>PAVEZ GARRIDO JUAN LUIS</t>
  </si>
  <si>
    <t>10936368-5</t>
  </si>
  <si>
    <t>PARRA SALDIVIA ELIZABETH DEL CARMEN</t>
  </si>
  <si>
    <t>15800859-9</t>
  </si>
  <si>
    <t>PARRA MEDINA CLAUDIA ALEJANDRA</t>
  </si>
  <si>
    <t>8101871-5</t>
  </si>
  <si>
    <t>PARRA GONZALEZ DANILO ANTONIO</t>
  </si>
  <si>
    <t>9072655-2</t>
  </si>
  <si>
    <t>PAREDES OJEDA JOSE ALEJANDRINO</t>
  </si>
  <si>
    <t>9905217-1</t>
  </si>
  <si>
    <t>PAREDES AGUIRRE ALEJANDRO ANDRES</t>
  </si>
  <si>
    <t>12516691-1</t>
  </si>
  <si>
    <t>PARDO MARMOLEJO JUAN EDUARDO</t>
  </si>
  <si>
    <t>7635917-2</t>
  </si>
  <si>
    <t>PARADA ARAVENA PATRICIO DANIEL</t>
  </si>
  <si>
    <t>17245956-0</t>
  </si>
  <si>
    <t>PANIAGUA POZO JORGE LUIS</t>
  </si>
  <si>
    <t>10429960-1</t>
  </si>
  <si>
    <t>PANIAGUA MURANDA IBAR MARCEL</t>
  </si>
  <si>
    <t>10629019-9</t>
  </si>
  <si>
    <t>PALLAUTA GONZALEZ MARCELINO ANTONIO</t>
  </si>
  <si>
    <t>12694452-7</t>
  </si>
  <si>
    <t>PAIVA CANALES PABLO RODRIGO</t>
  </si>
  <si>
    <t>16685869-0</t>
  </si>
  <si>
    <t>PAINEQUEO CHAVEZ JAIME ROLANDO</t>
  </si>
  <si>
    <t>19884985-5</t>
  </si>
  <si>
    <t>PAILLAHUEQUE SALDIVIA DAVID IGNACIO</t>
  </si>
  <si>
    <t>16869227-7</t>
  </si>
  <si>
    <t>PACHECO VENEGAS JUAN PABLO</t>
  </si>
  <si>
    <t>18131235-1</t>
  </si>
  <si>
    <t>OSSWALD SAEZ YONNY HERIBERTO</t>
  </si>
  <si>
    <t>13948093-7</t>
  </si>
  <si>
    <t>OSSES  BADILLA RAMON ANDRES</t>
  </si>
  <si>
    <t>17974123-7</t>
  </si>
  <si>
    <t>OSSANDON LARRONDO LEE BRYAN</t>
  </si>
  <si>
    <t>9179376-8</t>
  </si>
  <si>
    <t>OSSANDON CONTRERAS HUMBERTO HERNÁN</t>
  </si>
  <si>
    <t>15770219-K</t>
  </si>
  <si>
    <t>OSORIO DIAZ IVAN DANIEL</t>
  </si>
  <si>
    <t>14203635-5</t>
  </si>
  <si>
    <t>OSORIO CELIS ANGEL ALBERTO</t>
  </si>
  <si>
    <t>15525715-6</t>
  </si>
  <si>
    <t>OSES BADILLA CESAR PATRICIO</t>
  </si>
  <si>
    <t>10470765-3</t>
  </si>
  <si>
    <t>ORTIZ ALVAYAY HERNAN MANUEL</t>
  </si>
  <si>
    <t>13308993-4</t>
  </si>
  <si>
    <t>ORMEÑO SEGUEL CHRISTIAN LEOPOLDO</t>
  </si>
  <si>
    <t>13271090-2</t>
  </si>
  <si>
    <t>ORMAZABAL CUEVAS MONICA ERCILIA</t>
  </si>
  <si>
    <t>17587456-9</t>
  </si>
  <si>
    <t>ORELLANA REPETTO RICARDO LEANDRO</t>
  </si>
  <si>
    <t>12155228-0</t>
  </si>
  <si>
    <t>ORELLANA PAREDES MANUEL ORLANDO</t>
  </si>
  <si>
    <t>14588987-1</t>
  </si>
  <si>
    <t>ORELLANA GONZALEZ LEOPOLDO JOSE</t>
  </si>
  <si>
    <t>10498972-1</t>
  </si>
  <si>
    <t>ORELLANA GOMEZ JUAN MANUEL</t>
  </si>
  <si>
    <t>13953894-3</t>
  </si>
  <si>
    <t>ORELLANA CARRILLO MAURICIO ANDRES</t>
  </si>
  <si>
    <t>7792291-1</t>
  </si>
  <si>
    <t>ORDENES ALVAREZ MARIO OSVALDO</t>
  </si>
  <si>
    <t>8066848-1</t>
  </si>
  <si>
    <t>OLMEDO ZAPATA LUIS HECTOR</t>
  </si>
  <si>
    <t>17886998-1</t>
  </si>
  <si>
    <t>OLMEDO  DIAZ JUAN ALEJANDRO</t>
  </si>
  <si>
    <t>13099134-3</t>
  </si>
  <si>
    <t>OLIVARES TRONCOSO MARCELO ENRIQUE</t>
  </si>
  <si>
    <t>14108719-3</t>
  </si>
  <si>
    <t>OLIVARES PEREZ SERGIO ANTONIO</t>
  </si>
  <si>
    <t>16817385-7</t>
  </si>
  <si>
    <t>OLIVARES PEREZ FRANCISCO JAVIER</t>
  </si>
  <si>
    <t>11720773-0</t>
  </si>
  <si>
    <t>OLIVARES OLIVARES ALAN PATRICIO</t>
  </si>
  <si>
    <t>12581260-0</t>
  </si>
  <si>
    <t>OLIVARES MUÑOZ CLAUDIA DEL CARMEN</t>
  </si>
  <si>
    <t>16865211-9</t>
  </si>
  <si>
    <t>OLIVARES GUAJARDO JEAN EDUARDO</t>
  </si>
  <si>
    <t>11616846-4</t>
  </si>
  <si>
    <t>OLIVARES ECHEVERRIA SERGIO ANTONIO</t>
  </si>
  <si>
    <t>16882799-7</t>
  </si>
  <si>
    <t>OLIVARES DONOSO JOHN NICOLAS</t>
  </si>
  <si>
    <t>13977207-5</t>
  </si>
  <si>
    <t>OLIVARES BEAUMONT CARLOS ENRIQUE</t>
  </si>
  <si>
    <t>11383687-3</t>
  </si>
  <si>
    <t>OLIVARES ARAYA CARLOS ENRIQUE</t>
  </si>
  <si>
    <t>10144154-7</t>
  </si>
  <si>
    <t>OLGUIN MUÑOZ OMAR ANTONIO</t>
  </si>
  <si>
    <t>10041437-6</t>
  </si>
  <si>
    <t>OLGUIN CASAS-CORDERO FRANCISCO ALEJAND</t>
  </si>
  <si>
    <t>12694131-5</t>
  </si>
  <si>
    <t>OLGUIN BRICEÑO LUIS ALEJANDRO</t>
  </si>
  <si>
    <t>20097139-6</t>
  </si>
  <si>
    <t>OLAVARRIA ZAMBRANO ROLANDO</t>
  </si>
  <si>
    <t>17369728-7</t>
  </si>
  <si>
    <t>OLATE LOPEZ SEBASTIAN IGNACIO</t>
  </si>
  <si>
    <t>13201047-1</t>
  </si>
  <si>
    <t>OLATE LANDEROS JUAN JOSE</t>
  </si>
  <si>
    <t>12133126-8</t>
  </si>
  <si>
    <t>OJEDA ALFARO JUAN FRANCISCO</t>
  </si>
  <si>
    <t>11931729-0</t>
  </si>
  <si>
    <t>OCAMPO MEGUILLANES VICTOR HUGO</t>
  </si>
  <si>
    <t>13004833-1</t>
  </si>
  <si>
    <t>OBREQUE PEREZ CRISTIAN ALEJANDRO</t>
  </si>
  <si>
    <t>11672618-1</t>
  </si>
  <si>
    <t>NUÑEZ QUEZADA JOSE VALENTIN</t>
  </si>
  <si>
    <t>15982750-K</t>
  </si>
  <si>
    <t>NUÑEZ HONORES RAUL ANGEL</t>
  </si>
  <si>
    <t>15835189-7</t>
  </si>
  <si>
    <t>NUÑEZ GOMEZ MIGUEL ESTEBAN</t>
  </si>
  <si>
    <t>13720060-0</t>
  </si>
  <si>
    <t>NUÑEZ CARRIZO VICTOR MANUEL</t>
  </si>
  <si>
    <t>15103380-6</t>
  </si>
  <si>
    <t>NUÑEZ CARRIZO CLAUDIO  ANDRES</t>
  </si>
  <si>
    <t>23968209-K</t>
  </si>
  <si>
    <t>NUÑEZ ALVAREZ GABRIEL GUSTAVO</t>
  </si>
  <si>
    <t>15631356-4</t>
  </si>
  <si>
    <t>NORAMBUENA RAMOS PATRICIO ADOLFO</t>
  </si>
  <si>
    <t>16474147-8</t>
  </si>
  <si>
    <t>NEIRA OLIVERA RODRIGO ANTONIO</t>
  </si>
  <si>
    <t>17883236-0</t>
  </si>
  <si>
    <t>NAVARRO FUENTES JOSE NIBALDO</t>
  </si>
  <si>
    <t>16310470-9</t>
  </si>
  <si>
    <t>NAVARRO CONTRERAS MICHAEL ANTONIO</t>
  </si>
  <si>
    <t>10392635-1</t>
  </si>
  <si>
    <t>NAVARRO CASTRO HECTOR RAMIRO</t>
  </si>
  <si>
    <t>11757120-3</t>
  </si>
  <si>
    <t>NAVARRETE CANO CLAUDIO MARCELO</t>
  </si>
  <si>
    <t>12778441-8</t>
  </si>
  <si>
    <t>NAVARRETE ACEVEDO CARLOS ALBERTO</t>
  </si>
  <si>
    <t>17198497-1</t>
  </si>
  <si>
    <t>NAIL MATUS FERNANDA MONTZERRAT</t>
  </si>
  <si>
    <t>14204264-9</t>
  </si>
  <si>
    <t>NAHUELQUIN FERNANDOY SEBASTIAN EDGARDO</t>
  </si>
  <si>
    <t>23337143-2</t>
  </si>
  <si>
    <t>MURAÑA CARMONA SAMUEL</t>
  </si>
  <si>
    <t>15024873-6</t>
  </si>
  <si>
    <t>MURA ALVÁREZ ALEXIS MARCOS</t>
  </si>
  <si>
    <t>9573276-3</t>
  </si>
  <si>
    <t>MUÑOZ SOTO JUAN LUIS</t>
  </si>
  <si>
    <t>13200648-2</t>
  </si>
  <si>
    <t>MUÑOZ SEPULVEDA GUILLERMO ANTONIO</t>
  </si>
  <si>
    <t>18426954-6</t>
  </si>
  <si>
    <t>MUÑOZ SEPULVEDA ALEX PATRICIO</t>
  </si>
  <si>
    <t>12531479-1</t>
  </si>
  <si>
    <t>MUÑOZ SANCHEZ RUBEN ALFONSO</t>
  </si>
  <si>
    <t>11905108-8</t>
  </si>
  <si>
    <t>MUÑOZ SANCHEZ JUAN CARLOS</t>
  </si>
  <si>
    <t>13065139-9</t>
  </si>
  <si>
    <t>MUÑOZ RIVERA MOISES CRISTIAN</t>
  </si>
  <si>
    <t>14533041-6</t>
  </si>
  <si>
    <t>MUÑOZ PAZ RODOLFO ALEXIS</t>
  </si>
  <si>
    <t>13792553-2</t>
  </si>
  <si>
    <t>MUÑOZ MUÑOZ FRANCISCO FERNANDO</t>
  </si>
  <si>
    <t>12516160-K</t>
  </si>
  <si>
    <t>MUÑOZ FERNANDEZ CLAUDIO ANDRES</t>
  </si>
  <si>
    <t>17092118-6</t>
  </si>
  <si>
    <t>MUÑOZ DIAZ LESLY CAROL</t>
  </si>
  <si>
    <t>17656545-4</t>
  </si>
  <si>
    <t>MUÑOZ CONTRERAS LISSETTE ANDREA</t>
  </si>
  <si>
    <t>11274097-K</t>
  </si>
  <si>
    <t>MUÑOZ CEPEDA VICTOR RENE</t>
  </si>
  <si>
    <t>6660405-5</t>
  </si>
  <si>
    <t>MUÑOZ BRICEÑO GUILLERMO SEGUNDO</t>
  </si>
  <si>
    <t>11505555-0</t>
  </si>
  <si>
    <t>MUÑOZ ASTUDILLO GUILLERMO ENRIQUE</t>
  </si>
  <si>
    <t>15000107-2</t>
  </si>
  <si>
    <t>MUÑOZ AGUIRRE PEDRO GABRIEL</t>
  </si>
  <si>
    <t>17654205-5</t>
  </si>
  <si>
    <t>MUNIZAGA VARAS RODRIGO MARCELO</t>
  </si>
  <si>
    <t>16435796-1</t>
  </si>
  <si>
    <t>MUNIZAGA AGUILERA ABEL ENRIQUE</t>
  </si>
  <si>
    <t>11376704-9</t>
  </si>
  <si>
    <t>MORO GARE ALEJANDRO SIMÓN</t>
  </si>
  <si>
    <t>22651159-8</t>
  </si>
  <si>
    <t>MOREYRA PEREZ MANUEL</t>
  </si>
  <si>
    <t>9019776-2</t>
  </si>
  <si>
    <t>MORALES TOLEDO SERGIO ORIEL</t>
  </si>
  <si>
    <t>13417418-8</t>
  </si>
  <si>
    <t>MORALES MORALES MIGUEL ALEJANDRO</t>
  </si>
  <si>
    <t>18377025-K</t>
  </si>
  <si>
    <t>MORALES CAMPOS PABLO HERNAN</t>
  </si>
  <si>
    <t>12803821-3</t>
  </si>
  <si>
    <t>MORALES AGUILAR CRISTIAN ALFREDO</t>
  </si>
  <si>
    <t>8091852-6</t>
  </si>
  <si>
    <t>MORAGA SILVA JUAN ENRIQUE</t>
  </si>
  <si>
    <t>17393359-2</t>
  </si>
  <si>
    <t>MORA SEQUIL EDUARDO DAVID</t>
  </si>
  <si>
    <t>12112070-4</t>
  </si>
  <si>
    <t>MORA ALFARO MARIO ENRIQUE</t>
  </si>
  <si>
    <t>13631557-9</t>
  </si>
  <si>
    <t>MONTRE LIEN ERWIN ROLANDO</t>
  </si>
  <si>
    <t>18017032-4</t>
  </si>
  <si>
    <t>MONTIEL URIBE CLAUDIO ANDRES</t>
  </si>
  <si>
    <t>13911532-5</t>
  </si>
  <si>
    <t>MONTENEGRO RAMIREZ ROBERTO ANDRES</t>
  </si>
  <si>
    <t>SCHWAGER HIDRO S. A.</t>
  </si>
  <si>
    <t>12832581-6</t>
  </si>
  <si>
    <t>MONJE TORRES CRISTIAN RICHARD</t>
  </si>
  <si>
    <t>16259263-7</t>
  </si>
  <si>
    <t>MONDACA MANCILLA VICTOR MANUEL</t>
  </si>
  <si>
    <t>18261001-1</t>
  </si>
  <si>
    <t>MOLINA VERGARA HECTOR ARIEL</t>
  </si>
  <si>
    <t>13609062-3</t>
  </si>
  <si>
    <t>MOLINA PINEDA HERNAN PATRICIO</t>
  </si>
  <si>
    <t>16591132-6</t>
  </si>
  <si>
    <t>MOLINA OJEDA RICARDO ANTONIO</t>
  </si>
  <si>
    <t>8831257-0</t>
  </si>
  <si>
    <t>MIRANDA YAÑEZ HECTOR GUILLERMO</t>
  </si>
  <si>
    <t>9339857-2</t>
  </si>
  <si>
    <t>MIRANDA TAPIA ALADINO DEL CARMEN</t>
  </si>
  <si>
    <t>9501209-4</t>
  </si>
  <si>
    <t>MIRANDA MUÑOZ OCTAVIO ANGEL</t>
  </si>
  <si>
    <t>16258983-0</t>
  </si>
  <si>
    <t>MIRANDA MICHEA MANUEL PASCUAL</t>
  </si>
  <si>
    <t>7636420-6</t>
  </si>
  <si>
    <t>MIRANDA FUENTEALBA JOSE LUIS</t>
  </si>
  <si>
    <t>12572716-6</t>
  </si>
  <si>
    <t>MIRANDA CORTÉS FREDDY ERNESTO</t>
  </si>
  <si>
    <t>13945544-4</t>
  </si>
  <si>
    <t>MIRANDA CISTERNAS OSCAR EDUARDO</t>
  </si>
  <si>
    <t>16926956-4</t>
  </si>
  <si>
    <t>MIRANDA BERNA EDWARD DAVID</t>
  </si>
  <si>
    <t>13343221-3</t>
  </si>
  <si>
    <t>MIRANDA ASTUDILLO ALVARO ANDRES</t>
  </si>
  <si>
    <t>12043344-K</t>
  </si>
  <si>
    <t>MILLACAN VEGA JORGE WASHINGTON</t>
  </si>
  <si>
    <t>10062978-K</t>
  </si>
  <si>
    <t>MERA CARDENAS OSCAR ELIAS</t>
  </si>
  <si>
    <t>15015427-8</t>
  </si>
  <si>
    <t>MENESES TERCEROS JHONNY MIGUEL</t>
  </si>
  <si>
    <t>17625373-8</t>
  </si>
  <si>
    <t>MENESES ROMERO FRANCISCA</t>
  </si>
  <si>
    <t>7851827-8</t>
  </si>
  <si>
    <t>MENA ESTAY OSVALDO PATRICIO</t>
  </si>
  <si>
    <t>15676412-4</t>
  </si>
  <si>
    <t>MELLA VASQUEZ IRENE VANESA DEL CARMEN</t>
  </si>
  <si>
    <t>13778395-9</t>
  </si>
  <si>
    <t>MELENDEZ TRUJILLO MARIA ELCIRA</t>
  </si>
  <si>
    <t>15126320-8</t>
  </si>
  <si>
    <t>MEDINA VALDIVIA ORLANDO ANTONIO</t>
  </si>
  <si>
    <t>7354262-6</t>
  </si>
  <si>
    <t xml:space="preserve">MEDINA CONTRERAS LUIS JAIME </t>
  </si>
  <si>
    <t>7564984-3</t>
  </si>
  <si>
    <t>MEDEL GONZALEZ JULIO</t>
  </si>
  <si>
    <t>15278493-7</t>
  </si>
  <si>
    <t>MAYORGA FUENTEALBA JORGE ARMANDO</t>
  </si>
  <si>
    <t>16868860-1</t>
  </si>
  <si>
    <t>MAUREIRA TORRES DAVID JOHN LEE</t>
  </si>
  <si>
    <t>17137950-4</t>
  </si>
  <si>
    <t>MATURANA POBLETE FRANCISCO JAVIER</t>
  </si>
  <si>
    <t>8615680-6</t>
  </si>
  <si>
    <t>MATHEWS SALVATIERRA ALBERTO ADAN</t>
  </si>
  <si>
    <t>9998951-3</t>
  </si>
  <si>
    <t>MASSIDDA ROBLES ANGEL HUMBERTO</t>
  </si>
  <si>
    <t>15525719-9</t>
  </si>
  <si>
    <t>MARTINEZ VILLALOBOS MARCO ANTONIO</t>
  </si>
  <si>
    <t>19084967-8</t>
  </si>
  <si>
    <t>MARTÍNEZ SOTO SAMUEL ELÍAS</t>
  </si>
  <si>
    <t>16143028-5</t>
  </si>
  <si>
    <t>MARTINEZ QUINTANA MARCO ANTONIO</t>
  </si>
  <si>
    <t>19466596-2</t>
  </si>
  <si>
    <t>MARTINEZ PINUER JOSE LUIS</t>
  </si>
  <si>
    <t>9324073-1</t>
  </si>
  <si>
    <t>MARTINEZ NAHUELPAN JUAN ESTEBAN</t>
  </si>
  <si>
    <t>16156033-2</t>
  </si>
  <si>
    <t>MARTINEZ MARTINEZ RAUL PATRICIO</t>
  </si>
  <si>
    <t>16737399-2</t>
  </si>
  <si>
    <t>MARTINEZ LARIOS DAVID ALEXIS</t>
  </si>
  <si>
    <t>14097158-8</t>
  </si>
  <si>
    <t>MARTINEZ HERNANDEZ LUIS ALBERTO</t>
  </si>
  <si>
    <t>12397941-9</t>
  </si>
  <si>
    <t>MARTINEZ CIFUENTES JUAN PABLO</t>
  </si>
  <si>
    <t>9998782-0</t>
  </si>
  <si>
    <t>MARQUEZ VIDAL JUAN ERNESTO</t>
  </si>
  <si>
    <t>15410983-8</t>
  </si>
  <si>
    <t>MARIPANGUE PALLAUTA DANIEL ALEJANDRO</t>
  </si>
  <si>
    <t>11499940-7</t>
  </si>
  <si>
    <t>MARIN MARINAO JUAN ROLANDO</t>
  </si>
  <si>
    <t>16549347-8</t>
  </si>
  <si>
    <t>MARDONES LOBERA JORGE EDUARDO</t>
  </si>
  <si>
    <t>14201357-6</t>
  </si>
  <si>
    <t>MARAMBIO BECERRA OSCAR SEBASTIAN</t>
  </si>
  <si>
    <t>16753064-8</t>
  </si>
  <si>
    <t>MARABOLI LAGOS CHRISTOPHER ANDREE</t>
  </si>
  <si>
    <t>10427187-1</t>
  </si>
  <si>
    <t>MANQUEZ NUÑEZ ALONSO DEL CARMEN</t>
  </si>
  <si>
    <t>8032544-4</t>
  </si>
  <si>
    <t>MANQUEZ NUÑEZ ALIRO ENRIQUE</t>
  </si>
  <si>
    <t>17392443-7</t>
  </si>
  <si>
    <t>MANCILLA PIZARRO PEDRO FERNANDO ANDRES</t>
  </si>
  <si>
    <t>6489618-0</t>
  </si>
  <si>
    <t>MANCILLA MANCILLA PEDRO REGINALDO</t>
  </si>
  <si>
    <t>17393376-2</t>
  </si>
  <si>
    <t>MAMANI QUISPE ENRIQUE TRIFON</t>
  </si>
  <si>
    <t>17430161-1</t>
  </si>
  <si>
    <t>MAMANI MAMANI ELOY GUILLERMO</t>
  </si>
  <si>
    <t>15015613-0</t>
  </si>
  <si>
    <t>MAMANI ALARCON PEDRO HUMBERTO</t>
  </si>
  <si>
    <t>9200022-2</t>
  </si>
  <si>
    <t>MALDONADO ROJAS JAIME EDUARDO</t>
  </si>
  <si>
    <t>10930475-1</t>
  </si>
  <si>
    <t>MALDONADO RIVERA MARTIN LEONARDO</t>
  </si>
  <si>
    <t>10503338-9</t>
  </si>
  <si>
    <t>MALDONADO ESPINOZA PATRICIO EDUARDO</t>
  </si>
  <si>
    <t>16934780-8</t>
  </si>
  <si>
    <t>MAGAÑA LIRA DENNIS FABIAN</t>
  </si>
  <si>
    <t>14496877-8</t>
  </si>
  <si>
    <t>MADRID SEVERINO JORGE ANDRES</t>
  </si>
  <si>
    <t>15996159-1</t>
  </si>
  <si>
    <t>MACIAS CARREÑO MIGUEL ANGEL</t>
  </si>
  <si>
    <t>16469048-2</t>
  </si>
  <si>
    <t>LUZA QUISPE MARCO ANTONIO</t>
  </si>
  <si>
    <t>13232717-3</t>
  </si>
  <si>
    <t>LUNA VENEGAS LEONARDO ANDRES</t>
  </si>
  <si>
    <t>15982180-3</t>
  </si>
  <si>
    <t>LUIZAGA SEGOVIA ALEXCI ALEJANDRO</t>
  </si>
  <si>
    <t>16565908-2</t>
  </si>
  <si>
    <t>LOPEZ PEREZ ROGERS EDGARDO</t>
  </si>
  <si>
    <t>16110959-2</t>
  </si>
  <si>
    <t>LOPEZ LOPEZ JOAN MELISSA</t>
  </si>
  <si>
    <t>18183371-8</t>
  </si>
  <si>
    <t>LÓPEZ CUEVAS JULIO ALFREDO</t>
  </si>
  <si>
    <t>9397405-0</t>
  </si>
  <si>
    <t>LOPEZ COSSIO CARLOS ALBERTO</t>
  </si>
  <si>
    <t>18483233-K</t>
  </si>
  <si>
    <t>LOPEZ CORTES JORDAN ANDRES</t>
  </si>
  <si>
    <t>17655992-6</t>
  </si>
  <si>
    <t>LOPEZ CORTES FRANCISCO JAVIER</t>
  </si>
  <si>
    <t>15991392-9</t>
  </si>
  <si>
    <t>LOPEZ CORNEJO JUAN RAMON</t>
  </si>
  <si>
    <t>13639590-4</t>
  </si>
  <si>
    <t>LOPEZ BERETTA JUAN DIEGO</t>
  </si>
  <si>
    <t>18444224-8</t>
  </si>
  <si>
    <t>LOPEZ ALVARADO MAURICIO ANTONIO</t>
  </si>
  <si>
    <t>18042298-6</t>
  </si>
  <si>
    <t>LOPEZ ABARCA LUIS ANTONIO</t>
  </si>
  <si>
    <t>13944737-9</t>
  </si>
  <si>
    <t>LOIZA BARAHONA JUAN FRANCISCO</t>
  </si>
  <si>
    <t>15825788-2</t>
  </si>
  <si>
    <t>LLAVE ACEITUNO HUGO JOSE</t>
  </si>
  <si>
    <t>16240802-K</t>
  </si>
  <si>
    <t>LLAITUQUEO LLAITUQUEO VICTOR ORLANDO</t>
  </si>
  <si>
    <t>8945163-9</t>
  </si>
  <si>
    <t>LIZANA MONJE MIGUEL ENRIQUE</t>
  </si>
  <si>
    <t>4793294-7</t>
  </si>
  <si>
    <t>LIZAMA JOFRE NICANOR ALBERTO</t>
  </si>
  <si>
    <t>16259940-2</t>
  </si>
  <si>
    <t>LIQUE ROJAS RODRIGO EMILIO</t>
  </si>
  <si>
    <t>12003276-3</t>
  </si>
  <si>
    <t>LEON CHOQUE SERGIO ANTONIO</t>
  </si>
  <si>
    <t>16492763-6</t>
  </si>
  <si>
    <t>LEIVA BUSTAMANTE ALAN ISMAEL</t>
  </si>
  <si>
    <t>12057174-5</t>
  </si>
  <si>
    <t>LEHUEDE DEL RIO NICOLE MONSERRAT</t>
  </si>
  <si>
    <t>4719774-0</t>
  </si>
  <si>
    <t>LEDEZMA ROJAS ORLANDO DEL CARMEN</t>
  </si>
  <si>
    <t>11506100-3</t>
  </si>
  <si>
    <t>LASTARRIA RUARTE HERMAN LUIS</t>
  </si>
  <si>
    <t>16566222-9</t>
  </si>
  <si>
    <t>LASTARRIA FUENTES JONATHAN ALEJANDRO</t>
  </si>
  <si>
    <t>17557703-3</t>
  </si>
  <si>
    <t>LASALLE TARIFA FRANCISCO JAVIER</t>
  </si>
  <si>
    <t>8162508-5</t>
  </si>
  <si>
    <t>LARA RUIZ ERWIN ANDRES</t>
  </si>
  <si>
    <t>17249982-1</t>
  </si>
  <si>
    <t>LARA GARCES FRANCISCO HERNAN</t>
  </si>
  <si>
    <t>15895521-0</t>
  </si>
  <si>
    <t>LARA FIERRO DANIEL ANDRES</t>
  </si>
  <si>
    <t>13946157-6</t>
  </si>
  <si>
    <t>LARA CURAQUEO RAFAEL ELIAS</t>
  </si>
  <si>
    <t>14308370-5</t>
  </si>
  <si>
    <t>LAFFERTE MANSILLA PATRICIO RENE</t>
  </si>
  <si>
    <t>11931802-5</t>
  </si>
  <si>
    <t>LADRON DE GUEVARA ROJAS EDUARDO ENRIQUE</t>
  </si>
  <si>
    <t>15037609-2</t>
  </si>
  <si>
    <t>LABRIN CORTES JONATHAN ROBERTO</t>
  </si>
  <si>
    <t>12595592-4</t>
  </si>
  <si>
    <t>JORQUERA DIAZ BERNARDO DOMINGO</t>
  </si>
  <si>
    <t>17092920-9</t>
  </si>
  <si>
    <t>JORQUERA ALVARADO CAMILO ANTONIO</t>
  </si>
  <si>
    <t>16699689-9</t>
  </si>
  <si>
    <t>JIMENEZ UGARTE FRANCISCO ANDRES</t>
  </si>
  <si>
    <t>18648697-8</t>
  </si>
  <si>
    <t>JIMENEZ LIZMAYES ALEJANDRO ANTONIO</t>
  </si>
  <si>
    <t>8162870-K</t>
  </si>
  <si>
    <t>JEREZ REYES JULIO ERNESTO</t>
  </si>
  <si>
    <t>16311493-3</t>
  </si>
  <si>
    <t>JARA ALFARO FRANCISCO JAVIER</t>
  </si>
  <si>
    <t>8714080-6</t>
  </si>
  <si>
    <t>JAÑA LOPEZ JUAN MANUEL</t>
  </si>
  <si>
    <t>15210850-8</t>
  </si>
  <si>
    <t>INOSTROZA PARDO LUIS ARTURO</t>
  </si>
  <si>
    <t>18333089-6</t>
  </si>
  <si>
    <t>INGLES NAHUEL MARIO ENRIQUE</t>
  </si>
  <si>
    <t>15769375-1</t>
  </si>
  <si>
    <t>ILDEFONSO CONTRERAS RENE ORLANDO JOAQUIN</t>
  </si>
  <si>
    <t>17641947-4</t>
  </si>
  <si>
    <t>ICARTE ALARCON SEBASTIAN ANDRES</t>
  </si>
  <si>
    <t>18353788-1</t>
  </si>
  <si>
    <t>IBACACHE LOPEZ SANTIAGO ALEJANDRO</t>
  </si>
  <si>
    <t>9982219-8</t>
  </si>
  <si>
    <t>HUECHAQUEO PAINEQUEO LAURA MERCEDES</t>
  </si>
  <si>
    <t>23432546-9</t>
  </si>
  <si>
    <t>HUAYTA FLORES FANY SOLEDAD</t>
  </si>
  <si>
    <t>15018326-K</t>
  </si>
  <si>
    <t>HUAYLLA CUMALY HERMAN BRAYHAN</t>
  </si>
  <si>
    <t>24181010-0</t>
  </si>
  <si>
    <t>HUAYCHO JAHUIRA FREDDY RUBEN</t>
  </si>
  <si>
    <t>12347751-0</t>
  </si>
  <si>
    <t>HONORES RUBINA FRANK YONY</t>
  </si>
  <si>
    <t>15573636-4</t>
  </si>
  <si>
    <t>HONORES NARANJO JUAN ALEJANDRO</t>
  </si>
  <si>
    <t>14308255-5</t>
  </si>
  <si>
    <t>HONORES FLORES JOEL ALEJANDRO</t>
  </si>
  <si>
    <t>13011919-0</t>
  </si>
  <si>
    <t>HIDALGO LOSTARNAU ISMAEL CLAUDIO</t>
  </si>
  <si>
    <t>16180335-9</t>
  </si>
  <si>
    <t>HIDALGO LOPEZ ERICK PATRICIO</t>
  </si>
  <si>
    <t>10767188-9</t>
  </si>
  <si>
    <t>HEVIA GARRIDO MAXIMILIANO NORBERTO</t>
  </si>
  <si>
    <t>12692516-6</t>
  </si>
  <si>
    <t>HERRERA QUIROZ CRITIAN FERNANDO</t>
  </si>
  <si>
    <t>11516307-8</t>
  </si>
  <si>
    <t>HERRERA ESCALA JOSE ANTONIO</t>
  </si>
  <si>
    <t>9130771-5</t>
  </si>
  <si>
    <t>HERNANDEZ SEPULVEDA HERNAN</t>
  </si>
  <si>
    <t>15068857-4</t>
  </si>
  <si>
    <t>HERNANDEZ MARCHANT JAIME PATRICIO</t>
  </si>
  <si>
    <t>16988716-0</t>
  </si>
  <si>
    <t>HERMIDA ORTIZ PEDRO PABLO</t>
  </si>
  <si>
    <t>15694321-5</t>
  </si>
  <si>
    <t>HEREDIA ANABALÓN PATRICIO ANDRÉS</t>
  </si>
  <si>
    <t>8790459-8</t>
  </si>
  <si>
    <t>HENRIQUEZ BARRIOS JORGE</t>
  </si>
  <si>
    <t>16260373-6</t>
  </si>
  <si>
    <t>HENRIQUEZ AMAYA CESAR LUIS</t>
  </si>
  <si>
    <t>15003909-6</t>
  </si>
  <si>
    <t>GUZMAN GARCIA GUSTAVO ADOLFO</t>
  </si>
  <si>
    <t>11508803-3</t>
  </si>
  <si>
    <t>GUZMAN ARAYA LUIS ALEJANDRO</t>
  </si>
  <si>
    <t>16254005-K</t>
  </si>
  <si>
    <t>GUZMAN  JILBERTO FELIPE OSVALDO</t>
  </si>
  <si>
    <t>9048121-5</t>
  </si>
  <si>
    <t>GUTIÉRREZ PONCE JOSÉ DIONISIO</t>
  </si>
  <si>
    <t>6609799-4</t>
  </si>
  <si>
    <t>GUTIERREZ ORTIZ RICHARDS ALBERTO</t>
  </si>
  <si>
    <t>12660495-5</t>
  </si>
  <si>
    <t>GUTIERREZ MEZA JOSEFA ISABEL</t>
  </si>
  <si>
    <t>SCHWAGER BIOGAS S.A.</t>
  </si>
  <si>
    <t>13018801-K</t>
  </si>
  <si>
    <t>GUTIERREZ GONZALEZ JORGE ANDRES</t>
  </si>
  <si>
    <t>17204551-0</t>
  </si>
  <si>
    <t>GUERRERO VILLAR WALTTER MAURICIO</t>
  </si>
  <si>
    <t>8923181-7</t>
  </si>
  <si>
    <t>GUERRA JIMENEZ ALFONSO FERNANDO</t>
  </si>
  <si>
    <t>9049725-1</t>
  </si>
  <si>
    <t>GUERRA HERNANDEZ JOSE LUIS</t>
  </si>
  <si>
    <t>16254524-8</t>
  </si>
  <si>
    <t>GUAJARDO SAN MARTIN LUIS ANDRES</t>
  </si>
  <si>
    <t>17503177-4</t>
  </si>
  <si>
    <t>GUAJARDO SAEZ WILLIAMS ALEXIS</t>
  </si>
  <si>
    <t>16565413-7</t>
  </si>
  <si>
    <t>GUAJARDO ARO JAN FRANCISCO</t>
  </si>
  <si>
    <t>15980124-1</t>
  </si>
  <si>
    <t>GORDILLO VENEGAS CRISTIAN EDUARDO</t>
  </si>
  <si>
    <t>19205140-1</t>
  </si>
  <si>
    <t>GONZALEZ SALDIVAR JONATHAN FRANCO</t>
  </si>
  <si>
    <t>13674378-3</t>
  </si>
  <si>
    <t>GONZALEZ ROMAN DANIEL MAURICIO</t>
  </si>
  <si>
    <t>17974961-0</t>
  </si>
  <si>
    <t>GONZALEZ OLIVARES WALTER JONATHAN</t>
  </si>
  <si>
    <t>11382259-7</t>
  </si>
  <si>
    <t>GONZALEZ MALEBRAN CARLOS RAUL</t>
  </si>
  <si>
    <t>12575414-7</t>
  </si>
  <si>
    <t>GONZALEZ LEIVA RAUL EDUARDO</t>
  </si>
  <si>
    <t>11720319-0</t>
  </si>
  <si>
    <t>GONZALEZ LEIVA JUAN LUIS</t>
  </si>
  <si>
    <t>15454033-4</t>
  </si>
  <si>
    <t>GONZALEZ GONZALEZ SERGIO ORLANDO</t>
  </si>
  <si>
    <t>21468325-3</t>
  </si>
  <si>
    <t>GONZALEZ GONZALEZ JUSTO ORLANDO</t>
  </si>
  <si>
    <t>18119456-1</t>
  </si>
  <si>
    <t>GONZALEZ GONZALEZ DIEGO BASTIAN</t>
  </si>
  <si>
    <t>14100530-8</t>
  </si>
  <si>
    <t>GONZALEZ GONZALEZ ALVARO ARTURO</t>
  </si>
  <si>
    <t>15104390-9</t>
  </si>
  <si>
    <t>GONZALEZ FUENTEALBA OSCAR MOISES</t>
  </si>
  <si>
    <t>13099241-2</t>
  </si>
  <si>
    <t>GONZALEZ DROGUETT NELSON EDUARDO</t>
  </si>
  <si>
    <t>18826914-1</t>
  </si>
  <si>
    <t>GONZALEZ CRUZ JUAN ALEJANDRO</t>
  </si>
  <si>
    <t>16491471-2</t>
  </si>
  <si>
    <t>GONZALEZ CAVIERES ANDRES ALEXIS</t>
  </si>
  <si>
    <t>16613699-7</t>
  </si>
  <si>
    <t>GONZALEZ CASTILLO LEONEL DEL CARMEN</t>
  </si>
  <si>
    <t>9041941-2</t>
  </si>
  <si>
    <t>GONZALEZ ARAYA PEDRO JUAN</t>
  </si>
  <si>
    <t>18577494-5</t>
  </si>
  <si>
    <t>GOMEZ VIDAL CRISTIAN EDUARDO</t>
  </si>
  <si>
    <t>10507176-0</t>
  </si>
  <si>
    <t>GOMEZ ROCO OSVALDO ARSENIO</t>
  </si>
  <si>
    <t>12717572-1</t>
  </si>
  <si>
    <t>GOMEZ ORREGO ETINALDO OMAR</t>
  </si>
  <si>
    <t>16306570-3</t>
  </si>
  <si>
    <t>GOMEZ OLIVARES RODRIGO SEBASTIAN</t>
  </si>
  <si>
    <t>17506555-5</t>
  </si>
  <si>
    <t>GOMEZ CASTRO HECTOR RICARDO</t>
  </si>
  <si>
    <t>17974723-5</t>
  </si>
  <si>
    <t>GOMEZ ARDILES CAMILO ALEXANDER</t>
  </si>
  <si>
    <t>7460011-5</t>
  </si>
  <si>
    <t>GODOY ZUÑIGA DAGOBERTO</t>
  </si>
  <si>
    <t>17625740-7</t>
  </si>
  <si>
    <t>GODOY VERGARA FRANCISCA ANDREA</t>
  </si>
  <si>
    <t>6458194-5</t>
  </si>
  <si>
    <t>GODOY VELIZ GUIDO ALEXIS</t>
  </si>
  <si>
    <t>13747396-8</t>
  </si>
  <si>
    <t>GODOY TORRES ANDREA ELIZABETH</t>
  </si>
  <si>
    <t>13976497-8</t>
  </si>
  <si>
    <t>GODOY TABILO RODRIGO ANTONIO</t>
  </si>
  <si>
    <t>13096683-7</t>
  </si>
  <si>
    <t>GODOY SANDOVAL HUGO HERNAN</t>
  </si>
  <si>
    <t>17530345-6</t>
  </si>
  <si>
    <t>GODOY LARA DIEGO FELIPE</t>
  </si>
  <si>
    <t>15028207-1</t>
  </si>
  <si>
    <t>GODOY CASTILLO PABLO ALEXIS</t>
  </si>
  <si>
    <t>9889931-6</t>
  </si>
  <si>
    <t>GODOY ASTORGA LUIS ENRIQUE</t>
  </si>
  <si>
    <t>15768904-5</t>
  </si>
  <si>
    <t>GERALDO PEÑALOZA JEANS PAUL</t>
  </si>
  <si>
    <t>13536876-8</t>
  </si>
  <si>
    <t>GENERAL AVILES GABRIEL ALEJANDRO</t>
  </si>
  <si>
    <t>11904754-4</t>
  </si>
  <si>
    <t>GATICA VALLEJOS EMILIANO SEGUNDO</t>
  </si>
  <si>
    <t>12042544-7</t>
  </si>
  <si>
    <t>GARRIDO VELASQUEZ RICARDO ALBERTO</t>
  </si>
  <si>
    <t>22608641-2</t>
  </si>
  <si>
    <t>GAROFALO FUENTES ORLANDO RUBEN</t>
  </si>
  <si>
    <t>24571176-K</t>
  </si>
  <si>
    <t>GARNICA GUTIERREZ ELEUTERIO</t>
  </si>
  <si>
    <t>8874373-3</t>
  </si>
  <si>
    <t>GARCIA URRA MARCO ALBERTO</t>
  </si>
  <si>
    <t>18017031-6</t>
  </si>
  <si>
    <t>GARCIA MALDONADO JOAQUIN ANDRES</t>
  </si>
  <si>
    <t>16260326-4</t>
  </si>
  <si>
    <t>GARCIA ALFARO GUSTAVO ENRIQUE</t>
  </si>
  <si>
    <t>17364621-6</t>
  </si>
  <si>
    <t>GALLEGUILLOS ZEPEDA FELIPE ALBERTO</t>
  </si>
  <si>
    <t>17626942-1</t>
  </si>
  <si>
    <t>GALLEGUILLOS TOLEDO FRANCISCO HERNAN</t>
  </si>
  <si>
    <t>12760092-9</t>
  </si>
  <si>
    <t>GALLARDO RUIZ MILTON JAVIER</t>
  </si>
  <si>
    <t>16260494-5</t>
  </si>
  <si>
    <t>GAJARDO PLAZA JONATHAN EDUARDO</t>
  </si>
  <si>
    <t>12124372-5</t>
  </si>
  <si>
    <t>GAETE ACEVEDO CRISTIAN ALEJANDRO</t>
  </si>
  <si>
    <t>11611746-0</t>
  </si>
  <si>
    <t>FUNES CERECEDA DANILO MOISES</t>
  </si>
  <si>
    <t>7676515-4</t>
  </si>
  <si>
    <t>FUENZALIDA SANDOVAL SERGIO LUIS</t>
  </si>
  <si>
    <t>13096267-K</t>
  </si>
  <si>
    <t>FUENTES PINO VICTOR MANUEL</t>
  </si>
  <si>
    <t>11578483-8</t>
  </si>
  <si>
    <t>FUENTES PAREDES HECTOR ALEJANDRO</t>
  </si>
  <si>
    <t>16386358-8</t>
  </si>
  <si>
    <t>FUENTES FICA DARIO ADRIAN</t>
  </si>
  <si>
    <t>15804709-8</t>
  </si>
  <si>
    <t>FUENTES ARAYA HORACIO CLAUDIO</t>
  </si>
  <si>
    <t>10675690-2</t>
  </si>
  <si>
    <t>FRIGERIO GARRIDO CESAR DANIEL</t>
  </si>
  <si>
    <t>16883820-4</t>
  </si>
  <si>
    <t>FREDES VARGAS GUILLERMO HERNAN</t>
  </si>
  <si>
    <t>15536890-K</t>
  </si>
  <si>
    <t>FLORES MUÑOZ CRISTIAN ALEJANDRO</t>
  </si>
  <si>
    <t>6218307-1</t>
  </si>
  <si>
    <t>FLORES ICARTE HUGALIN</t>
  </si>
  <si>
    <t>10990977-7</t>
  </si>
  <si>
    <t>FLORES HONORES RAMON DEL ROSARIO</t>
  </si>
  <si>
    <t>16260325-6</t>
  </si>
  <si>
    <t>FLORES FLORES JOHNNY LEE</t>
  </si>
  <si>
    <t>9630954-6</t>
  </si>
  <si>
    <t>FIGUEROA QUIROZ JOSE MANUEL</t>
  </si>
  <si>
    <t>10326858-3</t>
  </si>
  <si>
    <t>FIGUEROA CAVIERES EDUARDO ENRIQUE</t>
  </si>
  <si>
    <t>13579085-0</t>
  </si>
  <si>
    <t>FICA MORALES FERNANDO RICARDO</t>
  </si>
  <si>
    <t>24578533-K</t>
  </si>
  <si>
    <t>FERREL VILLCA OCTAVIO</t>
  </si>
  <si>
    <t>9599346-K</t>
  </si>
  <si>
    <t>FERNANDEZ MOLINA PATRICIO EDUARDO</t>
  </si>
  <si>
    <t>8449693-6</t>
  </si>
  <si>
    <t>FERNANDEZ CAMPOS LADISLAO CRUZ</t>
  </si>
  <si>
    <t>6670922-1</t>
  </si>
  <si>
    <t>FERNANDEZ CAMPOS JUAN HECTOR</t>
  </si>
  <si>
    <t>15947253-1</t>
  </si>
  <si>
    <t>FELIPE MAMANI EXEQUIEL IVÁN</t>
  </si>
  <si>
    <t>13502432-5</t>
  </si>
  <si>
    <t>FAUNDEZ MANRIQUEZ GONZALO ANDRES</t>
  </si>
  <si>
    <t>15016095-2</t>
  </si>
  <si>
    <t>FAJARDO CRUZ WLADIMIR ALEJANDRO</t>
  </si>
  <si>
    <t>15995941-4</t>
  </si>
  <si>
    <t>ESTRADA RUBIO DAVID MOISES</t>
  </si>
  <si>
    <t>15738245-4</t>
  </si>
  <si>
    <t>ESPINOZA MONDACA ANGEL MAURICIO</t>
  </si>
  <si>
    <t>13946292-0</t>
  </si>
  <si>
    <t>ESPINOZA FUENZALIDA JORGE LUIS</t>
  </si>
  <si>
    <t>12911929-2</t>
  </si>
  <si>
    <t>ESPINOZA AHUMADA CARLOS ENRIQUE</t>
  </si>
  <si>
    <t>10166344-2</t>
  </si>
  <si>
    <t>ESPINDOLA CRUZ MARIA ELENA</t>
  </si>
  <si>
    <t>12397248-1</t>
  </si>
  <si>
    <t>ESPEJO ESPEJO ROLANDO ALBINO</t>
  </si>
  <si>
    <t>10649151-8</t>
  </si>
  <si>
    <t>ESCUDERO DURAN LEONARDO</t>
  </si>
  <si>
    <t>16845856-8</t>
  </si>
  <si>
    <t>ESCOBAR NEIRA ISRAEL ALEJANDRO</t>
  </si>
  <si>
    <t>11672611-4</t>
  </si>
  <si>
    <t>ESCOBAR GAETE JOSE MIGUEL</t>
  </si>
  <si>
    <t>18258263-8</t>
  </si>
  <si>
    <t>ESCOBAR BRAVO JEDIDIAS JEFTE</t>
  </si>
  <si>
    <t>17501532-9</t>
  </si>
  <si>
    <t>ESCOBAR AROS JOSEPH MICHAEL</t>
  </si>
  <si>
    <t>17520792-9</t>
  </si>
  <si>
    <t>ESCANILLA MORENO FRANCISCO JAVIER</t>
  </si>
  <si>
    <t>9686239-3</t>
  </si>
  <si>
    <t>ESCALONA VILLALOBOS JOSE FRANKLIN</t>
  </si>
  <si>
    <t>18610796-9</t>
  </si>
  <si>
    <t>ESCALONA OYARZO FELIPE EDUARDO</t>
  </si>
  <si>
    <t>13944362-4</t>
  </si>
  <si>
    <t>ELGUETA SANCHEZ FELIPE ALEJANDRO</t>
  </si>
  <si>
    <t>14577738-0</t>
  </si>
  <si>
    <t>ECHEVERRIA ECHEVERRIA SERGIO DANIEL</t>
  </si>
  <si>
    <t>15658263-8</t>
  </si>
  <si>
    <t>DUHART DUHART MARIO ENRIQUE</t>
  </si>
  <si>
    <t>13096614-4</t>
  </si>
  <si>
    <t>DROGUETT VARAS MARCELO ALEJANDRO</t>
  </si>
  <si>
    <t>8679253-2</t>
  </si>
  <si>
    <t>DIAZ VARGAS IVAN EDUARDO</t>
  </si>
  <si>
    <t>7270786-9</t>
  </si>
  <si>
    <t>DIAZ SALDIAS JORGE MANUEL</t>
  </si>
  <si>
    <t>15698055-2</t>
  </si>
  <si>
    <t>DIAZ RAMIREZ RODRIGO HERNAN</t>
  </si>
  <si>
    <t>17887235-4</t>
  </si>
  <si>
    <t>DIAZ PARRAGUEZ EDGAR FRANCISCO</t>
  </si>
  <si>
    <t>10202835-K</t>
  </si>
  <si>
    <t>DIAZ PADILLA CLAUDIO GABRIEL</t>
  </si>
  <si>
    <t>11706984-2</t>
  </si>
  <si>
    <t>DIAZ OYARZO ROBERTO MARCELO</t>
  </si>
  <si>
    <t>12441831-3</t>
  </si>
  <si>
    <t>DÍAZ OLAVARRÍA EDISON FLORENCIO</t>
  </si>
  <si>
    <t>12347433-3</t>
  </si>
  <si>
    <t>DIAZ GODOY RODRIGO MAURICIO</t>
  </si>
  <si>
    <t>14462754-7</t>
  </si>
  <si>
    <t>DIAZ GAJARDO ALEX GONZALO</t>
  </si>
  <si>
    <t>10853019-7</t>
  </si>
  <si>
    <t>DIAZ FERRADA RODRIGO SANTIAGO</t>
  </si>
  <si>
    <t>8730738-7</t>
  </si>
  <si>
    <t>DIAZ FERNANDEZ JUAN ALBERTO</t>
  </si>
  <si>
    <t>14624077-1</t>
  </si>
  <si>
    <t>DIAZ CORTINEZ YEISON EDGARDO</t>
  </si>
  <si>
    <t>15037201-1</t>
  </si>
  <si>
    <t>DIAZ CERDA HERNAN PATRICIO</t>
  </si>
  <si>
    <t>11525945-8</t>
  </si>
  <si>
    <t>DIAZ BARRALES MARCO ANTONIO</t>
  </si>
  <si>
    <t>17530448-7</t>
  </si>
  <si>
    <t>DIAZ ANGEL RONALD DAVID</t>
  </si>
  <si>
    <t>16565125-1</t>
  </si>
  <si>
    <t>DELGADO VEGA JOANA MAKARENA</t>
  </si>
  <si>
    <t>15992103-4</t>
  </si>
  <si>
    <t>DELGADO PINO MARIA JOSE</t>
  </si>
  <si>
    <t>15257456-8</t>
  </si>
  <si>
    <t>CUMILLAF CONTRERAS PABLO EDUARDO</t>
  </si>
  <si>
    <t>17469989-5</t>
  </si>
  <si>
    <t>CUEVAS VIDAL TOMAS JESUS</t>
  </si>
  <si>
    <t>10128345-3</t>
  </si>
  <si>
    <t>CUEVAS ESPINOLA GINO ARTURO</t>
  </si>
  <si>
    <t>12153289-1</t>
  </si>
  <si>
    <t>CRUZ GODOY JORGE ERNESTO</t>
  </si>
  <si>
    <t>8094749-6</t>
  </si>
  <si>
    <t>CRUZ CRUZ FIDEL ENRIQUE</t>
  </si>
  <si>
    <t>11333373-1</t>
  </si>
  <si>
    <t>CRUZ CONDORSET ADOLFO EDUARDO</t>
  </si>
  <si>
    <t>15693231-0</t>
  </si>
  <si>
    <t>CRUZ CONDORI CRISTIAN SERGIO</t>
  </si>
  <si>
    <t>21513175-0</t>
  </si>
  <si>
    <t>CRUZ CHAVEZ WELLINGTON</t>
  </si>
  <si>
    <t>17367637-9</t>
  </si>
  <si>
    <t>CRUZ AVALOS IVAN ANTONIO</t>
  </si>
  <si>
    <t>9270932-9</t>
  </si>
  <si>
    <t>CORTEZ OLIVARES GUILLERMO ANTONIO</t>
  </si>
  <si>
    <t>9802434-4</t>
  </si>
  <si>
    <t>CORTES ROJAS JORGE ELEODORO</t>
  </si>
  <si>
    <t>11727758-5</t>
  </si>
  <si>
    <t>CORTES MONARDEZ LEONARDO ESTEBAN</t>
  </si>
  <si>
    <t>17094268-K</t>
  </si>
  <si>
    <t>CORTES MEZA MICHAEL WLADIMIR</t>
  </si>
  <si>
    <t>17066326-8</t>
  </si>
  <si>
    <t>CORTES CORTES IVAN MARCELO</t>
  </si>
  <si>
    <t>16566003-K</t>
  </si>
  <si>
    <t>CORTÉS AYABIRE RENÉ IVÁN</t>
  </si>
  <si>
    <t>16115033-9</t>
  </si>
  <si>
    <t>CORREA SOTO DANIEL ROBERTO</t>
  </si>
  <si>
    <t>12704376-0</t>
  </si>
  <si>
    <t>CORREA SAEZ BORIS RODRIGO</t>
  </si>
  <si>
    <t>12442912-9</t>
  </si>
  <si>
    <t>CORONA MUÑOZ LUIS ATILIO</t>
  </si>
  <si>
    <t>21488926-9</t>
  </si>
  <si>
    <t>CORDOVA JALLAZA PAULINO</t>
  </si>
  <si>
    <t>15013997-K</t>
  </si>
  <si>
    <t>CORDERO OPAZO DANIEL ESTEBAN</t>
  </si>
  <si>
    <t>9635302-2</t>
  </si>
  <si>
    <t>CONTRERAS VASQUEZ JUAN PABLO</t>
  </si>
  <si>
    <t>7880240-5</t>
  </si>
  <si>
    <t>CONTRERAS URQUETA GUIDO DEL TRANSITO</t>
  </si>
  <si>
    <t>10919530-8</t>
  </si>
  <si>
    <t>CONTRERAS STUARDO MARCOS CESAR</t>
  </si>
  <si>
    <t>12920931-3</t>
  </si>
  <si>
    <t>CONTRERAS STUARDO CHRISTIAN EDUARDO</t>
  </si>
  <si>
    <t>6030105-0</t>
  </si>
  <si>
    <t>CONTRERAS GUZMAN CARLOS ERNESTO</t>
  </si>
  <si>
    <t>10807962-2</t>
  </si>
  <si>
    <t>CONTRERAS GODOY RAQUEL DE LAS MERCEDES</t>
  </si>
  <si>
    <t>17392076-8</t>
  </si>
  <si>
    <t>CONTRERAS GALVEZ YELISSA ANDREA</t>
  </si>
  <si>
    <t>10138938-3</t>
  </si>
  <si>
    <t>CONTRERAS FLORES ALFREDO EDUARDO</t>
  </si>
  <si>
    <t>13568048-6</t>
  </si>
  <si>
    <t>CONTRERAS ARROYO RODRIGO ESTEBAN</t>
  </si>
  <si>
    <t>13947510-0</t>
  </si>
  <si>
    <t>CONCHA SOTO LEONARDO ESTEBAN</t>
  </si>
  <si>
    <t>9370969-1</t>
  </si>
  <si>
    <t>CONCHA CARO JUAN ARMANDO</t>
  </si>
  <si>
    <t>24302199-5</t>
  </si>
  <si>
    <t>COLQUE AGUILAR HERBERT</t>
  </si>
  <si>
    <t>14509626-K</t>
  </si>
  <si>
    <t>CIFUENTES ZAMBRANO HUBERLINDA</t>
  </si>
  <si>
    <t>14465171-5</t>
  </si>
  <si>
    <t>CHOQUEVILLCA MENESES NESTOR IVAN</t>
  </si>
  <si>
    <t>23111546-3</t>
  </si>
  <si>
    <t>CHOQUE ESPEJO VLADIMIR</t>
  </si>
  <si>
    <t>17974781-2</t>
  </si>
  <si>
    <t>CHEUQUEL TABILO DAVID ROSENDO</t>
  </si>
  <si>
    <t>16506016-4</t>
  </si>
  <si>
    <t>CHAVARRIA ALBORNOZ CARLOS ANDRES</t>
  </si>
  <si>
    <t>10529671-1</t>
  </si>
  <si>
    <t>CHACON ROSALES CARLOS HUMBERTO</t>
  </si>
  <si>
    <t>16047465-3</t>
  </si>
  <si>
    <t>CERON QUILEMPAN EDGARDO ALFONSO</t>
  </si>
  <si>
    <t>6642505-3</t>
  </si>
  <si>
    <t>CERDA ROJAS ISIDORO SEGUNDO</t>
  </si>
  <si>
    <t>16117267-7</t>
  </si>
  <si>
    <t>CERDA ARANDA VICTOR ESTEBAN</t>
  </si>
  <si>
    <t>16705035-2</t>
  </si>
  <si>
    <t>CENTELLA DIAZ ABEL IVAN</t>
  </si>
  <si>
    <t>15804212-6</t>
  </si>
  <si>
    <t>CAVIA BASTERRECHEA NICOLAS BENJAMIN</t>
  </si>
  <si>
    <t>18042935-2</t>
  </si>
  <si>
    <t>CAVIA  BERRIOS FERNANDO IGNACIO</t>
  </si>
  <si>
    <t>15132259-K</t>
  </si>
  <si>
    <t>CATALAN ARRIAGADA ALEXIS HARNALDO</t>
  </si>
  <si>
    <t>15996167-2</t>
  </si>
  <si>
    <t>CATALAN AGUIRRE VICTOR MANUEL</t>
  </si>
  <si>
    <t>15124889-6</t>
  </si>
  <si>
    <t>CASTRO ROJAS CRISTIAN ADOLFO</t>
  </si>
  <si>
    <t>14015127-0</t>
  </si>
  <si>
    <t>CASTRO PARRAGUEZ ALFREDO ALEJANDRO</t>
  </si>
  <si>
    <t>12914321-5</t>
  </si>
  <si>
    <t>CASTRO MILLAQUEO SERGIO ANTONIO</t>
  </si>
  <si>
    <t>9793654-4</t>
  </si>
  <si>
    <t>CASTRO FUENTES CARLOS RODOLFO</t>
  </si>
  <si>
    <t>6673392-0</t>
  </si>
  <si>
    <t>CASTRO DE LOS RIOS SERGIO ENRIQUE</t>
  </si>
  <si>
    <t>13404439-K</t>
  </si>
  <si>
    <t>CASTRO CARRASCO ARNALDO JONAS</t>
  </si>
  <si>
    <t>10194959-1</t>
  </si>
  <si>
    <t>CASTILLO VILLALOBOS JUAN CARLOS GUILLERMO</t>
  </si>
  <si>
    <t>9190872-7</t>
  </si>
  <si>
    <t>CASTILLO VARGAS CRISTOBAL DEL CARMEN</t>
  </si>
  <si>
    <t>10440687-4</t>
  </si>
  <si>
    <t>CASTILLO SELTI JOSE LORENZO</t>
  </si>
  <si>
    <t>14613270-7</t>
  </si>
  <si>
    <t>CASTILLO ROBLES JOSE MIGUEL</t>
  </si>
  <si>
    <t>17393035-6</t>
  </si>
  <si>
    <t>CASTILLO PIZARRO EDWIN DANIEL</t>
  </si>
  <si>
    <t>15572977-5</t>
  </si>
  <si>
    <t>CASTILLO MUÑOZ RODRIGO ARMANDO</t>
  </si>
  <si>
    <t>11088916-K</t>
  </si>
  <si>
    <t>CASTILLO MARDONES RUBEN OSVALDO</t>
  </si>
  <si>
    <t>11931692-8</t>
  </si>
  <si>
    <t>CASTILLO JOFRE EDUARDO ANTONIO</t>
  </si>
  <si>
    <t>11537155-K</t>
  </si>
  <si>
    <t>CASTILLO CONTRERAS IVONNE ANDREA</t>
  </si>
  <si>
    <t>14059618-3</t>
  </si>
  <si>
    <t>CASTILLO CARRASCO CRISTIAN ANDRES</t>
  </si>
  <si>
    <t>7340132-1</t>
  </si>
  <si>
    <t>CASTILLO ALVAREZ CARLOS ARMANDO</t>
  </si>
  <si>
    <t>13340939-4</t>
  </si>
  <si>
    <t>CASTAÑEDA TORO HECTOR GUSTAVO</t>
  </si>
  <si>
    <t>18016974-1</t>
  </si>
  <si>
    <t>CASAS JARAMILLO DIEGO ALFONSO</t>
  </si>
  <si>
    <t>13251637-5</t>
  </si>
  <si>
    <t>CARVALLO PEDRAZA PEDRO DE JESUS</t>
  </si>
  <si>
    <t>18450143-0</t>
  </si>
  <si>
    <t>CARVAJAL VENECIANO FABIAN ARTURO</t>
  </si>
  <si>
    <t>14235593-0</t>
  </si>
  <si>
    <t>CARVAJAL ROJAS ELIAS EMIR</t>
  </si>
  <si>
    <t>12802029-2</t>
  </si>
  <si>
    <t>CARVAJAL PEREZ CARLOS PATRICIO</t>
  </si>
  <si>
    <t>10411377-K</t>
  </si>
  <si>
    <t>CARVAJAL GUERRERO WILSON FERNANDO</t>
  </si>
  <si>
    <t>11466404-9</t>
  </si>
  <si>
    <t>CARVAJAL FUENTES ZORKA PATRICIA</t>
  </si>
  <si>
    <t>12770959-9</t>
  </si>
  <si>
    <t>CARVAJAL CORTÉS VERÓNICA ALEJANDRA</t>
  </si>
  <si>
    <t>12441152-1</t>
  </si>
  <si>
    <t>CARVAJAL CORTES MARIO ALEXIS</t>
  </si>
  <si>
    <t>18688963-0</t>
  </si>
  <si>
    <t>CARVAJAL CORTES ALEX DOMINGO</t>
  </si>
  <si>
    <t>11931934-K</t>
  </si>
  <si>
    <t>CARVAJAL BUSTAMANTE EDWIN ANTONIO</t>
  </si>
  <si>
    <t>13535013-3</t>
  </si>
  <si>
    <t>CARVAJAL BARRAZA PAULINA CAROLINA</t>
  </si>
  <si>
    <t>18964321-7</t>
  </si>
  <si>
    <t>CARRILLO SANCHEZ MARCOS ESTEBAN</t>
  </si>
  <si>
    <t>6916378-5</t>
  </si>
  <si>
    <t>CARRILLO MARTINEZ LUIS BERNARDO</t>
  </si>
  <si>
    <t>11720159-7</t>
  </si>
  <si>
    <t>CARREÑO LEÓN OSCAR FRANCISCO</t>
  </si>
  <si>
    <t>13503894-6</t>
  </si>
  <si>
    <t>CARREÑO CONTRERAS DENIS PATRICIO</t>
  </si>
  <si>
    <t>9048093-6</t>
  </si>
  <si>
    <t>CARRASCO VILLEGAS JUAN CARLOS</t>
  </si>
  <si>
    <t>12801932-4</t>
  </si>
  <si>
    <t>CARRASCO VALENCIA PATRICIO ERNESTO</t>
  </si>
  <si>
    <t>17198258-8</t>
  </si>
  <si>
    <t>CARRASCO BARRIENTOS JIMMY RONALD</t>
  </si>
  <si>
    <t>8372343-2</t>
  </si>
  <si>
    <t>CARO PERALTA REINALDO ALEX</t>
  </si>
  <si>
    <t>17059171-2</t>
  </si>
  <si>
    <t>CARO ARENAS NICOLE PATRICIA</t>
  </si>
  <si>
    <t>11347140-9</t>
  </si>
  <si>
    <t>CARMONA CORTES AGUSTIN DEL CARMEN</t>
  </si>
  <si>
    <t>15796071-7</t>
  </si>
  <si>
    <t>CARDENAS NAVARRO MIGUEL ANGEL</t>
  </si>
  <si>
    <t>15496338-3</t>
  </si>
  <si>
    <t>CARCAMO VIDAL MARCO ANTONIO</t>
  </si>
  <si>
    <t>12998569-0</t>
  </si>
  <si>
    <t>CARCAMO FICA CARLOS PATRICIO</t>
  </si>
  <si>
    <t>12834461-6</t>
  </si>
  <si>
    <t>CARCAMO BONILLA MAURICIO ANDRES</t>
  </si>
  <si>
    <t>8345350-8</t>
  </si>
  <si>
    <t>CANELO RODRIGUEZ VICTOR MANUEL</t>
  </si>
  <si>
    <t>13898865-1</t>
  </si>
  <si>
    <t>CANALES LEYTON MARCELO ANDRES</t>
  </si>
  <si>
    <t>14012651-9</t>
  </si>
  <si>
    <t>CAMPOS HUERTA HUGO EDUARDO</t>
  </si>
  <si>
    <t>17523949-9</t>
  </si>
  <si>
    <t>CAMPOS  ROMAN ROBERTO EDUARDO</t>
  </si>
  <si>
    <t>5935301-2</t>
  </si>
  <si>
    <t>CAMPILLAY QUINSACARA NOE JILO</t>
  </si>
  <si>
    <t>16522643-7</t>
  </si>
  <si>
    <t>CALQUIN LOPEZ HECTOR MANUEL</t>
  </si>
  <si>
    <t>10536991-3</t>
  </si>
  <si>
    <t>CALLEJAS GUTIERREZ WALDEMAR EUGENIO</t>
  </si>
  <si>
    <t>16056906-9</t>
  </si>
  <si>
    <t>CALDERON SANCHEZ HUGO RICARDO</t>
  </si>
  <si>
    <t>16566311-K</t>
  </si>
  <si>
    <t>CALDERON JOFRE ALINSON NATALY</t>
  </si>
  <si>
    <t>15694516-1</t>
  </si>
  <si>
    <t>CALDERON GONZALEZ MICHEL OSVALDO</t>
  </si>
  <si>
    <t>13947132-6</t>
  </si>
  <si>
    <t>CACERES RIOS RUBEN ANDRES</t>
  </si>
  <si>
    <t>7648872-K</t>
  </si>
  <si>
    <t>CACERES PEREZ LUIS ALBERTO</t>
  </si>
  <si>
    <t>10314438-8</t>
  </si>
  <si>
    <t>CACERES FERRADA CRISTIAN BENJAMIN</t>
  </si>
  <si>
    <t>15121582-3</t>
  </si>
  <si>
    <t>CACERES CARVAJAL JOSE SANTOS</t>
  </si>
  <si>
    <t>15807549-0</t>
  </si>
  <si>
    <t>CACERES BENITEZ MIGUEL ANGEL</t>
  </si>
  <si>
    <t>11554657-0</t>
  </si>
  <si>
    <t>CACERES AZUA RAUL AUGUSTO</t>
  </si>
  <si>
    <t>13025844-1</t>
  </si>
  <si>
    <t>CABRERA VARGAS GUSTAVO JAVIER</t>
  </si>
  <si>
    <t>14000726-9</t>
  </si>
  <si>
    <t>CABRERA RECABARREN CRISTIAN OCTAVIO</t>
  </si>
  <si>
    <t>18583347-K</t>
  </si>
  <si>
    <t>CABRERA LEMUS JUAN FRANCISCO</t>
  </si>
  <si>
    <t>23742132-9</t>
  </si>
  <si>
    <t>CABRERA AVENDAÑO ERICK JHONNY</t>
  </si>
  <si>
    <t>15982009-2</t>
  </si>
  <si>
    <t>CABRERA ASTUDILLO PEDRO ANDRES</t>
  </si>
  <si>
    <t>18107218-0</t>
  </si>
  <si>
    <t>CABEZA HERRERA JONATHAN MARCELO</t>
  </si>
  <si>
    <t>16556155-4</t>
  </si>
  <si>
    <t>CAAMAÑO HUEINCHA HUGO ALEJANDRO</t>
  </si>
  <si>
    <t>16868718-4</t>
  </si>
  <si>
    <t>BUTT GONZALEZ ALEJANDRO JAVIER</t>
  </si>
  <si>
    <t>16259333-1</t>
  </si>
  <si>
    <t>BUTRÓN LUIZAGA ALEJANDRO HÉCTOR</t>
  </si>
  <si>
    <t>7860820-K</t>
  </si>
  <si>
    <t>BUTENDIECK AUSTEN NORBERTO ANDRES</t>
  </si>
  <si>
    <t>19457087-2</t>
  </si>
  <si>
    <t>BUSTOS RIOS JOSE FRANCISCO HERNAN</t>
  </si>
  <si>
    <t>11931669-3</t>
  </si>
  <si>
    <t>BUGUEÑO ZEPEDA JOHNNY PAUL</t>
  </si>
  <si>
    <t>11377046-5</t>
  </si>
  <si>
    <t>BUGUEÑO RIVERA DAGOBERTO MARTIN</t>
  </si>
  <si>
    <t>17094115-2</t>
  </si>
  <si>
    <t>BUGUEÑO PASTEN MARIO</t>
  </si>
  <si>
    <t>12348384-7</t>
  </si>
  <si>
    <t>BUGUEÑO ALVAREZ JORGE EDUARDO</t>
  </si>
  <si>
    <t>15015661-0</t>
  </si>
  <si>
    <t>BRITO PIZARRO ROBERTO CARLOS</t>
  </si>
  <si>
    <t>16083423-4</t>
  </si>
  <si>
    <t>BRIONES ROJO JOSE LORENZO</t>
  </si>
  <si>
    <t>8381138-2</t>
  </si>
  <si>
    <t>BRIONES CONTRERAS WASHINGTON OMAR</t>
  </si>
  <si>
    <t>12569207-9</t>
  </si>
  <si>
    <t>BRICEÑO ROJAS GENARO NICANOR</t>
  </si>
  <si>
    <t>14331656-4</t>
  </si>
  <si>
    <t>BRICEÑO DEVIA ISMAEL RODRIGO</t>
  </si>
  <si>
    <t>18982173-5</t>
  </si>
  <si>
    <t>BRETTI AVILA MATIAS JAVIER</t>
  </si>
  <si>
    <t>16437762-8</t>
  </si>
  <si>
    <t>BRESCHI FLORES DANIEL ANDRES</t>
  </si>
  <si>
    <t>15523196-3</t>
  </si>
  <si>
    <t>BRAVO PARDO MIGUEL ANGEL</t>
  </si>
  <si>
    <t>15655351-4</t>
  </si>
  <si>
    <t>BRAVO DE LA CRUZ ANDRES ESTEBAN</t>
  </si>
  <si>
    <t>13500971-7</t>
  </si>
  <si>
    <t>BOZO CARVAJAL CARLOS ENRIQUE</t>
  </si>
  <si>
    <t>12277446-5</t>
  </si>
  <si>
    <t>BORQUEZ PEREZ WALTER ADRIAN</t>
  </si>
  <si>
    <t>18397347-9</t>
  </si>
  <si>
    <t>BORDONES RAMOS MAXIMILIANO ANDRES</t>
  </si>
  <si>
    <t>11720473-1</t>
  </si>
  <si>
    <t>BORDONES DOMINGUEZ NOLBERTO MAXIMILIANO</t>
  </si>
  <si>
    <t>15014105-2</t>
  </si>
  <si>
    <t>BORDONES DOMINGUEZ JORGE PATRICIO</t>
  </si>
  <si>
    <t>12978448-2</t>
  </si>
  <si>
    <t>BLAS CONTRERAS GABRIEL ALEJANDRO</t>
  </si>
  <si>
    <t>11325771-7</t>
  </si>
  <si>
    <t>BERROCAL BENBOW BEATRIZ ALEJANDRA</t>
  </si>
  <si>
    <t>13632932-4</t>
  </si>
  <si>
    <t>BERNA ANZA EDSON LEONEL</t>
  </si>
  <si>
    <t>17392416-K</t>
  </si>
  <si>
    <t>BAUTISTA TORRES FRANCISCO JAVIER</t>
  </si>
  <si>
    <t>14600437-7</t>
  </si>
  <si>
    <t>BAUTISTA MARTINEZ RODOLFO</t>
  </si>
  <si>
    <t>13211898-1</t>
  </si>
  <si>
    <t>BARRIOS PERALTA MARIA CRISTINA</t>
  </si>
  <si>
    <t>16831977-0</t>
  </si>
  <si>
    <t>BARRIENTOS AGÜERO JORGE</t>
  </si>
  <si>
    <t>13095898-2</t>
  </si>
  <si>
    <t>BARRIA TORO FRANCISCO ALEJANDRO</t>
  </si>
  <si>
    <t>13417284-3</t>
  </si>
  <si>
    <t>BARRERA NUÑEZ OSCAR DEL ROSARIO</t>
  </si>
  <si>
    <t>15014770-0</t>
  </si>
  <si>
    <t>BARRERA MARTINEZ MICHAEL WILLIAM</t>
  </si>
  <si>
    <t>18183588-5</t>
  </si>
  <si>
    <t>BARRERA FRES FELIPE IGNACIO</t>
  </si>
  <si>
    <t>17092696-K</t>
  </si>
  <si>
    <t>BARRERA BASTIAS JUAN FRANCISCO</t>
  </si>
  <si>
    <t>15514014-3</t>
  </si>
  <si>
    <t>BARRERA BASTIAS BRANDON EBER</t>
  </si>
  <si>
    <t>10511976-3</t>
  </si>
  <si>
    <t>BARRAZA VALLEJOS OSCAR ORLANDO</t>
  </si>
  <si>
    <t>11161966-2</t>
  </si>
  <si>
    <t>BARRAZA HIDALGO EDUARDO HERNAN</t>
  </si>
  <si>
    <t>16565793-4</t>
  </si>
  <si>
    <t>BARRAZA CUELLO JUAN FRANCISCO</t>
  </si>
  <si>
    <t>12134796-2</t>
  </si>
  <si>
    <t>BARRA OLAVARRIA CLAUDIO ESTEBAN</t>
  </si>
  <si>
    <t>11775696-3</t>
  </si>
  <si>
    <t>BARRA NUÑEZ PATRICIO ROBERTO</t>
  </si>
  <si>
    <t>12639967-7</t>
  </si>
  <si>
    <t>BARRA FUENTES MANUEL FREDDY</t>
  </si>
  <si>
    <t>18992339-2</t>
  </si>
  <si>
    <t>BARRA CURUMILLA MATIAS ISRAEL</t>
  </si>
  <si>
    <t>13216924-1</t>
  </si>
  <si>
    <t>BARCINA CHELMES JOSE LUIS</t>
  </si>
  <si>
    <t>16972440-7</t>
  </si>
  <si>
    <t>BALEIZAN CISTERNAS MICHEL EUGENIO</t>
  </si>
  <si>
    <t>10332197-2</t>
  </si>
  <si>
    <t>BAHAMONDES VELIZ MARIO FERNANDO</t>
  </si>
  <si>
    <t>12694371-7</t>
  </si>
  <si>
    <t>BADILLA RAVELLO RODRIGO ANTONIO</t>
  </si>
  <si>
    <t>16155823-0</t>
  </si>
  <si>
    <t>AZUA FERNANDEZ DANIEL ANTONIO</t>
  </si>
  <si>
    <t>17392556-5</t>
  </si>
  <si>
    <t>AYMA NINA MARCELO ALEJANDRO</t>
  </si>
  <si>
    <t>13821895-3</t>
  </si>
  <si>
    <t>AVENDAÑO VIDAL CLAUDIO ALEJANDRO</t>
  </si>
  <si>
    <t>12395169-7</t>
  </si>
  <si>
    <t>AVENDAÑO NUÑEZ RAUL ANTONIO</t>
  </si>
  <si>
    <t>11506013-9</t>
  </si>
  <si>
    <t>AVARIA GONZALEZ OSCAR ALBERTO</t>
  </si>
  <si>
    <t>7027427-2</t>
  </si>
  <si>
    <t>ASTUDILLO ARAYA JUAN AVELINO</t>
  </si>
  <si>
    <t>15189329-5</t>
  </si>
  <si>
    <t>ARRIAGADA MORALES MARCELO ALEJANDRO</t>
  </si>
  <si>
    <t>16338131-1</t>
  </si>
  <si>
    <t>ARRIAGADA BARRIA DIEGO ARMANDO</t>
  </si>
  <si>
    <t>17210951-9</t>
  </si>
  <si>
    <t>ARRIAGADA ALTAMIRANO RICARDO GABRIEL</t>
  </si>
  <si>
    <t>20900519-0</t>
  </si>
  <si>
    <t>ARIAS . ALFREDO ANTONIO</t>
  </si>
  <si>
    <t>13983966-8</t>
  </si>
  <si>
    <t>ARGOTE HERNANDEZ CARLOS YAIL</t>
  </si>
  <si>
    <t>16723565-4</t>
  </si>
  <si>
    <t>AREYUNA PONCE FRANCISCO JAVIER</t>
  </si>
  <si>
    <t>13370497-3</t>
  </si>
  <si>
    <t>ARENAS MONTERO LUIS FERNANDO</t>
  </si>
  <si>
    <t>15738033-8</t>
  </si>
  <si>
    <t>ARENAS GUTIERREZ AQUILES ANDRES</t>
  </si>
  <si>
    <t>18649022-3</t>
  </si>
  <si>
    <t>ARCE MUÑOZ ERIK JESUS</t>
  </si>
  <si>
    <t>13215956-4</t>
  </si>
  <si>
    <t>ARAYA POZO LUIS OMAR</t>
  </si>
  <si>
    <t>13215955-6</t>
  </si>
  <si>
    <t>ARAYA POZO JIMENA</t>
  </si>
  <si>
    <t>13748430-7</t>
  </si>
  <si>
    <t>ARAYA PASTEN ANGEL JAVIER</t>
  </si>
  <si>
    <t>15719374-0</t>
  </si>
  <si>
    <t>ARAYA LEON FELIPE ANDRES</t>
  </si>
  <si>
    <t>12914485-8</t>
  </si>
  <si>
    <t>ARAYA JARA CRISTOPHER GEORGE</t>
  </si>
  <si>
    <t>14569081-1</t>
  </si>
  <si>
    <t>ARAYA FUENTES CARLOS ULISES</t>
  </si>
  <si>
    <t>15052027-4</t>
  </si>
  <si>
    <t>ARAYA FLORES ALVARO ANDRES</t>
  </si>
  <si>
    <t>15968522-5</t>
  </si>
  <si>
    <t>ARAYA CASTRO HUMBERTO EDUARDO</t>
  </si>
  <si>
    <t>13182057-7</t>
  </si>
  <si>
    <t>ARAYA BRIONES JOEL ANTONIO</t>
  </si>
  <si>
    <t>16646436-6</t>
  </si>
  <si>
    <t>ARAYA ASTORGA CARLOS FELIPE</t>
  </si>
  <si>
    <t>10404593-6</t>
  </si>
  <si>
    <t>ARAYA ARAYA ROBERTO ALEJANDRO</t>
  </si>
  <si>
    <t>8363629-7</t>
  </si>
  <si>
    <t>ARAYA ARAYA FERNANDO ENRIQUE</t>
  </si>
  <si>
    <t>15769973-3</t>
  </si>
  <si>
    <t>ARAVENA VICENCIO GABRIELA ALEJANDRA</t>
  </si>
  <si>
    <t>10680106-1</t>
  </si>
  <si>
    <t>ARAVENA TAPIA CLAUDIO RAMON</t>
  </si>
  <si>
    <t>15126017-9</t>
  </si>
  <si>
    <t>ARAVENA ORTEGA MACARENA ANDREA</t>
  </si>
  <si>
    <t>18343019-K</t>
  </si>
  <si>
    <t>ARAVENA ESPINOZA JONATHAN MANUEL</t>
  </si>
  <si>
    <t>8873073-9</t>
  </si>
  <si>
    <t>ARANGUIZ POLANCO PATRICIO SEGUNDO</t>
  </si>
  <si>
    <t>16635171-5</t>
  </si>
  <si>
    <t>ARANEDA VALLEJOS DANIEL EDUARDO</t>
  </si>
  <si>
    <t>17205838-8</t>
  </si>
  <si>
    <t>ARANCIBIA VALDIVIA ALEXIS FABRICIO</t>
  </si>
  <si>
    <t>9832764-9</t>
  </si>
  <si>
    <t>ARANCIBIA IBACACHE RAFAEL MAURICIO</t>
  </si>
  <si>
    <t>10381532-0</t>
  </si>
  <si>
    <t>ARANCIBIA HERNANDEZ PEDRO EDUARDO</t>
  </si>
  <si>
    <t>10566377-3</t>
  </si>
  <si>
    <t>AQUEVEQUE BARAHONA JORGE ANTONIO</t>
  </si>
  <si>
    <t>8094840-9</t>
  </si>
  <si>
    <t>ANZA VIZCARRA DAMIAN RUFINO</t>
  </si>
  <si>
    <t>11327220-1</t>
  </si>
  <si>
    <t>ANGEL VICENCIO LUIS JACINTO</t>
  </si>
  <si>
    <t>15851505-9</t>
  </si>
  <si>
    <t>ANGEL PLAZA ALEXI ENRIQUE</t>
  </si>
  <si>
    <t>17092178-K</t>
  </si>
  <si>
    <t>ANGEL CARMONA HERALDO ANDRÉS</t>
  </si>
  <si>
    <t>15361488-1</t>
  </si>
  <si>
    <t xml:space="preserve">ANGEL ARANDA MAURO ALONSO </t>
  </si>
  <si>
    <t>9801991-K</t>
  </si>
  <si>
    <t>ANDRADE ALCANTAR ALVARO MANUEL</t>
  </si>
  <si>
    <t>13161275-3</t>
  </si>
  <si>
    <t>ANCACURA UNION FERNANDO HERNAN</t>
  </si>
  <si>
    <t>18384375-3</t>
  </si>
  <si>
    <t>AMAYA GONZALEZ CLAUDIA</t>
  </si>
  <si>
    <t>10064316-2</t>
  </si>
  <si>
    <t>ALVAREZ RODRIGUEZ SERGIO ALVARO</t>
  </si>
  <si>
    <t>12120364-2</t>
  </si>
  <si>
    <t>ALVAREZ PLAZA RODRIGO PATRICIO</t>
  </si>
  <si>
    <t>13632952-9</t>
  </si>
  <si>
    <t>ALVAREZ HUANUCO ALEXIS AVELINO</t>
  </si>
  <si>
    <t>18129855-3</t>
  </si>
  <si>
    <t>ALVAREZ ALVAREZ FELIPE ALEJANDRO</t>
  </si>
  <si>
    <t>16566284-9</t>
  </si>
  <si>
    <t>ALVARADO ROMERO JOSE LUIS ALAIN</t>
  </si>
  <si>
    <t>16448258-8</t>
  </si>
  <si>
    <t>ALVARADO DIAZ ARIEL ANDRES</t>
  </si>
  <si>
    <t>11578484-6</t>
  </si>
  <si>
    <t>ALTAMIRANO TAPIA PATRICIO FERNANDO</t>
  </si>
  <si>
    <t>9924888-2</t>
  </si>
  <si>
    <t>ALMONACID BARRIENTOS RENE HECTOR</t>
  </si>
  <si>
    <t>13718796-5</t>
  </si>
  <si>
    <t>ALLENDES TAPIA ARIEL LIZARDO</t>
  </si>
  <si>
    <t>17655559-9</t>
  </si>
  <si>
    <t>ALFARO CEPEDA JORDAN ISMAEL</t>
  </si>
  <si>
    <t>17713336-1</t>
  </si>
  <si>
    <t>ALFARO BARRAZA JESUS VALENTIN</t>
  </si>
  <si>
    <t>15014919-3</t>
  </si>
  <si>
    <t>ALCAYAGA MUÑOZ ALFONSO JONATHAN</t>
  </si>
  <si>
    <t>15042464-K</t>
  </si>
  <si>
    <t>ALBURQUENQUE HONORES KARINA ISABEL</t>
  </si>
  <si>
    <t>18375801-2</t>
  </si>
  <si>
    <t>ALBORNOZ PEÑALOZA JEAN CRISTOPHER</t>
  </si>
  <si>
    <t>16813815-6</t>
  </si>
  <si>
    <t>ALBORNOZ MONTENEGRO JIMMY LEONARDO</t>
  </si>
  <si>
    <t>17460639-0</t>
  </si>
  <si>
    <t>ALARCON URIBE ESTEBAN ALBERTO</t>
  </si>
  <si>
    <t>11364968-2</t>
  </si>
  <si>
    <t>ALARCON LEIVA MANUEL ANTONIO</t>
  </si>
  <si>
    <t>17523161-7</t>
  </si>
  <si>
    <t>ALARCON  CABRERA JONATHAN STEVEN</t>
  </si>
  <si>
    <t>11333657-9</t>
  </si>
  <si>
    <t>ALANIS AGUILAR JUAN FRANCISCO</t>
  </si>
  <si>
    <t>13500890-7</t>
  </si>
  <si>
    <t>ALAMOS CARREÑO JOSE LUIS</t>
  </si>
  <si>
    <t>17479801-K</t>
  </si>
  <si>
    <t>AHUMADA BERNAL ROLANDO HERNÁN</t>
  </si>
  <si>
    <t>8484199-4</t>
  </si>
  <si>
    <t>AGUSTO ARAYA NOEL SEGUNDO</t>
  </si>
  <si>
    <t>12213129-7</t>
  </si>
  <si>
    <t>AGUILERA MOLINA ESMERALDA ANA PAOLA</t>
  </si>
  <si>
    <t>13097608-5</t>
  </si>
  <si>
    <t>AGUILERA CAMPOS CARLOS DESIDERIO</t>
  </si>
  <si>
    <t>14522651-1</t>
  </si>
  <si>
    <t>AGUILA LATORRE HELMUT DANIEL</t>
  </si>
  <si>
    <t>18708155-6</t>
  </si>
  <si>
    <t>AGUERO SANCHEZ LUIS FELIPE</t>
  </si>
  <si>
    <t>16914282-3</t>
  </si>
  <si>
    <t>AGÜERO MIRANDA NICOLAS ANTONIO</t>
  </si>
  <si>
    <t>15611768-4</t>
  </si>
  <si>
    <t>AGÜERO ALVAREZ CARLOS JOSE</t>
  </si>
  <si>
    <t>7371568-7</t>
  </si>
  <si>
    <t>ADAROS RIVAS ANSELMO ORLANDO</t>
  </si>
  <si>
    <t>9428970-K</t>
  </si>
  <si>
    <t>ADAOS PASTEN ULISES ANTONIO</t>
  </si>
  <si>
    <t>12592781-5</t>
  </si>
  <si>
    <t>ADAMS MONSALVE CHRISTIAN</t>
  </si>
  <si>
    <t>13359555-4</t>
  </si>
  <si>
    <t>ACUÑA BUGUEÑO ESTEBAN ROBERTO</t>
  </si>
  <si>
    <t>8317173-1</t>
  </si>
  <si>
    <t>ACOSTA MALUENDA ULDARICIO ROBERTO</t>
  </si>
  <si>
    <t>8317166-9</t>
  </si>
  <si>
    <t>ACOSTA MALUENDA ALEX</t>
  </si>
  <si>
    <t>16027247-3</t>
  </si>
  <si>
    <t>ACEVEDO  AGUILAR VICTOR EDUARDO</t>
  </si>
  <si>
    <t>15774459-3</t>
  </si>
  <si>
    <t>ABARCA MEJIAS FRANCISCO ENRIQUE</t>
  </si>
  <si>
    <t>CENTRO DE BODEGAJE Y LOGISTICA INTEGRAL S.A.</t>
  </si>
  <si>
    <t>SOC.INDUST. Y COM. DE LACTEOS Y ENERGIA S.A.</t>
  </si>
  <si>
    <t>cristian.sanchez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</si>
</sst>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3" x14ac:knownFonts="1">
    <font>
      <sz val="8"/>
      <color theme="1"/>
      <name val="Calibri"/>
      <family val="2"/>
    </font>
    <font>
      <sz val="8"/>
      <color indexed="8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sz val="9"/>
      <color indexed="81"/>
      <name val="Tahoma"/>
      <family val="2"/>
    </font>
    <font>
      <sz val="8"/>
      <name val="Calibri"/>
      <family val="2"/>
    </font>
    <font>
      <b/>
      <sz val="8"/>
      <name val="Calibri"/>
      <family val="2"/>
    </font>
    <font>
      <sz val="8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b/>
      <sz val="14"/>
      <name val="Calibri"/>
      <family val="2"/>
    </font>
    <font>
      <sz val="8"/>
      <color indexed="10"/>
      <name val="Calibri"/>
      <family val="2"/>
    </font>
    <font>
      <sz val="10"/>
      <color indexed="23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b/>
      <sz val="10"/>
      <color indexed="8"/>
      <name val="Calibri"/>
      <family val="2"/>
    </font>
    <font>
      <b/>
      <sz val="8"/>
      <name val="Arial"/>
      <family val="2"/>
    </font>
    <font>
      <sz val="10"/>
      <name val="MS Sans Serif"/>
      <family val="2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0"/>
      <name val="Calibri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1" tint="0.34998626667073579"/>
      <name val="Calibri"/>
      <family val="2"/>
    </font>
    <font>
      <sz val="8"/>
      <color indexed="8"/>
      <name val="Calibri"/>
      <family val="2"/>
      <scheme val="minor"/>
    </font>
    <font>
      <sz val="8"/>
      <color rgb="FFFF0000"/>
      <name val="Calibri"/>
      <family val="2"/>
    </font>
    <font>
      <sz val="10"/>
      <color rgb="FFFF0000"/>
      <name val="Arial"/>
      <family val="2"/>
    </font>
    <font>
      <b/>
      <sz val="8"/>
      <color rgb="FFFF0000"/>
      <name val="Calibri"/>
      <family val="2"/>
    </font>
    <font>
      <sz val="8"/>
      <color indexed="10"/>
      <name val="Calibri"/>
      <family val="2"/>
      <scheme val="minor"/>
    </font>
    <font>
      <sz val="8"/>
      <color rgb="FF000000"/>
      <name val="Tahoma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2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/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2"/>
      </left>
      <right/>
      <top style="double">
        <color indexed="6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19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71">
    <xf numFmtId="0" fontId="0" fillId="0" borderId="0" xfId="0"/>
    <xf numFmtId="0" fontId="0" fillId="2" borderId="0" xfId="0" applyFill="1" applyBorder="1"/>
    <xf numFmtId="0" fontId="12" fillId="3" borderId="1" xfId="0" applyFont="1" applyFill="1" applyBorder="1" applyAlignment="1" applyProtection="1">
      <alignment horizontal="center"/>
      <protection locked="0"/>
    </xf>
    <xf numFmtId="0" fontId="3" fillId="4" borderId="1" xfId="0" applyFont="1" applyFill="1" applyBorder="1" applyAlignment="1" applyProtection="1">
      <alignment horizontal="left"/>
      <protection locked="0"/>
    </xf>
    <xf numFmtId="0" fontId="0" fillId="2" borderId="0" xfId="0" applyFill="1"/>
    <xf numFmtId="0" fontId="5" fillId="2" borderId="0" xfId="0" applyFont="1" applyFill="1" applyProtection="1">
      <protection locked="0"/>
    </xf>
    <xf numFmtId="0" fontId="5" fillId="2" borderId="0" xfId="0" applyFont="1" applyFill="1" applyProtection="1"/>
    <xf numFmtId="1" fontId="20" fillId="0" borderId="0" xfId="3" applyNumberFormat="1"/>
    <xf numFmtId="0" fontId="6" fillId="2" borderId="0" xfId="0" applyFont="1" applyFill="1" applyProtection="1">
      <protection locked="0"/>
    </xf>
    <xf numFmtId="0" fontId="6" fillId="2" borderId="0" xfId="0" applyFont="1" applyFill="1" applyProtection="1"/>
    <xf numFmtId="14" fontId="1" fillId="2" borderId="2" xfId="0" applyNumberFormat="1" applyFont="1" applyFill="1" applyBorder="1" applyProtection="1">
      <protection locked="0"/>
    </xf>
    <xf numFmtId="0" fontId="11" fillId="2" borderId="0" xfId="0" applyFont="1" applyFill="1"/>
    <xf numFmtId="0" fontId="13" fillId="2" borderId="0" xfId="0" applyFont="1" applyFill="1" applyProtection="1">
      <protection locked="0"/>
    </xf>
    <xf numFmtId="0" fontId="14" fillId="2" borderId="0" xfId="0" applyFont="1" applyFill="1" applyAlignment="1" applyProtection="1">
      <alignment horizontal="center"/>
      <protection locked="0"/>
    </xf>
    <xf numFmtId="49" fontId="14" fillId="2" borderId="0" xfId="0" applyNumberFormat="1" applyFont="1" applyFill="1" applyAlignment="1" applyProtection="1">
      <alignment horizontal="center"/>
      <protection locked="0"/>
    </xf>
    <xf numFmtId="4" fontId="14" fillId="2" borderId="0" xfId="0" applyNumberFormat="1" applyFont="1" applyFill="1" applyAlignment="1" applyProtection="1">
      <alignment horizontal="center"/>
      <protection locked="0"/>
    </xf>
    <xf numFmtId="3" fontId="13" fillId="2" borderId="0" xfId="0" applyNumberFormat="1" applyFont="1" applyFill="1" applyProtection="1">
      <protection locked="0"/>
    </xf>
    <xf numFmtId="0" fontId="8" fillId="2" borderId="0" xfId="0" applyFont="1" applyFill="1" applyBorder="1" applyProtection="1">
      <protection locked="0"/>
    </xf>
    <xf numFmtId="0" fontId="8" fillId="2" borderId="0" xfId="0" applyFont="1" applyFill="1" applyProtection="1">
      <protection locked="0"/>
    </xf>
    <xf numFmtId="49" fontId="8" fillId="2" borderId="0" xfId="0" applyNumberFormat="1" applyFont="1" applyFill="1" applyBorder="1" applyProtection="1">
      <protection locked="0"/>
    </xf>
    <xf numFmtId="4" fontId="8" fillId="2" borderId="0" xfId="0" applyNumberFormat="1" applyFont="1" applyFill="1" applyBorder="1" applyProtection="1">
      <protection locked="0"/>
    </xf>
    <xf numFmtId="3" fontId="8" fillId="2" borderId="0" xfId="0" applyNumberFormat="1" applyFont="1" applyFill="1" applyProtection="1">
      <protection locked="0"/>
    </xf>
    <xf numFmtId="49" fontId="8" fillId="2" borderId="0" xfId="0" applyNumberFormat="1" applyFont="1" applyFill="1" applyProtection="1">
      <protection locked="0"/>
    </xf>
    <xf numFmtId="4" fontId="8" fillId="2" borderId="0" xfId="0" applyNumberFormat="1" applyFont="1" applyFill="1" applyProtection="1">
      <protection locked="0"/>
    </xf>
    <xf numFmtId="0" fontId="14" fillId="4" borderId="1" xfId="0" applyFont="1" applyFill="1" applyBorder="1" applyProtection="1">
      <protection locked="0"/>
    </xf>
    <xf numFmtId="0" fontId="14" fillId="0" borderId="1" xfId="0" applyFont="1" applyBorder="1" applyProtection="1">
      <protection locked="0"/>
    </xf>
    <xf numFmtId="0" fontId="14" fillId="5" borderId="1" xfId="0" applyFont="1" applyFill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8" fillId="3" borderId="1" xfId="0" applyFont="1" applyFill="1" applyBorder="1" applyAlignment="1" applyProtection="1">
      <alignment horizontal="center" vertical="center"/>
    </xf>
    <xf numFmtId="14" fontId="14" fillId="0" borderId="1" xfId="0" applyNumberFormat="1" applyFont="1" applyBorder="1" applyProtection="1">
      <protection locked="0"/>
    </xf>
    <xf numFmtId="49" fontId="14" fillId="0" borderId="1" xfId="0" applyNumberFormat="1" applyFont="1" applyBorder="1" applyProtection="1">
      <protection locked="0"/>
    </xf>
    <xf numFmtId="4" fontId="14" fillId="0" borderId="1" xfId="0" applyNumberFormat="1" applyFont="1" applyBorder="1" applyProtection="1">
      <protection locked="0"/>
    </xf>
    <xf numFmtId="3" fontId="14" fillId="0" borderId="1" xfId="0" applyNumberFormat="1" applyFont="1" applyBorder="1" applyProtection="1">
      <protection locked="0"/>
    </xf>
    <xf numFmtId="1" fontId="5" fillId="2" borderId="0" xfId="0" applyNumberFormat="1" applyFont="1" applyFill="1" applyProtection="1">
      <protection locked="0"/>
    </xf>
    <xf numFmtId="1" fontId="5" fillId="2" borderId="0" xfId="0" applyNumberFormat="1" applyFont="1" applyFill="1" applyProtection="1"/>
    <xf numFmtId="0" fontId="5" fillId="2" borderId="0" xfId="0" applyFont="1" applyFill="1" applyBorder="1" applyProtection="1">
      <protection locked="0" hidden="1"/>
    </xf>
    <xf numFmtId="0" fontId="6" fillId="2" borderId="0" xfId="0" applyFont="1" applyFill="1" applyBorder="1" applyProtection="1">
      <protection locked="0" hidden="1"/>
    </xf>
    <xf numFmtId="0" fontId="2" fillId="2" borderId="1" xfId="0" applyNumberFormat="1" applyFont="1" applyFill="1" applyBorder="1" applyProtection="1">
      <protection locked="0"/>
    </xf>
    <xf numFmtId="14" fontId="7" fillId="2" borderId="3" xfId="0" applyNumberFormat="1" applyFont="1" applyFill="1" applyBorder="1" applyProtection="1">
      <protection locked="0"/>
    </xf>
    <xf numFmtId="0" fontId="7" fillId="2" borderId="3" xfId="0" applyFont="1" applyFill="1" applyBorder="1" applyProtection="1">
      <protection locked="0"/>
    </xf>
    <xf numFmtId="3" fontId="0" fillId="0" borderId="0" xfId="0" applyNumberFormat="1"/>
    <xf numFmtId="0" fontId="15" fillId="2" borderId="0" xfId="0" applyFont="1" applyFill="1"/>
    <xf numFmtId="3" fontId="9" fillId="0" borderId="0" xfId="0" applyNumberFormat="1" applyFont="1"/>
    <xf numFmtId="0" fontId="16" fillId="2" borderId="0" xfId="0" applyFont="1" applyFill="1"/>
    <xf numFmtId="3" fontId="7" fillId="2" borderId="1" xfId="0" applyNumberFormat="1" applyFont="1" applyFill="1" applyBorder="1" applyProtection="1">
      <protection locked="0"/>
    </xf>
    <xf numFmtId="49" fontId="0" fillId="0" borderId="0" xfId="0" applyNumberFormat="1"/>
    <xf numFmtId="49" fontId="0" fillId="0" borderId="0" xfId="0" applyNumberFormat="1" applyProtection="1">
      <protection locked="0"/>
    </xf>
    <xf numFmtId="0" fontId="0" fillId="0" borderId="0" xfId="0" applyProtection="1"/>
    <xf numFmtId="0" fontId="0" fillId="0" borderId="0" xfId="0" applyProtection="1">
      <protection locked="0"/>
    </xf>
    <xf numFmtId="0" fontId="0" fillId="0" borderId="0" xfId="0" applyNumberFormat="1"/>
    <xf numFmtId="0" fontId="0" fillId="2" borderId="0" xfId="0" applyFill="1" applyAlignment="1">
      <alignment horizontal="center"/>
    </xf>
    <xf numFmtId="0" fontId="0" fillId="6" borderId="0" xfId="0" applyFill="1"/>
    <xf numFmtId="0" fontId="0" fillId="4" borderId="4" xfId="0" applyFill="1" applyBorder="1" applyAlignment="1">
      <alignment horizontal="center" wrapText="1"/>
    </xf>
    <xf numFmtId="0" fontId="17" fillId="0" borderId="4" xfId="0" applyFont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7" borderId="6" xfId="0" applyFont="1" applyFill="1" applyBorder="1" applyAlignment="1" applyProtection="1">
      <alignment horizontal="center"/>
      <protection locked="0"/>
    </xf>
    <xf numFmtId="3" fontId="0" fillId="2" borderId="1" xfId="0" applyNumberFormat="1" applyFill="1" applyBorder="1" applyProtection="1">
      <protection locked="0"/>
    </xf>
    <xf numFmtId="0" fontId="3" fillId="8" borderId="1" xfId="0" applyFont="1" applyFill="1" applyBorder="1" applyAlignment="1" applyProtection="1">
      <alignment horizontal="left"/>
    </xf>
    <xf numFmtId="0" fontId="3" fillId="4" borderId="7" xfId="0" applyFont="1" applyFill="1" applyBorder="1" applyAlignment="1" applyProtection="1">
      <alignment horizontal="left"/>
    </xf>
    <xf numFmtId="0" fontId="14" fillId="0" borderId="1" xfId="0" applyNumberFormat="1" applyFont="1" applyBorder="1" applyProtection="1">
      <protection locked="0"/>
    </xf>
    <xf numFmtId="0" fontId="14" fillId="2" borderId="0" xfId="0" applyNumberFormat="1" applyFont="1" applyFill="1" applyAlignment="1" applyProtection="1">
      <alignment horizontal="center"/>
      <protection locked="0"/>
    </xf>
    <xf numFmtId="0" fontId="8" fillId="2" borderId="0" xfId="0" applyNumberFormat="1" applyFont="1" applyFill="1" applyBorder="1" applyProtection="1">
      <protection locked="0"/>
    </xf>
    <xf numFmtId="0" fontId="8" fillId="2" borderId="0" xfId="0" applyNumberFormat="1" applyFont="1" applyFill="1" applyProtection="1">
      <protection locked="0"/>
    </xf>
    <xf numFmtId="0" fontId="0" fillId="2" borderId="0" xfId="0" applyNumberFormat="1" applyFill="1"/>
    <xf numFmtId="0" fontId="16" fillId="9" borderId="1" xfId="0" applyFont="1" applyFill="1" applyBorder="1" applyProtection="1">
      <protection locked="0"/>
    </xf>
    <xf numFmtId="0" fontId="14" fillId="9" borderId="1" xfId="0" applyFont="1" applyFill="1" applyBorder="1" applyProtection="1">
      <protection locked="0"/>
    </xf>
    <xf numFmtId="14" fontId="14" fillId="9" borderId="1" xfId="0" applyNumberFormat="1" applyFont="1" applyFill="1" applyBorder="1" applyProtection="1">
      <protection locked="0"/>
    </xf>
    <xf numFmtId="0" fontId="14" fillId="9" borderId="5" xfId="0" applyFont="1" applyFill="1" applyBorder="1" applyProtection="1">
      <protection locked="0"/>
    </xf>
    <xf numFmtId="0" fontId="16" fillId="9" borderId="1" xfId="0" applyFont="1" applyFill="1" applyBorder="1" applyAlignment="1" applyProtection="1">
      <alignment horizontal="center"/>
      <protection locked="0"/>
    </xf>
    <xf numFmtId="0" fontId="22" fillId="0" borderId="0" xfId="0" applyFont="1"/>
    <xf numFmtId="0" fontId="23" fillId="2" borderId="0" xfId="0" applyFont="1" applyFill="1"/>
    <xf numFmtId="0" fontId="23" fillId="2" borderId="0" xfId="0" applyNumberFormat="1" applyFont="1" applyFill="1"/>
    <xf numFmtId="49" fontId="23" fillId="2" borderId="0" xfId="0" applyNumberFormat="1" applyFont="1" applyFill="1"/>
    <xf numFmtId="4" fontId="23" fillId="2" borderId="0" xfId="0" applyNumberFormat="1" applyFont="1" applyFill="1"/>
    <xf numFmtId="3" fontId="23" fillId="2" borderId="0" xfId="0" applyNumberFormat="1" applyFont="1" applyFill="1"/>
    <xf numFmtId="3" fontId="0" fillId="2" borderId="1" xfId="0" applyNumberFormat="1" applyFill="1" applyBorder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0" fontId="16" fillId="9" borderId="1" xfId="0" applyFont="1" applyFill="1" applyBorder="1" applyProtection="1">
      <protection hidden="1"/>
    </xf>
    <xf numFmtId="14" fontId="0" fillId="10" borderId="8" xfId="0" applyNumberFormat="1" applyFont="1" applyFill="1" applyBorder="1" applyAlignment="1">
      <alignment horizontal="center"/>
    </xf>
    <xf numFmtId="0" fontId="0" fillId="10" borderId="9" xfId="0" applyFont="1" applyFill="1" applyBorder="1"/>
    <xf numFmtId="0" fontId="0" fillId="10" borderId="0" xfId="0" applyFont="1" applyFill="1"/>
    <xf numFmtId="1" fontId="24" fillId="10" borderId="0" xfId="0" applyNumberFormat="1" applyFont="1" applyFill="1"/>
    <xf numFmtId="0" fontId="24" fillId="10" borderId="0" xfId="0" applyFont="1" applyFill="1"/>
    <xf numFmtId="14" fontId="0" fillId="10" borderId="6" xfId="0" applyNumberFormat="1" applyFont="1" applyFill="1" applyBorder="1" applyAlignment="1">
      <alignment horizontal="right"/>
    </xf>
    <xf numFmtId="0" fontId="0" fillId="10" borderId="10" xfId="0" applyFont="1" applyFill="1" applyBorder="1" applyAlignment="1">
      <alignment horizontal="center"/>
    </xf>
    <xf numFmtId="22" fontId="0" fillId="10" borderId="10" xfId="0" applyNumberFormat="1" applyFont="1" applyFill="1" applyBorder="1"/>
    <xf numFmtId="14" fontId="0" fillId="10" borderId="6" xfId="0" applyNumberFormat="1" applyFont="1" applyFill="1" applyBorder="1" applyAlignment="1">
      <alignment horizontal="center"/>
    </xf>
    <xf numFmtId="0" fontId="0" fillId="10" borderId="10" xfId="0" applyFont="1" applyFill="1" applyBorder="1"/>
    <xf numFmtId="14" fontId="0" fillId="10" borderId="10" xfId="0" applyNumberFormat="1" applyFont="1" applyFill="1" applyBorder="1" applyAlignment="1">
      <alignment horizontal="center"/>
    </xf>
    <xf numFmtId="14" fontId="0" fillId="10" borderId="11" xfId="0" applyNumberFormat="1" applyFont="1" applyFill="1" applyBorder="1" applyAlignment="1">
      <alignment horizontal="center"/>
    </xf>
    <xf numFmtId="0" fontId="0" fillId="10" borderId="12" xfId="0" applyFont="1" applyFill="1" applyBorder="1"/>
    <xf numFmtId="21" fontId="0" fillId="10" borderId="0" xfId="0" applyNumberFormat="1" applyFont="1" applyFill="1" applyAlignment="1">
      <alignment horizontal="center"/>
    </xf>
    <xf numFmtId="19" fontId="0" fillId="10" borderId="0" xfId="0" applyNumberFormat="1" applyFont="1" applyFill="1"/>
    <xf numFmtId="14" fontId="0" fillId="10" borderId="0" xfId="0" applyNumberFormat="1" applyFont="1" applyFill="1" applyAlignment="1">
      <alignment horizontal="center"/>
    </xf>
    <xf numFmtId="3" fontId="0" fillId="10" borderId="0" xfId="0" applyNumberFormat="1" applyFont="1" applyFill="1"/>
    <xf numFmtId="14" fontId="0" fillId="10" borderId="0" xfId="0" applyNumberFormat="1" applyFont="1" applyFill="1"/>
    <xf numFmtId="0" fontId="25" fillId="2" borderId="0" xfId="0" applyFont="1" applyFill="1" applyBorder="1" applyProtection="1">
      <protection locked="0"/>
    </xf>
    <xf numFmtId="0" fontId="7" fillId="11" borderId="13" xfId="0" applyFont="1" applyFill="1" applyBorder="1" applyAlignment="1">
      <alignment horizontal="center" vertical="center" wrapText="1"/>
    </xf>
    <xf numFmtId="0" fontId="7" fillId="11" borderId="14" xfId="0" applyFont="1" applyFill="1" applyBorder="1" applyAlignment="1">
      <alignment horizontal="center" vertical="center" wrapText="1"/>
    </xf>
    <xf numFmtId="0" fontId="7" fillId="11" borderId="13" xfId="0" applyNumberFormat="1" applyFont="1" applyFill="1" applyBorder="1" applyAlignment="1">
      <alignment horizontal="center" vertical="center" wrapText="1"/>
    </xf>
    <xf numFmtId="49" fontId="7" fillId="11" borderId="13" xfId="0" applyNumberFormat="1" applyFont="1" applyFill="1" applyBorder="1" applyAlignment="1">
      <alignment horizontal="center" vertical="center" wrapText="1"/>
    </xf>
    <xf numFmtId="0" fontId="7" fillId="11" borderId="15" xfId="0" applyFont="1" applyFill="1" applyBorder="1" applyAlignment="1">
      <alignment horizontal="center" vertical="center" wrapText="1"/>
    </xf>
    <xf numFmtId="4" fontId="7" fillId="12" borderId="14" xfId="0" applyNumberFormat="1" applyFont="1" applyFill="1" applyBorder="1" applyAlignment="1" applyProtection="1">
      <alignment horizontal="center" vertical="center" wrapText="1"/>
      <protection locked="0"/>
    </xf>
    <xf numFmtId="0" fontId="7" fillId="11" borderId="13" xfId="0" applyFont="1" applyFill="1" applyBorder="1" applyAlignment="1" applyProtection="1">
      <alignment horizontal="center" vertical="center" wrapText="1"/>
      <protection locked="0"/>
    </xf>
    <xf numFmtId="0" fontId="7" fillId="12" borderId="13" xfId="0" applyFont="1" applyFill="1" applyBorder="1" applyAlignment="1" applyProtection="1">
      <alignment horizontal="center" vertical="center" wrapText="1"/>
    </xf>
    <xf numFmtId="0" fontId="5" fillId="0" borderId="0" xfId="0" applyFont="1"/>
    <xf numFmtId="0" fontId="18" fillId="11" borderId="13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vertical="center"/>
      <protection locked="0"/>
    </xf>
    <xf numFmtId="49" fontId="5" fillId="0" borderId="1" xfId="0" applyNumberFormat="1" applyFont="1" applyBorder="1" applyAlignment="1" applyProtection="1">
      <alignment horizontal="right" vertical="center"/>
      <protection locked="0"/>
    </xf>
    <xf numFmtId="0" fontId="10" fillId="10" borderId="16" xfId="0" applyFont="1" applyFill="1" applyBorder="1" applyAlignment="1" applyProtection="1">
      <alignment horizontal="center"/>
      <protection hidden="1"/>
    </xf>
    <xf numFmtId="0" fontId="16" fillId="9" borderId="2" xfId="0" applyFont="1" applyFill="1" applyBorder="1" applyProtection="1"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 vertical="center" wrapText="1"/>
      <protection hidden="1"/>
    </xf>
    <xf numFmtId="0" fontId="0" fillId="10" borderId="0" xfId="0" applyFill="1"/>
    <xf numFmtId="0" fontId="0" fillId="2" borderId="0" xfId="0" applyFont="1" applyFill="1" applyBorder="1" applyAlignment="1">
      <alignment horizontal="center"/>
    </xf>
    <xf numFmtId="0" fontId="14" fillId="0" borderId="1" xfId="0" applyFont="1" applyBorder="1" applyAlignment="1" applyProtection="1">
      <alignment wrapText="1"/>
      <protection locked="0"/>
    </xf>
    <xf numFmtId="0" fontId="7" fillId="0" borderId="1" xfId="39" applyFont="1" applyBorder="1" applyProtection="1">
      <protection locked="0"/>
    </xf>
    <xf numFmtId="0" fontId="7" fillId="0" borderId="1" xfId="40" applyFont="1" applyBorder="1" applyProtection="1">
      <protection locked="0"/>
    </xf>
    <xf numFmtId="0" fontId="7" fillId="0" borderId="1" xfId="41" applyFont="1" applyBorder="1" applyAlignment="1" applyProtection="1">
      <alignment horizontal="left"/>
      <protection locked="0"/>
    </xf>
    <xf numFmtId="49" fontId="7" fillId="0" borderId="1" xfId="42" applyNumberFormat="1" applyFont="1" applyBorder="1" applyProtection="1">
      <protection locked="0"/>
    </xf>
    <xf numFmtId="49" fontId="1" fillId="0" borderId="0" xfId="0" applyNumberFormat="1" applyFont="1" applyBorder="1"/>
    <xf numFmtId="0" fontId="26" fillId="0" borderId="0" xfId="0" applyFont="1"/>
    <xf numFmtId="49" fontId="26" fillId="0" borderId="0" xfId="0" applyNumberFormat="1" applyFont="1"/>
    <xf numFmtId="0" fontId="26" fillId="0" borderId="0" xfId="0" applyNumberFormat="1" applyFont="1"/>
    <xf numFmtId="0" fontId="1" fillId="0" borderId="0" xfId="0" applyFont="1"/>
    <xf numFmtId="0" fontId="1" fillId="0" borderId="0" xfId="0" applyNumberFormat="1" applyFont="1"/>
    <xf numFmtId="49" fontId="1" fillId="0" borderId="0" xfId="0" applyNumberFormat="1" applyFont="1"/>
    <xf numFmtId="0" fontId="6" fillId="10" borderId="0" xfId="0" applyFont="1" applyFill="1" applyBorder="1" applyAlignment="1" applyProtection="1">
      <alignment horizontal="center"/>
      <protection hidden="1"/>
    </xf>
    <xf numFmtId="0" fontId="5" fillId="0" borderId="1" xfId="0" applyFont="1" applyBorder="1" applyProtection="1">
      <protection locked="0"/>
    </xf>
    <xf numFmtId="0" fontId="7" fillId="11" borderId="13" xfId="0" applyFont="1" applyFill="1" applyBorder="1" applyAlignment="1" applyProtection="1">
      <alignment horizontal="center" vertical="center" wrapText="1"/>
    </xf>
    <xf numFmtId="0" fontId="7" fillId="11" borderId="15" xfId="0" applyFont="1" applyFill="1" applyBorder="1" applyAlignment="1" applyProtection="1">
      <alignment horizontal="center" vertical="center" wrapText="1"/>
    </xf>
    <xf numFmtId="4" fontId="5" fillId="10" borderId="0" xfId="0" applyNumberFormat="1" applyFont="1" applyFill="1" applyProtection="1">
      <protection locked="0"/>
    </xf>
    <xf numFmtId="0" fontId="5" fillId="10" borderId="0" xfId="0" applyFont="1" applyFill="1" applyProtection="1"/>
    <xf numFmtId="0" fontId="7" fillId="10" borderId="0" xfId="0" applyFont="1" applyFill="1"/>
    <xf numFmtId="0" fontId="5" fillId="10" borderId="0" xfId="0" applyFont="1" applyFill="1" applyProtection="1">
      <protection locked="0"/>
    </xf>
    <xf numFmtId="3" fontId="0" fillId="10" borderId="0" xfId="0" applyNumberFormat="1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164" fontId="0" fillId="10" borderId="0" xfId="0" applyNumberFormat="1" applyFill="1"/>
    <xf numFmtId="3" fontId="0" fillId="10" borderId="0" xfId="0" applyNumberFormat="1" applyFill="1"/>
    <xf numFmtId="0" fontId="2" fillId="10" borderId="0" xfId="0" applyFont="1" applyFill="1"/>
    <xf numFmtId="3" fontId="2" fillId="10" borderId="0" xfId="0" applyNumberFormat="1" applyFont="1" applyFill="1"/>
    <xf numFmtId="4" fontId="6" fillId="10" borderId="0" xfId="0" applyNumberFormat="1" applyFont="1" applyFill="1" applyAlignment="1" applyProtection="1">
      <alignment horizontal="center"/>
      <protection locked="0"/>
    </xf>
    <xf numFmtId="4" fontId="7" fillId="10" borderId="0" xfId="0" applyNumberFormat="1" applyFont="1" applyFill="1" applyBorder="1" applyAlignment="1">
      <alignment horizontal="center"/>
    </xf>
    <xf numFmtId="3" fontId="7" fillId="10" borderId="0" xfId="0" applyNumberFormat="1" applyFont="1" applyFill="1"/>
    <xf numFmtId="0" fontId="15" fillId="10" borderId="0" xfId="0" applyFont="1" applyFill="1"/>
    <xf numFmtId="3" fontId="9" fillId="10" borderId="0" xfId="0" applyNumberFormat="1" applyFont="1" applyFill="1"/>
    <xf numFmtId="0" fontId="16" fillId="10" borderId="0" xfId="0" applyFont="1" applyFill="1"/>
    <xf numFmtId="0" fontId="5" fillId="10" borderId="0" xfId="0" applyFont="1" applyFill="1" applyBorder="1" applyProtection="1">
      <protection locked="0" hidden="1"/>
    </xf>
    <xf numFmtId="0" fontId="6" fillId="10" borderId="0" xfId="0" applyFont="1" applyFill="1" applyProtection="1">
      <protection locked="0"/>
    </xf>
    <xf numFmtId="0" fontId="6" fillId="10" borderId="0" xfId="0" applyFont="1" applyFill="1" applyProtection="1"/>
    <xf numFmtId="0" fontId="6" fillId="10" borderId="0" xfId="0" applyFont="1" applyFill="1" applyBorder="1" applyProtection="1">
      <protection locked="0" hidden="1"/>
    </xf>
    <xf numFmtId="0" fontId="27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2" borderId="0" xfId="0" applyFont="1" applyFill="1" applyBorder="1"/>
    <xf numFmtId="0" fontId="28" fillId="2" borderId="0" xfId="0" applyFont="1" applyFill="1"/>
    <xf numFmtId="0" fontId="27" fillId="0" borderId="0" xfId="0" applyFont="1"/>
    <xf numFmtId="0" fontId="27" fillId="2" borderId="0" xfId="0" applyFont="1" applyFill="1"/>
    <xf numFmtId="0" fontId="27" fillId="2" borderId="0" xfId="0" applyFont="1" applyFill="1" applyBorder="1" applyAlignment="1">
      <alignment horizontal="center"/>
    </xf>
    <xf numFmtId="0" fontId="29" fillId="2" borderId="0" xfId="0" applyFont="1" applyFill="1"/>
    <xf numFmtId="4" fontId="7" fillId="10" borderId="16" xfId="0" applyNumberFormat="1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/>
    </xf>
    <xf numFmtId="0" fontId="6" fillId="10" borderId="0" xfId="0" applyFont="1" applyFill="1" applyBorder="1" applyAlignment="1" applyProtection="1">
      <alignment horizontal="center"/>
      <protection hidden="1"/>
    </xf>
    <xf numFmtId="14" fontId="0" fillId="0" borderId="0" xfId="0" applyNumberFormat="1"/>
    <xf numFmtId="0" fontId="30" fillId="0" borderId="0" xfId="0" applyFont="1"/>
    <xf numFmtId="0" fontId="3" fillId="10" borderId="0" xfId="0" applyFont="1" applyFill="1" applyBorder="1" applyAlignment="1" applyProtection="1">
      <alignment horizontal="center"/>
      <protection hidden="1"/>
    </xf>
    <xf numFmtId="0" fontId="6" fillId="10" borderId="0" xfId="0" applyFont="1" applyFill="1" applyBorder="1" applyAlignment="1" applyProtection="1">
      <alignment horizontal="center"/>
      <protection hidden="1"/>
    </xf>
    <xf numFmtId="0" fontId="6" fillId="10" borderId="16" xfId="0" applyFont="1" applyFill="1" applyBorder="1" applyAlignment="1" applyProtection="1">
      <alignment horizontal="center"/>
      <protection hidden="1"/>
    </xf>
    <xf numFmtId="0" fontId="6" fillId="10" borderId="17" xfId="0" applyFont="1" applyFill="1" applyBorder="1" applyAlignment="1" applyProtection="1">
      <alignment horizontal="center"/>
      <protection hidden="1"/>
    </xf>
    <xf numFmtId="0" fontId="17" fillId="10" borderId="0" xfId="0" applyFont="1" applyFill="1" applyBorder="1" applyAlignment="1" applyProtection="1">
      <alignment horizontal="center"/>
      <protection hidden="1"/>
    </xf>
  </cellXfs>
  <cellStyles count="43">
    <cellStyle name="Estilo 1" xfId="1"/>
    <cellStyle name="Normal" xfId="0" builtinId="0"/>
    <cellStyle name="Normal 2" xfId="2"/>
    <cellStyle name="Normal 29" xfId="3"/>
    <cellStyle name="Normal 29 10" xfId="4"/>
    <cellStyle name="Normal 29 11" xfId="5"/>
    <cellStyle name="Normal 29 12" xfId="6"/>
    <cellStyle name="Normal 29 13" xfId="7"/>
    <cellStyle name="Normal 29 14" xfId="8"/>
    <cellStyle name="Normal 29 15" xfId="9"/>
    <cellStyle name="Normal 29 16" xfId="10"/>
    <cellStyle name="Normal 29 17" xfId="11"/>
    <cellStyle name="Normal 29 18" xfId="12"/>
    <cellStyle name="Normal 29 19" xfId="13"/>
    <cellStyle name="Normal 29 2" xfId="14"/>
    <cellStyle name="Normal 29 20" xfId="15"/>
    <cellStyle name="Normal 29 21" xfId="16"/>
    <cellStyle name="Normal 29 22" xfId="17"/>
    <cellStyle name="Normal 29 23" xfId="18"/>
    <cellStyle name="Normal 29 24" xfId="19"/>
    <cellStyle name="Normal 29 25" xfId="20"/>
    <cellStyle name="Normal 29 26" xfId="21"/>
    <cellStyle name="Normal 29 27" xfId="22"/>
    <cellStyle name="Normal 29 28" xfId="23"/>
    <cellStyle name="Normal 29 29" xfId="24"/>
    <cellStyle name="Normal 29 3" xfId="25"/>
    <cellStyle name="Normal 29 30" xfId="26"/>
    <cellStyle name="Normal 29 31" xfId="27"/>
    <cellStyle name="Normal 29 32" xfId="28"/>
    <cellStyle name="Normal 29 33" xfId="29"/>
    <cellStyle name="Normal 29 34" xfId="30"/>
    <cellStyle name="Normal 29 35" xfId="31"/>
    <cellStyle name="Normal 29 36" xfId="32"/>
    <cellStyle name="Normal 29 4" xfId="33"/>
    <cellStyle name="Normal 29 5" xfId="34"/>
    <cellStyle name="Normal 29 6" xfId="35"/>
    <cellStyle name="Normal 29 7" xfId="36"/>
    <cellStyle name="Normal 29 8" xfId="37"/>
    <cellStyle name="Normal 29 9" xfId="38"/>
    <cellStyle name="Normal 3" xfId="39"/>
    <cellStyle name="Normal 4" xfId="40"/>
    <cellStyle name="Normal 5" xfId="41"/>
    <cellStyle name="Normal 6" xfId="4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Label" lockText="1"/>
</file>

<file path=xl/ctrlProps/ctrlProp10.xml><?xml version="1.0" encoding="utf-8"?>
<formControlPr xmlns="http://schemas.microsoft.com/office/spreadsheetml/2009/9/main" objectType="Label" lockText="1"/>
</file>

<file path=xl/ctrlProps/ctrlProp11.xml><?xml version="1.0" encoding="utf-8"?>
<formControlPr xmlns="http://schemas.microsoft.com/office/spreadsheetml/2009/9/main" objectType="Label" lockText="1"/>
</file>

<file path=xl/ctrlProps/ctrlProp12.xml><?xml version="1.0" encoding="utf-8"?>
<formControlPr xmlns="http://schemas.microsoft.com/office/spreadsheetml/2009/9/main" objectType="Label" lockText="1"/>
</file>

<file path=xl/ctrlProps/ctrlProp13.xml><?xml version="1.0" encoding="utf-8"?>
<formControlPr xmlns="http://schemas.microsoft.com/office/spreadsheetml/2009/9/main" objectType="Label" lockText="1"/>
</file>

<file path=xl/ctrlProps/ctrlProp14.xml><?xml version="1.0" encoding="utf-8"?>
<formControlPr xmlns="http://schemas.microsoft.com/office/spreadsheetml/2009/9/main" objectType="Label" lockText="1"/>
</file>

<file path=xl/ctrlProps/ctrlProp15.xml><?xml version="1.0" encoding="utf-8"?>
<formControlPr xmlns="http://schemas.microsoft.com/office/spreadsheetml/2009/9/main" objectType="Label" lockText="1"/>
</file>

<file path=xl/ctrlProps/ctrlProp16.xml><?xml version="1.0" encoding="utf-8"?>
<formControlPr xmlns="http://schemas.microsoft.com/office/spreadsheetml/2009/9/main" objectType="Label" lockText="1"/>
</file>

<file path=xl/ctrlProps/ctrlProp17.xml><?xml version="1.0" encoding="utf-8"?>
<formControlPr xmlns="http://schemas.microsoft.com/office/spreadsheetml/2009/9/main" objectType="Label" lockText="1"/>
</file>

<file path=xl/ctrlProps/ctrlProp18.xml><?xml version="1.0" encoding="utf-8"?>
<formControlPr xmlns="http://schemas.microsoft.com/office/spreadsheetml/2009/9/main" objectType="Label" lockText="1"/>
</file>

<file path=xl/ctrlProps/ctrlProp19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ctrlProps/ctrlProp20.xml><?xml version="1.0" encoding="utf-8"?>
<formControlPr xmlns="http://schemas.microsoft.com/office/spreadsheetml/2009/9/main" objectType="Label" lockText="1"/>
</file>

<file path=xl/ctrlProps/ctrlProp21.xml><?xml version="1.0" encoding="utf-8"?>
<formControlPr xmlns="http://schemas.microsoft.com/office/spreadsheetml/2009/9/main" objectType="Label" lockText="1"/>
</file>

<file path=xl/ctrlProps/ctrlProp22.xml><?xml version="1.0" encoding="utf-8"?>
<formControlPr xmlns="http://schemas.microsoft.com/office/spreadsheetml/2009/9/main" objectType="Label" lockText="1"/>
</file>

<file path=xl/ctrlProps/ctrlProp23.xml><?xml version="1.0" encoding="utf-8"?>
<formControlPr xmlns="http://schemas.microsoft.com/office/spreadsheetml/2009/9/main" objectType="Label" lockText="1"/>
</file>

<file path=xl/ctrlProps/ctrlProp24.xml><?xml version="1.0" encoding="utf-8"?>
<formControlPr xmlns="http://schemas.microsoft.com/office/spreadsheetml/2009/9/main" objectType="Label" lockText="1"/>
</file>

<file path=xl/ctrlProps/ctrlProp25.xml><?xml version="1.0" encoding="utf-8"?>
<formControlPr xmlns="http://schemas.microsoft.com/office/spreadsheetml/2009/9/main" objectType="Label" lockText="1"/>
</file>

<file path=xl/ctrlProps/ctrlProp26.xml><?xml version="1.0" encoding="utf-8"?>
<formControlPr xmlns="http://schemas.microsoft.com/office/spreadsheetml/2009/9/main" objectType="Label" lockText="1"/>
</file>

<file path=xl/ctrlProps/ctrlProp27.xml><?xml version="1.0" encoding="utf-8"?>
<formControlPr xmlns="http://schemas.microsoft.com/office/spreadsheetml/2009/9/main" objectType="Label" lockText="1"/>
</file>

<file path=xl/ctrlProps/ctrlProp28.xml><?xml version="1.0" encoding="utf-8"?>
<formControlPr xmlns="http://schemas.microsoft.com/office/spreadsheetml/2009/9/main" objectType="Label" lockText="1"/>
</file>

<file path=xl/ctrlProps/ctrlProp29.xml><?xml version="1.0" encoding="utf-8"?>
<formControlPr xmlns="http://schemas.microsoft.com/office/spreadsheetml/2009/9/main" objectType="Label" lockText="1"/>
</file>

<file path=xl/ctrlProps/ctrlProp3.xml><?xml version="1.0" encoding="utf-8"?>
<formControlPr xmlns="http://schemas.microsoft.com/office/spreadsheetml/2009/9/main" objectType="Label" lockText="1"/>
</file>

<file path=xl/ctrlProps/ctrlProp30.xml><?xml version="1.0" encoding="utf-8"?>
<formControlPr xmlns="http://schemas.microsoft.com/office/spreadsheetml/2009/9/main" objectType="Label" lockText="1"/>
</file>

<file path=xl/ctrlProps/ctrlProp31.xml><?xml version="1.0" encoding="utf-8"?>
<formControlPr xmlns="http://schemas.microsoft.com/office/spreadsheetml/2009/9/main" objectType="Label" lockText="1"/>
</file>

<file path=xl/ctrlProps/ctrlProp32.xml><?xml version="1.0" encoding="utf-8"?>
<formControlPr xmlns="http://schemas.microsoft.com/office/spreadsheetml/2009/9/main" objectType="Label" lockText="1"/>
</file>

<file path=xl/ctrlProps/ctrlProp33.xml><?xml version="1.0" encoding="utf-8"?>
<formControlPr xmlns="http://schemas.microsoft.com/office/spreadsheetml/2009/9/main" objectType="Label" lockText="1"/>
</file>

<file path=xl/ctrlProps/ctrlProp34.xml><?xml version="1.0" encoding="utf-8"?>
<formControlPr xmlns="http://schemas.microsoft.com/office/spreadsheetml/2009/9/main" objectType="Label" lockText="1"/>
</file>

<file path=xl/ctrlProps/ctrlProp35.xml><?xml version="1.0" encoding="utf-8"?>
<formControlPr xmlns="http://schemas.microsoft.com/office/spreadsheetml/2009/9/main" objectType="Label" lockText="1"/>
</file>

<file path=xl/ctrlProps/ctrlProp36.xml><?xml version="1.0" encoding="utf-8"?>
<formControlPr xmlns="http://schemas.microsoft.com/office/spreadsheetml/2009/9/main" objectType="Label" lockText="1"/>
</file>

<file path=xl/ctrlProps/ctrlProp37.xml><?xml version="1.0" encoding="utf-8"?>
<formControlPr xmlns="http://schemas.microsoft.com/office/spreadsheetml/2009/9/main" objectType="Label" lockText="1"/>
</file>

<file path=xl/ctrlProps/ctrlProp38.xml><?xml version="1.0" encoding="utf-8"?>
<formControlPr xmlns="http://schemas.microsoft.com/office/spreadsheetml/2009/9/main" objectType="Label" lockText="1"/>
</file>

<file path=xl/ctrlProps/ctrlProp39.xml><?xml version="1.0" encoding="utf-8"?>
<formControlPr xmlns="http://schemas.microsoft.com/office/spreadsheetml/2009/9/main" objectType="Label" lockText="1"/>
</file>

<file path=xl/ctrlProps/ctrlProp4.xml><?xml version="1.0" encoding="utf-8"?>
<formControlPr xmlns="http://schemas.microsoft.com/office/spreadsheetml/2009/9/main" objectType="Label" lockText="1"/>
</file>

<file path=xl/ctrlProps/ctrlProp40.xml><?xml version="1.0" encoding="utf-8"?>
<formControlPr xmlns="http://schemas.microsoft.com/office/spreadsheetml/2009/9/main" objectType="Label" lockText="1"/>
</file>

<file path=xl/ctrlProps/ctrlProp41.xml><?xml version="1.0" encoding="utf-8"?>
<formControlPr xmlns="http://schemas.microsoft.com/office/spreadsheetml/2009/9/main" objectType="Label" lockText="1"/>
</file>

<file path=xl/ctrlProps/ctrlProp42.xml><?xml version="1.0" encoding="utf-8"?>
<formControlPr xmlns="http://schemas.microsoft.com/office/spreadsheetml/2009/9/main" objectType="Label" lockText="1"/>
</file>

<file path=xl/ctrlProps/ctrlProp43.xml><?xml version="1.0" encoding="utf-8"?>
<formControlPr xmlns="http://schemas.microsoft.com/office/spreadsheetml/2009/9/main" objectType="Label" lockText="1"/>
</file>

<file path=xl/ctrlProps/ctrlProp4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Label" lockText="1"/>
</file>

<file path=xl/ctrlProps/ctrlProp6.xml><?xml version="1.0" encoding="utf-8"?>
<formControlPr xmlns="http://schemas.microsoft.com/office/spreadsheetml/2009/9/main" objectType="Label" lockText="1"/>
</file>

<file path=xl/ctrlProps/ctrlProp7.xml><?xml version="1.0" encoding="utf-8"?>
<formControlPr xmlns="http://schemas.microsoft.com/office/spreadsheetml/2009/9/main" objectType="Label" lockText="1"/>
</file>

<file path=xl/ctrlProps/ctrlProp8.xml><?xml version="1.0" encoding="utf-8"?>
<formControlPr xmlns="http://schemas.microsoft.com/office/spreadsheetml/2009/9/main" objectType="Label" lockText="1"/>
</file>

<file path=xl/ctrlProps/ctrlProp9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152400</xdr:colOff>
      <xdr:row>5</xdr:row>
      <xdr:rowOff>152400</xdr:rowOff>
    </xdr:to>
    <xdr:pic macro="[0]!inicio_1">
      <xdr:nvPicPr>
        <xdr:cNvPr id="4720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20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28575</xdr:colOff>
      <xdr:row>5</xdr:row>
      <xdr:rowOff>47625</xdr:rowOff>
    </xdr:to>
    <xdr:pic macro="[0]!inicio_1">
      <xdr:nvPicPr>
        <xdr:cNvPr id="4721" name="8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1619244</xdr:colOff>
      <xdr:row>0</xdr:row>
      <xdr:rowOff>66672</xdr:rowOff>
    </xdr:from>
    <xdr:to>
      <xdr:col>4</xdr:col>
      <xdr:colOff>204785</xdr:colOff>
      <xdr:row>2</xdr:row>
      <xdr:rowOff>103188</xdr:rowOff>
    </xdr:to>
    <xdr:sp macro="[0]!inicio_1" textlink="">
      <xdr:nvSpPr>
        <xdr:cNvPr id="10" name="9 CuadroTexto"/>
        <xdr:cNvSpPr txBox="1"/>
      </xdr:nvSpPr>
      <xdr:spPr>
        <a:xfrm>
          <a:off x="2230432" y="66672"/>
          <a:ext cx="3617916" cy="338141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CL" sz="2400" b="1">
              <a:solidFill>
                <a:schemeClr val="tx1">
                  <a:lumMod val="75000"/>
                  <a:lumOff val="2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Bajas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</xdr:row>
          <xdr:rowOff>95250</xdr:rowOff>
        </xdr:from>
        <xdr:to>
          <xdr:col>2</xdr:col>
          <xdr:colOff>1524000</xdr:colOff>
          <xdr:row>5</xdr:row>
          <xdr:rowOff>352425</xdr:rowOff>
        </xdr:to>
        <xdr:sp macro="" textlink="">
          <xdr:nvSpPr>
            <xdr:cNvPr id="4565" name="TextBox1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5</xdr:row>
          <xdr:rowOff>133350</xdr:rowOff>
        </xdr:from>
        <xdr:to>
          <xdr:col>1</xdr:col>
          <xdr:colOff>276225</xdr:colOff>
          <xdr:row>5</xdr:row>
          <xdr:rowOff>276225</xdr:rowOff>
        </xdr:to>
        <xdr:sp macro="" textlink="">
          <xdr:nvSpPr>
            <xdr:cNvPr id="4571" name="Label 47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1</xdr:row>
          <xdr:rowOff>76200</xdr:rowOff>
        </xdr:from>
        <xdr:to>
          <xdr:col>4</xdr:col>
          <xdr:colOff>2266950</xdr:colOff>
          <xdr:row>3</xdr:row>
          <xdr:rowOff>28575</xdr:rowOff>
        </xdr:to>
        <xdr:sp macro="" textlink="">
          <xdr:nvSpPr>
            <xdr:cNvPr id="4572" name="TextBox2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5</xdr:row>
          <xdr:rowOff>95250</xdr:rowOff>
        </xdr:from>
        <xdr:to>
          <xdr:col>1</xdr:col>
          <xdr:colOff>2305050</xdr:colOff>
          <xdr:row>5</xdr:row>
          <xdr:rowOff>342900</xdr:rowOff>
        </xdr:to>
        <xdr:sp macro="" textlink="">
          <xdr:nvSpPr>
            <xdr:cNvPr id="4573" name="TextBox3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1609725</xdr:colOff>
          <xdr:row>5</xdr:row>
          <xdr:rowOff>142875</xdr:rowOff>
        </xdr:from>
        <xdr:to>
          <xdr:col>3</xdr:col>
          <xdr:colOff>38100</xdr:colOff>
          <xdr:row>5</xdr:row>
          <xdr:rowOff>285750</xdr:rowOff>
        </xdr:to>
        <xdr:sp macro="" textlink="">
          <xdr:nvSpPr>
            <xdr:cNvPr id="4575" name="Label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5</xdr:row>
          <xdr:rowOff>76200</xdr:rowOff>
        </xdr:from>
        <xdr:to>
          <xdr:col>4</xdr:col>
          <xdr:colOff>2209800</xdr:colOff>
          <xdr:row>5</xdr:row>
          <xdr:rowOff>314325</xdr:rowOff>
        </xdr:to>
        <xdr:sp macro="" textlink="">
          <xdr:nvSpPr>
            <xdr:cNvPr id="4594" name="ComboBox1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2333625</xdr:colOff>
          <xdr:row>5</xdr:row>
          <xdr:rowOff>152400</xdr:rowOff>
        </xdr:from>
        <xdr:to>
          <xdr:col>2</xdr:col>
          <xdr:colOff>323850</xdr:colOff>
          <xdr:row>5</xdr:row>
          <xdr:rowOff>295275</xdr:rowOff>
        </xdr:to>
        <xdr:sp macro="" textlink="">
          <xdr:nvSpPr>
            <xdr:cNvPr id="4595" name="Label 499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276225</xdr:colOff>
          <xdr:row>0</xdr:row>
          <xdr:rowOff>66675</xdr:rowOff>
        </xdr:from>
        <xdr:to>
          <xdr:col>4</xdr:col>
          <xdr:colOff>1628775</xdr:colOff>
          <xdr:row>1</xdr:row>
          <xdr:rowOff>47625</xdr:rowOff>
        </xdr:to>
        <xdr:sp macro="" textlink="">
          <xdr:nvSpPr>
            <xdr:cNvPr id="4596" name="Label 500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314325</xdr:colOff>
      <xdr:row>4</xdr:row>
      <xdr:rowOff>180975</xdr:rowOff>
    </xdr:to>
    <xdr:pic macro="[0]!inicio_1">
      <xdr:nvPicPr>
        <xdr:cNvPr id="1970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334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381000</xdr:colOff>
      <xdr:row>4</xdr:row>
      <xdr:rowOff>95250</xdr:rowOff>
    </xdr:to>
    <xdr:pic macro="[0]!inicio_1">
      <xdr:nvPicPr>
        <xdr:cNvPr id="19708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1114425</xdr:colOff>
      <xdr:row>1</xdr:row>
      <xdr:rowOff>66673</xdr:rowOff>
    </xdr:from>
    <xdr:to>
      <xdr:col>5</xdr:col>
      <xdr:colOff>200025</xdr:colOff>
      <xdr:row>3</xdr:row>
      <xdr:rowOff>152399</xdr:rowOff>
    </xdr:to>
    <xdr:sp macro="[0]!inicio_1" textlink="">
      <xdr:nvSpPr>
        <xdr:cNvPr id="4" name="3 CuadroTexto"/>
        <xdr:cNvSpPr txBox="1"/>
      </xdr:nvSpPr>
      <xdr:spPr>
        <a:xfrm>
          <a:off x="1724025" y="219073"/>
          <a:ext cx="4552950" cy="476251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Haberes</a:t>
          </a:r>
          <a:r>
            <a:rPr lang="es-CL" sz="2400" b="1" baseline="0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 del Mes</a:t>
          </a:r>
          <a:endParaRPr lang="es-CL" sz="2400" b="1">
            <a:solidFill>
              <a:schemeClr val="tx1">
                <a:lumMod val="85000"/>
                <a:lumOff val="15000"/>
              </a:schemeClr>
            </a:solidFill>
            <a:effectLst>
              <a:outerShdw blurRad="60007" dist="310007" dir="7680000" sy="30000" kx="1300200" algn="ctr" rotWithShape="0">
                <a:prstClr val="black">
                  <a:alpha val="32000"/>
                </a:prstClr>
              </a:out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4</xdr:row>
          <xdr:rowOff>114300</xdr:rowOff>
        </xdr:from>
        <xdr:to>
          <xdr:col>3</xdr:col>
          <xdr:colOff>171450</xdr:colOff>
          <xdr:row>4</xdr:row>
          <xdr:rowOff>371475</xdr:rowOff>
        </xdr:to>
        <xdr:sp macro="" textlink="">
          <xdr:nvSpPr>
            <xdr:cNvPr id="19573" name="TextBox1" hidden="1">
              <a:extLst>
                <a:ext uri="{63B3BB69-23CF-44E3-9099-C40C66FF867C}">
                  <a14:compatExt spid="_x0000_s19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4</xdr:row>
          <xdr:rowOff>152400</xdr:rowOff>
        </xdr:from>
        <xdr:to>
          <xdr:col>1</xdr:col>
          <xdr:colOff>228600</xdr:colOff>
          <xdr:row>4</xdr:row>
          <xdr:rowOff>295275</xdr:rowOff>
        </xdr:to>
        <xdr:sp macro="" textlink="">
          <xdr:nvSpPr>
            <xdr:cNvPr id="19574" name="Label 118" hidden="1">
              <a:extLst>
                <a:ext uri="{63B3BB69-23CF-44E3-9099-C40C66FF867C}">
                  <a14:compatExt spid="_x0000_s19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838200</xdr:colOff>
          <xdr:row>1</xdr:row>
          <xdr:rowOff>85725</xdr:rowOff>
        </xdr:from>
        <xdr:to>
          <xdr:col>7</xdr:col>
          <xdr:colOff>142875</xdr:colOff>
          <xdr:row>2</xdr:row>
          <xdr:rowOff>104775</xdr:rowOff>
        </xdr:to>
        <xdr:sp macro="" textlink="">
          <xdr:nvSpPr>
            <xdr:cNvPr id="19575" name="TextBox2" hidden="1">
              <a:extLst>
                <a:ext uri="{63B3BB69-23CF-44E3-9099-C40C66FF867C}">
                  <a14:compatExt spid="_x0000_s19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4</xdr:row>
          <xdr:rowOff>114300</xdr:rowOff>
        </xdr:from>
        <xdr:to>
          <xdr:col>2</xdr:col>
          <xdr:colOff>314325</xdr:colOff>
          <xdr:row>4</xdr:row>
          <xdr:rowOff>361950</xdr:rowOff>
        </xdr:to>
        <xdr:sp macro="" textlink="">
          <xdr:nvSpPr>
            <xdr:cNvPr id="19576" name="TextBox3" hidden="1">
              <a:extLst>
                <a:ext uri="{63B3BB69-23CF-44E3-9099-C40C66FF867C}">
                  <a14:compatExt spid="_x0000_s19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4</xdr:row>
          <xdr:rowOff>161925</xdr:rowOff>
        </xdr:from>
        <xdr:to>
          <xdr:col>3</xdr:col>
          <xdr:colOff>762000</xdr:colOff>
          <xdr:row>4</xdr:row>
          <xdr:rowOff>304800</xdr:rowOff>
        </xdr:to>
        <xdr:sp macro="" textlink="">
          <xdr:nvSpPr>
            <xdr:cNvPr id="19577" name="Label 12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95250</xdr:rowOff>
        </xdr:from>
        <xdr:to>
          <xdr:col>6</xdr:col>
          <xdr:colOff>819150</xdr:colOff>
          <xdr:row>4</xdr:row>
          <xdr:rowOff>333375</xdr:rowOff>
        </xdr:to>
        <xdr:sp macro="" textlink="">
          <xdr:nvSpPr>
            <xdr:cNvPr id="19578" name="ComboBox1" hidden="1">
              <a:extLst>
                <a:ext uri="{63B3BB69-23CF-44E3-9099-C40C66FF867C}">
                  <a14:compatExt spid="_x0000_s19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342900</xdr:colOff>
          <xdr:row>4</xdr:row>
          <xdr:rowOff>171450</xdr:rowOff>
        </xdr:from>
        <xdr:to>
          <xdr:col>2</xdr:col>
          <xdr:colOff>685800</xdr:colOff>
          <xdr:row>4</xdr:row>
          <xdr:rowOff>314325</xdr:rowOff>
        </xdr:to>
        <xdr:sp macro="" textlink="">
          <xdr:nvSpPr>
            <xdr:cNvPr id="19579" name="Label 123" hidden="1">
              <a:extLst>
                <a:ext uri="{63B3BB69-23CF-44E3-9099-C40C66FF867C}">
                  <a14:compatExt spid="_x0000_s19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885825</xdr:colOff>
          <xdr:row>0</xdr:row>
          <xdr:rowOff>57150</xdr:rowOff>
        </xdr:from>
        <xdr:to>
          <xdr:col>6</xdr:col>
          <xdr:colOff>428625</xdr:colOff>
          <xdr:row>1</xdr:row>
          <xdr:rowOff>28575</xdr:rowOff>
        </xdr:to>
        <xdr:sp macro="" textlink="">
          <xdr:nvSpPr>
            <xdr:cNvPr id="19580" name="Label 124" hidden="1">
              <a:extLst>
                <a:ext uri="{63B3BB69-23CF-44E3-9099-C40C66FF867C}">
                  <a14:compatExt spid="_x0000_s19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847725</xdr:colOff>
      <xdr:row>4</xdr:row>
      <xdr:rowOff>142875</xdr:rowOff>
    </xdr:to>
    <xdr:pic macro="[0]!inicio_1">
      <xdr:nvPicPr>
        <xdr:cNvPr id="20726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6869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419100</xdr:colOff>
      <xdr:row>4</xdr:row>
      <xdr:rowOff>95250</xdr:rowOff>
    </xdr:to>
    <xdr:pic macro="[0]!inicio_1">
      <xdr:nvPicPr>
        <xdr:cNvPr id="20727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533400</xdr:colOff>
      <xdr:row>1</xdr:row>
      <xdr:rowOff>66673</xdr:rowOff>
    </xdr:from>
    <xdr:to>
      <xdr:col>7</xdr:col>
      <xdr:colOff>95250</xdr:colOff>
      <xdr:row>3</xdr:row>
      <xdr:rowOff>152399</xdr:rowOff>
    </xdr:to>
    <xdr:sp macro="[0]!inicio_1" textlink="">
      <xdr:nvSpPr>
        <xdr:cNvPr id="4" name="3 CuadroTexto"/>
        <xdr:cNvSpPr txBox="1"/>
      </xdr:nvSpPr>
      <xdr:spPr>
        <a:xfrm>
          <a:off x="1143000" y="219073"/>
          <a:ext cx="6838950" cy="476251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 baseline="0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Descuentos del Mes</a:t>
          </a:r>
          <a:endParaRPr lang="es-CL" sz="2400" b="1">
            <a:solidFill>
              <a:schemeClr val="tx1">
                <a:lumMod val="85000"/>
                <a:lumOff val="15000"/>
              </a:schemeClr>
            </a:solidFill>
            <a:effectLst>
              <a:outerShdw blurRad="60007" dist="310007" dir="7680000" sy="30000" kx="1300200" algn="ctr" rotWithShape="0">
                <a:prstClr val="black">
                  <a:alpha val="32000"/>
                </a:prstClr>
              </a:out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4</xdr:row>
          <xdr:rowOff>76200</xdr:rowOff>
        </xdr:from>
        <xdr:to>
          <xdr:col>3</xdr:col>
          <xdr:colOff>219075</xdr:colOff>
          <xdr:row>4</xdr:row>
          <xdr:rowOff>333375</xdr:rowOff>
        </xdr:to>
        <xdr:sp macro="" textlink="">
          <xdr:nvSpPr>
            <xdr:cNvPr id="20590" name="TextBox1" hidden="1">
              <a:extLst>
                <a:ext uri="{63B3BB69-23CF-44E3-9099-C40C66FF867C}">
                  <a14:compatExt spid="_x0000_s20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4</xdr:row>
          <xdr:rowOff>114300</xdr:rowOff>
        </xdr:from>
        <xdr:to>
          <xdr:col>1</xdr:col>
          <xdr:colOff>276225</xdr:colOff>
          <xdr:row>4</xdr:row>
          <xdr:rowOff>257175</xdr:rowOff>
        </xdr:to>
        <xdr:sp macro="" textlink="">
          <xdr:nvSpPr>
            <xdr:cNvPr id="20591" name="Label 111" hidden="1">
              <a:extLst>
                <a:ext uri="{63B3BB69-23CF-44E3-9099-C40C66FF867C}">
                  <a14:compatExt spid="_x0000_s20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1</xdr:row>
          <xdr:rowOff>76200</xdr:rowOff>
        </xdr:from>
        <xdr:to>
          <xdr:col>8</xdr:col>
          <xdr:colOff>285750</xdr:colOff>
          <xdr:row>2</xdr:row>
          <xdr:rowOff>95250</xdr:rowOff>
        </xdr:to>
        <xdr:sp macro="" textlink="">
          <xdr:nvSpPr>
            <xdr:cNvPr id="20592" name="TextBox2" hidden="1">
              <a:extLst>
                <a:ext uri="{63B3BB69-23CF-44E3-9099-C40C66FF867C}">
                  <a14:compatExt spid="_x0000_s20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4</xdr:row>
          <xdr:rowOff>76200</xdr:rowOff>
        </xdr:from>
        <xdr:to>
          <xdr:col>2</xdr:col>
          <xdr:colOff>361950</xdr:colOff>
          <xdr:row>4</xdr:row>
          <xdr:rowOff>323850</xdr:rowOff>
        </xdr:to>
        <xdr:sp macro="" textlink="">
          <xdr:nvSpPr>
            <xdr:cNvPr id="20593" name="TextBox3" hidden="1">
              <a:extLst>
                <a:ext uri="{63B3BB69-23CF-44E3-9099-C40C66FF867C}">
                  <a14:compatExt spid="_x0000_s2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304800</xdr:colOff>
          <xdr:row>4</xdr:row>
          <xdr:rowOff>123825</xdr:rowOff>
        </xdr:from>
        <xdr:to>
          <xdr:col>3</xdr:col>
          <xdr:colOff>809625</xdr:colOff>
          <xdr:row>4</xdr:row>
          <xdr:rowOff>266700</xdr:rowOff>
        </xdr:to>
        <xdr:sp macro="" textlink="">
          <xdr:nvSpPr>
            <xdr:cNvPr id="20594" name="Label 114" hidden="1">
              <a:extLst>
                <a:ext uri="{63B3BB69-23CF-44E3-9099-C40C66FF867C}">
                  <a14:compatExt spid="_x0000_s2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57150</xdr:rowOff>
        </xdr:from>
        <xdr:to>
          <xdr:col>6</xdr:col>
          <xdr:colOff>866775</xdr:colOff>
          <xdr:row>4</xdr:row>
          <xdr:rowOff>295275</xdr:rowOff>
        </xdr:to>
        <xdr:sp macro="" textlink="">
          <xdr:nvSpPr>
            <xdr:cNvPr id="20595" name="ComboBox1" hidden="1">
              <a:extLst>
                <a:ext uri="{63B3BB69-23CF-44E3-9099-C40C66FF867C}">
                  <a14:compatExt spid="_x0000_s2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390525</xdr:colOff>
          <xdr:row>4</xdr:row>
          <xdr:rowOff>133350</xdr:rowOff>
        </xdr:from>
        <xdr:to>
          <xdr:col>2</xdr:col>
          <xdr:colOff>733425</xdr:colOff>
          <xdr:row>4</xdr:row>
          <xdr:rowOff>276225</xdr:rowOff>
        </xdr:to>
        <xdr:sp macro="" textlink="">
          <xdr:nvSpPr>
            <xdr:cNvPr id="20596" name="Label 116" hidden="1">
              <a:extLst>
                <a:ext uri="{63B3BB69-23CF-44E3-9099-C40C66FF867C}">
                  <a14:compatExt spid="_x0000_s2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104775</xdr:colOff>
          <xdr:row>0</xdr:row>
          <xdr:rowOff>76200</xdr:rowOff>
        </xdr:from>
        <xdr:to>
          <xdr:col>7</xdr:col>
          <xdr:colOff>552450</xdr:colOff>
          <xdr:row>1</xdr:row>
          <xdr:rowOff>47625</xdr:rowOff>
        </xdr:to>
        <xdr:sp macro="" textlink="">
          <xdr:nvSpPr>
            <xdr:cNvPr id="20597" name="Label 117" hidden="1">
              <a:extLst>
                <a:ext uri="{63B3BB69-23CF-44E3-9099-C40C66FF867C}">
                  <a14:compatExt spid="_x0000_s2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0</xdr:col>
      <xdr:colOff>400050</xdr:colOff>
      <xdr:row>1</xdr:row>
      <xdr:rowOff>381000</xdr:rowOff>
    </xdr:to>
    <xdr:pic>
      <xdr:nvPicPr>
        <xdr:cNvPr id="2276" name="5 Imagen" descr="actualizar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00025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219076</xdr:colOff>
      <xdr:row>1</xdr:row>
      <xdr:rowOff>95250</xdr:rowOff>
    </xdr:from>
    <xdr:to>
      <xdr:col>3</xdr:col>
      <xdr:colOff>628650</xdr:colOff>
      <xdr:row>1</xdr:row>
      <xdr:rowOff>438150</xdr:rowOff>
    </xdr:to>
    <xdr:pic macro="[0]!exporconf">
      <xdr:nvPicPr>
        <xdr:cNvPr id="7" name="6 Imagen" descr="exportar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1" y="266700"/>
          <a:ext cx="409574" cy="342900"/>
        </a:xfrm>
        <a:prstGeom prst="rect">
          <a:avLst/>
        </a:prstGeom>
        <a:ln cap="rnd">
          <a:solidFill>
            <a:schemeClr val="tx1"/>
          </a:solidFill>
        </a:ln>
        <a:effectLst>
          <a:innerShdw blurRad="63500" dist="50800" dir="10800000">
            <a:prstClr val="black">
              <a:alpha val="50000"/>
            </a:prstClr>
          </a:innerShdw>
        </a:effectLst>
      </xdr:spPr>
    </xdr:pic>
    <xdr:clientData/>
  </xdr:twoCellAnchor>
  <xdr:twoCellAnchor editAs="oneCell">
    <xdr:from>
      <xdr:col>3</xdr:col>
      <xdr:colOff>1076325</xdr:colOff>
      <xdr:row>1</xdr:row>
      <xdr:rowOff>76200</xdr:rowOff>
    </xdr:from>
    <xdr:to>
      <xdr:col>3</xdr:col>
      <xdr:colOff>1533524</xdr:colOff>
      <xdr:row>2</xdr:row>
      <xdr:rowOff>28575</xdr:rowOff>
    </xdr:to>
    <xdr:pic macro="[0]!impor">
      <xdr:nvPicPr>
        <xdr:cNvPr id="8" name="7 Imagen" descr="148.ICO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34050" y="247650"/>
          <a:ext cx="457199" cy="409575"/>
        </a:xfrm>
        <a:prstGeom prst="rect">
          <a:avLst/>
        </a:prstGeom>
        <a:ln>
          <a:gradFill flip="none" rotWithShape="1">
            <a:gsLst>
              <a:gs pos="0">
                <a:schemeClr val="bg1">
                  <a:lumMod val="95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path path="circle">
              <a:fillToRect l="100000" t="100000"/>
            </a:path>
            <a:tileRect r="-100000" b="-100000"/>
          </a:gradFill>
        </a:ln>
        <a:effectLst>
          <a:innerShdw blurRad="63500" dist="50800" dir="8100000">
            <a:prstClr val="black">
              <a:alpha val="50000"/>
            </a:prstClr>
          </a:innerShdw>
        </a:effectLst>
      </xdr:spPr>
    </xdr:pic>
    <xdr:clientData/>
  </xdr:twoCellAnchor>
  <xdr:twoCellAnchor>
    <xdr:from>
      <xdr:col>3</xdr:col>
      <xdr:colOff>19050</xdr:colOff>
      <xdr:row>0</xdr:row>
      <xdr:rowOff>28575</xdr:rowOff>
    </xdr:from>
    <xdr:to>
      <xdr:col>3</xdr:col>
      <xdr:colOff>809625</xdr:colOff>
      <xdr:row>1</xdr:row>
      <xdr:rowOff>57149</xdr:rowOff>
    </xdr:to>
    <xdr:sp macro="" textlink="">
      <xdr:nvSpPr>
        <xdr:cNvPr id="9" name="8 CuadroTexto"/>
        <xdr:cNvSpPr txBox="1"/>
      </xdr:nvSpPr>
      <xdr:spPr>
        <a:xfrm>
          <a:off x="4676775" y="28575"/>
          <a:ext cx="790575" cy="2000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CL" sz="1100" b="1"/>
            <a:t>Exportar</a:t>
          </a:r>
        </a:p>
      </xdr:txBody>
    </xdr:sp>
    <xdr:clientData/>
  </xdr:twoCellAnchor>
  <xdr:twoCellAnchor>
    <xdr:from>
      <xdr:col>3</xdr:col>
      <xdr:colOff>933450</xdr:colOff>
      <xdr:row>0</xdr:row>
      <xdr:rowOff>28575</xdr:rowOff>
    </xdr:from>
    <xdr:to>
      <xdr:col>3</xdr:col>
      <xdr:colOff>1724025</xdr:colOff>
      <xdr:row>1</xdr:row>
      <xdr:rowOff>57149</xdr:rowOff>
    </xdr:to>
    <xdr:sp macro="" textlink="">
      <xdr:nvSpPr>
        <xdr:cNvPr id="10" name="9 CuadroTexto"/>
        <xdr:cNvSpPr txBox="1"/>
      </xdr:nvSpPr>
      <xdr:spPr>
        <a:xfrm>
          <a:off x="5591175" y="28575"/>
          <a:ext cx="790575" cy="2000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CL" sz="1100" b="1"/>
            <a:t>Importar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447675</xdr:colOff>
          <xdr:row>1</xdr:row>
          <xdr:rowOff>114300</xdr:rowOff>
        </xdr:from>
        <xdr:to>
          <xdr:col>0</xdr:col>
          <xdr:colOff>1209675</xdr:colOff>
          <xdr:row>1</xdr:row>
          <xdr:rowOff>352425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volver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495300</xdr:colOff>
      <xdr:row>4</xdr:row>
      <xdr:rowOff>180975</xdr:rowOff>
    </xdr:to>
    <xdr:pic macro="[0]!inicio_1">
      <xdr:nvPicPr>
        <xdr:cNvPr id="5756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2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5</xdr:col>
      <xdr:colOff>390525</xdr:colOff>
      <xdr:row>4</xdr:row>
      <xdr:rowOff>133350</xdr:rowOff>
    </xdr:to>
    <xdr:pic macro="[0]!inicio_1">
      <xdr:nvPicPr>
        <xdr:cNvPr id="5757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1028700</xdr:colOff>
      <xdr:row>1</xdr:row>
      <xdr:rowOff>9524</xdr:rowOff>
    </xdr:from>
    <xdr:to>
      <xdr:col>9</xdr:col>
      <xdr:colOff>95250</xdr:colOff>
      <xdr:row>3</xdr:row>
      <xdr:rowOff>85724</xdr:rowOff>
    </xdr:to>
    <xdr:sp macro="[0]!inicio_1" textlink="">
      <xdr:nvSpPr>
        <xdr:cNvPr id="5" name="4 CuadroTexto"/>
        <xdr:cNvSpPr txBox="1"/>
      </xdr:nvSpPr>
      <xdr:spPr>
        <a:xfrm>
          <a:off x="1933575" y="171449"/>
          <a:ext cx="2638425" cy="400050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Fichas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2486025</xdr:colOff>
          <xdr:row>4</xdr:row>
          <xdr:rowOff>114300</xdr:rowOff>
        </xdr:from>
        <xdr:to>
          <xdr:col>6</xdr:col>
          <xdr:colOff>1143000</xdr:colOff>
          <xdr:row>4</xdr:row>
          <xdr:rowOff>371475</xdr:rowOff>
        </xdr:to>
        <xdr:sp macro="" textlink="">
          <xdr:nvSpPr>
            <xdr:cNvPr id="5621" name="TextBox1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4</xdr:row>
          <xdr:rowOff>180975</xdr:rowOff>
        </xdr:from>
        <xdr:to>
          <xdr:col>5</xdr:col>
          <xdr:colOff>85725</xdr:colOff>
          <xdr:row>4</xdr:row>
          <xdr:rowOff>323850</xdr:rowOff>
        </xdr:to>
        <xdr:sp macro="" textlink="">
          <xdr:nvSpPr>
            <xdr:cNvPr id="5622" name="Label 502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4</xdr:row>
          <xdr:rowOff>85725</xdr:rowOff>
        </xdr:from>
        <xdr:to>
          <xdr:col>18</xdr:col>
          <xdr:colOff>581025</xdr:colOff>
          <xdr:row>4</xdr:row>
          <xdr:rowOff>342900</xdr:rowOff>
        </xdr:to>
        <xdr:sp macro="" textlink="">
          <xdr:nvSpPr>
            <xdr:cNvPr id="5623" name="TextBox2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</xdr:row>
          <xdr:rowOff>142875</xdr:rowOff>
        </xdr:from>
        <xdr:to>
          <xdr:col>5</xdr:col>
          <xdr:colOff>2114550</xdr:colOff>
          <xdr:row>4</xdr:row>
          <xdr:rowOff>390525</xdr:rowOff>
        </xdr:to>
        <xdr:sp macro="" textlink="">
          <xdr:nvSpPr>
            <xdr:cNvPr id="5624" name="TextBox3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4</xdr:row>
          <xdr:rowOff>161925</xdr:rowOff>
        </xdr:from>
        <xdr:to>
          <xdr:col>7</xdr:col>
          <xdr:colOff>542925</xdr:colOff>
          <xdr:row>4</xdr:row>
          <xdr:rowOff>304800</xdr:rowOff>
        </xdr:to>
        <xdr:sp macro="" textlink="">
          <xdr:nvSpPr>
            <xdr:cNvPr id="5625" name="Label 505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657225</xdr:colOff>
          <xdr:row>4</xdr:row>
          <xdr:rowOff>95250</xdr:rowOff>
        </xdr:from>
        <xdr:to>
          <xdr:col>12</xdr:col>
          <xdr:colOff>200025</xdr:colOff>
          <xdr:row>4</xdr:row>
          <xdr:rowOff>333375</xdr:rowOff>
        </xdr:to>
        <xdr:sp macro="" textlink="">
          <xdr:nvSpPr>
            <xdr:cNvPr id="5626" name="ComboBox1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2162175</xdr:colOff>
          <xdr:row>4</xdr:row>
          <xdr:rowOff>171450</xdr:rowOff>
        </xdr:from>
        <xdr:to>
          <xdr:col>5</xdr:col>
          <xdr:colOff>2505075</xdr:colOff>
          <xdr:row>4</xdr:row>
          <xdr:rowOff>314325</xdr:rowOff>
        </xdr:to>
        <xdr:sp macro="" textlink="">
          <xdr:nvSpPr>
            <xdr:cNvPr id="5627" name="Label 507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247650</xdr:colOff>
          <xdr:row>4</xdr:row>
          <xdr:rowOff>133350</xdr:rowOff>
        </xdr:from>
        <xdr:to>
          <xdr:col>13</xdr:col>
          <xdr:colOff>57150</xdr:colOff>
          <xdr:row>4</xdr:row>
          <xdr:rowOff>304800</xdr:rowOff>
        </xdr:to>
        <xdr:sp macro="" textlink="">
          <xdr:nvSpPr>
            <xdr:cNvPr id="5628" name="Label 508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1066800</xdr:colOff>
      <xdr:row>5</xdr:row>
      <xdr:rowOff>114300</xdr:rowOff>
    </xdr:to>
    <xdr:pic macro="[0]!inicio_1">
      <xdr:nvPicPr>
        <xdr:cNvPr id="6768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868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371475</xdr:colOff>
      <xdr:row>5</xdr:row>
      <xdr:rowOff>66675</xdr:rowOff>
    </xdr:to>
    <xdr:pic macro="[0]!inicio_1">
      <xdr:nvPicPr>
        <xdr:cNvPr id="6769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2171700</xdr:colOff>
      <xdr:row>1</xdr:row>
      <xdr:rowOff>95249</xdr:rowOff>
    </xdr:from>
    <xdr:to>
      <xdr:col>4</xdr:col>
      <xdr:colOff>161925</xdr:colOff>
      <xdr:row>4</xdr:row>
      <xdr:rowOff>57149</xdr:rowOff>
    </xdr:to>
    <xdr:sp macro="[0]!inicio_1" textlink="">
      <xdr:nvSpPr>
        <xdr:cNvPr id="5" name="4 CuadroTexto"/>
        <xdr:cNvSpPr txBox="1"/>
      </xdr:nvSpPr>
      <xdr:spPr>
        <a:xfrm>
          <a:off x="2952750" y="247649"/>
          <a:ext cx="1895475" cy="400050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Novedades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2505075</xdr:colOff>
          <xdr:row>5</xdr:row>
          <xdr:rowOff>38100</xdr:rowOff>
        </xdr:from>
        <xdr:to>
          <xdr:col>2</xdr:col>
          <xdr:colOff>1209675</xdr:colOff>
          <xdr:row>6</xdr:row>
          <xdr:rowOff>9525</xdr:rowOff>
        </xdr:to>
        <xdr:sp macro="" textlink="">
          <xdr:nvSpPr>
            <xdr:cNvPr id="6637" name="TextBox1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76200</xdr:rowOff>
        </xdr:from>
        <xdr:to>
          <xdr:col>1</xdr:col>
          <xdr:colOff>123825</xdr:colOff>
          <xdr:row>5</xdr:row>
          <xdr:rowOff>219075</xdr:rowOff>
        </xdr:to>
        <xdr:sp macro="" textlink="">
          <xdr:nvSpPr>
            <xdr:cNvPr id="6638" name="Label 494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5</xdr:row>
          <xdr:rowOff>9525</xdr:rowOff>
        </xdr:from>
        <xdr:to>
          <xdr:col>9</xdr:col>
          <xdr:colOff>209550</xdr:colOff>
          <xdr:row>5</xdr:row>
          <xdr:rowOff>266700</xdr:rowOff>
        </xdr:to>
        <xdr:sp macro="" textlink="">
          <xdr:nvSpPr>
            <xdr:cNvPr id="6639" name="TextBox2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5</xdr:row>
          <xdr:rowOff>38100</xdr:rowOff>
        </xdr:from>
        <xdr:to>
          <xdr:col>1</xdr:col>
          <xdr:colOff>2152650</xdr:colOff>
          <xdr:row>6</xdr:row>
          <xdr:rowOff>0</xdr:rowOff>
        </xdr:to>
        <xdr:sp macro="" textlink="">
          <xdr:nvSpPr>
            <xdr:cNvPr id="6640" name="TextBox3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1295400</xdr:colOff>
          <xdr:row>5</xdr:row>
          <xdr:rowOff>85725</xdr:rowOff>
        </xdr:from>
        <xdr:to>
          <xdr:col>3</xdr:col>
          <xdr:colOff>295275</xdr:colOff>
          <xdr:row>5</xdr:row>
          <xdr:rowOff>228600</xdr:rowOff>
        </xdr:to>
        <xdr:sp macro="" textlink="">
          <xdr:nvSpPr>
            <xdr:cNvPr id="6641" name="Label 497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5</xdr:row>
          <xdr:rowOff>19050</xdr:rowOff>
        </xdr:from>
        <xdr:to>
          <xdr:col>5</xdr:col>
          <xdr:colOff>381000</xdr:colOff>
          <xdr:row>5</xdr:row>
          <xdr:rowOff>257175</xdr:rowOff>
        </xdr:to>
        <xdr:sp macro="" textlink="">
          <xdr:nvSpPr>
            <xdr:cNvPr id="6642" name="ComboBox1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2181225</xdr:colOff>
          <xdr:row>5</xdr:row>
          <xdr:rowOff>95250</xdr:rowOff>
        </xdr:from>
        <xdr:to>
          <xdr:col>2</xdr:col>
          <xdr:colOff>9525</xdr:colOff>
          <xdr:row>5</xdr:row>
          <xdr:rowOff>238125</xdr:rowOff>
        </xdr:to>
        <xdr:sp macro="" textlink="">
          <xdr:nvSpPr>
            <xdr:cNvPr id="6643" name="Label 499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428625</xdr:colOff>
          <xdr:row>5</xdr:row>
          <xdr:rowOff>57150</xdr:rowOff>
        </xdr:from>
        <xdr:to>
          <xdr:col>7</xdr:col>
          <xdr:colOff>323850</xdr:colOff>
          <xdr:row>5</xdr:row>
          <xdr:rowOff>228600</xdr:rowOff>
        </xdr:to>
        <xdr:sp macro="" textlink="">
          <xdr:nvSpPr>
            <xdr:cNvPr id="6644" name="Label 500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1066800</xdr:colOff>
      <xdr:row>5</xdr:row>
      <xdr:rowOff>95250</xdr:rowOff>
    </xdr:to>
    <xdr:pic macro="[0]!inicio_1">
      <xdr:nvPicPr>
        <xdr:cNvPr id="13725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629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342900</xdr:colOff>
      <xdr:row>5</xdr:row>
      <xdr:rowOff>47625</xdr:rowOff>
    </xdr:to>
    <xdr:pic macro="[0]!inicio_1">
      <xdr:nvPicPr>
        <xdr:cNvPr id="13726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2171700</xdr:colOff>
      <xdr:row>1</xdr:row>
      <xdr:rowOff>95249</xdr:rowOff>
    </xdr:from>
    <xdr:to>
      <xdr:col>3</xdr:col>
      <xdr:colOff>0</xdr:colOff>
      <xdr:row>4</xdr:row>
      <xdr:rowOff>57149</xdr:rowOff>
    </xdr:to>
    <xdr:sp macro="[0]!inicio_1" textlink="">
      <xdr:nvSpPr>
        <xdr:cNvPr id="4" name="3 CuadroTexto"/>
        <xdr:cNvSpPr txBox="1"/>
      </xdr:nvSpPr>
      <xdr:spPr>
        <a:xfrm>
          <a:off x="2952750" y="247649"/>
          <a:ext cx="3600450" cy="400050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Novedades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5</xdr:row>
          <xdr:rowOff>95250</xdr:rowOff>
        </xdr:from>
        <xdr:to>
          <xdr:col>2</xdr:col>
          <xdr:colOff>1285875</xdr:colOff>
          <xdr:row>5</xdr:row>
          <xdr:rowOff>352425</xdr:rowOff>
        </xdr:to>
        <xdr:sp macro="" textlink="">
          <xdr:nvSpPr>
            <xdr:cNvPr id="13594" name="TextBox1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5</xdr:row>
          <xdr:rowOff>161925</xdr:rowOff>
        </xdr:from>
        <xdr:to>
          <xdr:col>1</xdr:col>
          <xdr:colOff>28575</xdr:colOff>
          <xdr:row>5</xdr:row>
          <xdr:rowOff>304800</xdr:rowOff>
        </xdr:to>
        <xdr:sp macro="" textlink="">
          <xdr:nvSpPr>
            <xdr:cNvPr id="13595" name="Label 283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1533525</xdr:colOff>
          <xdr:row>1</xdr:row>
          <xdr:rowOff>95250</xdr:rowOff>
        </xdr:from>
        <xdr:to>
          <xdr:col>5</xdr:col>
          <xdr:colOff>914400</xdr:colOff>
          <xdr:row>3</xdr:row>
          <xdr:rowOff>57150</xdr:rowOff>
        </xdr:to>
        <xdr:sp macro="" textlink="">
          <xdr:nvSpPr>
            <xdr:cNvPr id="13596" name="TextBox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5</xdr:row>
          <xdr:rowOff>123825</xdr:rowOff>
        </xdr:from>
        <xdr:to>
          <xdr:col>1</xdr:col>
          <xdr:colOff>2057400</xdr:colOff>
          <xdr:row>5</xdr:row>
          <xdr:rowOff>371475</xdr:rowOff>
        </xdr:to>
        <xdr:sp macro="" textlink="">
          <xdr:nvSpPr>
            <xdr:cNvPr id="13597" name="TextBox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5</xdr:row>
          <xdr:rowOff>142875</xdr:rowOff>
        </xdr:from>
        <xdr:to>
          <xdr:col>3</xdr:col>
          <xdr:colOff>171450</xdr:colOff>
          <xdr:row>5</xdr:row>
          <xdr:rowOff>285750</xdr:rowOff>
        </xdr:to>
        <xdr:sp macro="" textlink="">
          <xdr:nvSpPr>
            <xdr:cNvPr id="13598" name="Label 286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5</xdr:row>
          <xdr:rowOff>76200</xdr:rowOff>
        </xdr:from>
        <xdr:to>
          <xdr:col>4</xdr:col>
          <xdr:colOff>1866900</xdr:colOff>
          <xdr:row>5</xdr:row>
          <xdr:rowOff>314325</xdr:rowOff>
        </xdr:to>
        <xdr:sp macro="" textlink="">
          <xdr:nvSpPr>
            <xdr:cNvPr id="13599" name="ComboBox1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2105025</xdr:colOff>
          <xdr:row>5</xdr:row>
          <xdr:rowOff>152400</xdr:rowOff>
        </xdr:from>
        <xdr:to>
          <xdr:col>2</xdr:col>
          <xdr:colOff>85725</xdr:colOff>
          <xdr:row>5</xdr:row>
          <xdr:rowOff>295275</xdr:rowOff>
        </xdr:to>
        <xdr:sp macro="" textlink="">
          <xdr:nvSpPr>
            <xdr:cNvPr id="13600" name="Label 288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1581150</xdr:colOff>
          <xdr:row>0</xdr:row>
          <xdr:rowOff>57150</xdr:rowOff>
        </xdr:from>
        <xdr:to>
          <xdr:col>4</xdr:col>
          <xdr:colOff>2295525</xdr:colOff>
          <xdr:row>1</xdr:row>
          <xdr:rowOff>76200</xdr:rowOff>
        </xdr:to>
        <xdr:sp macro="" textlink="">
          <xdr:nvSpPr>
            <xdr:cNvPr id="13601" name="Label 289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95250</xdr:rowOff>
    </xdr:to>
    <xdr:pic macro="[0]!inicio_1">
      <xdr:nvPicPr>
        <xdr:cNvPr id="7794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301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38100</xdr:rowOff>
    </xdr:from>
    <xdr:to>
      <xdr:col>1</xdr:col>
      <xdr:colOff>371475</xdr:colOff>
      <xdr:row>5</xdr:row>
      <xdr:rowOff>57150</xdr:rowOff>
    </xdr:to>
    <xdr:pic macro="[0]!inicio_1">
      <xdr:nvPicPr>
        <xdr:cNvPr id="7795" name="4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723900</xdr:colOff>
      <xdr:row>1</xdr:row>
      <xdr:rowOff>76199</xdr:rowOff>
    </xdr:from>
    <xdr:to>
      <xdr:col>7</xdr:col>
      <xdr:colOff>38100</xdr:colOff>
      <xdr:row>4</xdr:row>
      <xdr:rowOff>19049</xdr:rowOff>
    </xdr:to>
    <xdr:sp macro="[0]!inicio_1" textlink="">
      <xdr:nvSpPr>
        <xdr:cNvPr id="6" name="5 CuadroTexto"/>
        <xdr:cNvSpPr txBox="1"/>
      </xdr:nvSpPr>
      <xdr:spPr>
        <a:xfrm>
          <a:off x="3867150" y="219074"/>
          <a:ext cx="3857625" cy="390525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Ausentismos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5</xdr:row>
          <xdr:rowOff>47625</xdr:rowOff>
        </xdr:from>
        <xdr:to>
          <xdr:col>2</xdr:col>
          <xdr:colOff>1333500</xdr:colOff>
          <xdr:row>5</xdr:row>
          <xdr:rowOff>304800</xdr:rowOff>
        </xdr:to>
        <xdr:sp macro="" textlink="">
          <xdr:nvSpPr>
            <xdr:cNvPr id="7663" name="TextBox1" hidden="1">
              <a:extLst>
                <a:ext uri="{63B3BB69-23CF-44E3-9099-C40C66FF867C}">
                  <a14:compatExt spid="_x0000_s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5</xdr:row>
          <xdr:rowOff>85725</xdr:rowOff>
        </xdr:from>
        <xdr:to>
          <xdr:col>1</xdr:col>
          <xdr:colOff>123825</xdr:colOff>
          <xdr:row>5</xdr:row>
          <xdr:rowOff>228600</xdr:rowOff>
        </xdr:to>
        <xdr:sp macro="" textlink="">
          <xdr:nvSpPr>
            <xdr:cNvPr id="7664" name="Label 496" hidden="1">
              <a:extLst>
                <a:ext uri="{63B3BB69-23CF-44E3-9099-C40C66FF867C}">
                  <a14:compatExt spid="_x0000_s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942975</xdr:colOff>
          <xdr:row>5</xdr:row>
          <xdr:rowOff>19050</xdr:rowOff>
        </xdr:from>
        <xdr:to>
          <xdr:col>8</xdr:col>
          <xdr:colOff>1009650</xdr:colOff>
          <xdr:row>5</xdr:row>
          <xdr:rowOff>276225</xdr:rowOff>
        </xdr:to>
        <xdr:sp macro="" textlink="">
          <xdr:nvSpPr>
            <xdr:cNvPr id="7665" name="TextBox2" hidden="1">
              <a:extLst>
                <a:ext uri="{63B3BB69-23CF-44E3-9099-C40C66FF867C}">
                  <a14:compatExt spid="_x0000_s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5</xdr:row>
          <xdr:rowOff>47625</xdr:rowOff>
        </xdr:from>
        <xdr:to>
          <xdr:col>1</xdr:col>
          <xdr:colOff>2152650</xdr:colOff>
          <xdr:row>5</xdr:row>
          <xdr:rowOff>295275</xdr:rowOff>
        </xdr:to>
        <xdr:sp macro="" textlink="">
          <xdr:nvSpPr>
            <xdr:cNvPr id="7666" name="TextBox3" hidden="1">
              <a:extLst>
                <a:ext uri="{63B3BB69-23CF-44E3-9099-C40C66FF867C}">
                  <a14:compatExt spid="_x0000_s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1419225</xdr:colOff>
          <xdr:row>5</xdr:row>
          <xdr:rowOff>95250</xdr:rowOff>
        </xdr:from>
        <xdr:to>
          <xdr:col>2</xdr:col>
          <xdr:colOff>1924050</xdr:colOff>
          <xdr:row>5</xdr:row>
          <xdr:rowOff>238125</xdr:rowOff>
        </xdr:to>
        <xdr:sp macro="" textlink="">
          <xdr:nvSpPr>
            <xdr:cNvPr id="7667" name="Label 499" hidden="1">
              <a:extLst>
                <a:ext uri="{63B3BB69-23CF-44E3-9099-C40C66FF867C}">
                  <a14:compatExt spid="_x0000_s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2038350</xdr:colOff>
          <xdr:row>5</xdr:row>
          <xdr:rowOff>28575</xdr:rowOff>
        </xdr:from>
        <xdr:to>
          <xdr:col>7</xdr:col>
          <xdr:colOff>152400</xdr:colOff>
          <xdr:row>5</xdr:row>
          <xdr:rowOff>266700</xdr:rowOff>
        </xdr:to>
        <xdr:sp macro="" textlink="">
          <xdr:nvSpPr>
            <xdr:cNvPr id="7668" name="ComboBox1" hidden="1">
              <a:extLst>
                <a:ext uri="{63B3BB69-23CF-44E3-9099-C40C66FF867C}">
                  <a14:compatExt spid="_x0000_s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2181225</xdr:colOff>
          <xdr:row>5</xdr:row>
          <xdr:rowOff>104775</xdr:rowOff>
        </xdr:from>
        <xdr:to>
          <xdr:col>2</xdr:col>
          <xdr:colOff>133350</xdr:colOff>
          <xdr:row>5</xdr:row>
          <xdr:rowOff>247650</xdr:rowOff>
        </xdr:to>
        <xdr:sp macro="" textlink="">
          <xdr:nvSpPr>
            <xdr:cNvPr id="7669" name="Label 501" hidden="1">
              <a:extLst>
                <a:ext uri="{63B3BB69-23CF-44E3-9099-C40C66FF867C}">
                  <a14:compatExt spid="_x0000_s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5</xdr:row>
          <xdr:rowOff>66675</xdr:rowOff>
        </xdr:from>
        <xdr:to>
          <xdr:col>7</xdr:col>
          <xdr:colOff>914400</xdr:colOff>
          <xdr:row>5</xdr:row>
          <xdr:rowOff>238125</xdr:rowOff>
        </xdr:to>
        <xdr:sp macro="" textlink="">
          <xdr:nvSpPr>
            <xdr:cNvPr id="7670" name="Label 502" hidden="1">
              <a:extLst>
                <a:ext uri="{63B3BB69-23CF-44E3-9099-C40C66FF867C}">
                  <a14:compatExt spid="_x0000_s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1428750</xdr:colOff>
      <xdr:row>2</xdr:row>
      <xdr:rowOff>76200</xdr:rowOff>
    </xdr:from>
    <xdr:to>
      <xdr:col>1</xdr:col>
      <xdr:colOff>1428750</xdr:colOff>
      <xdr:row>4</xdr:row>
      <xdr:rowOff>114300</xdr:rowOff>
    </xdr:to>
    <xdr:pic>
      <xdr:nvPicPr>
        <xdr:cNvPr id="9005" name="2 Imagen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47900" y="381000"/>
          <a:ext cx="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19050</xdr:colOff>
      <xdr:row>5</xdr:row>
      <xdr:rowOff>95250</xdr:rowOff>
    </xdr:to>
    <xdr:pic macro="[0]!inicio_1">
      <xdr:nvPicPr>
        <xdr:cNvPr id="9006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6009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304800</xdr:colOff>
      <xdr:row>5</xdr:row>
      <xdr:rowOff>47625</xdr:rowOff>
    </xdr:to>
    <xdr:pic macro="[0]!inicio_1">
      <xdr:nvPicPr>
        <xdr:cNvPr id="9007" name="5 Imagen" descr="logo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781050</xdr:colOff>
      <xdr:row>1</xdr:row>
      <xdr:rowOff>38099</xdr:rowOff>
    </xdr:from>
    <xdr:to>
      <xdr:col>2</xdr:col>
      <xdr:colOff>1466850</xdr:colOff>
      <xdr:row>3</xdr:row>
      <xdr:rowOff>123824</xdr:rowOff>
    </xdr:to>
    <xdr:sp macro="[0]!inicio_1" textlink="">
      <xdr:nvSpPr>
        <xdr:cNvPr id="7" name="6 CuadroTexto"/>
        <xdr:cNvSpPr txBox="1"/>
      </xdr:nvSpPr>
      <xdr:spPr>
        <a:xfrm>
          <a:off x="1600200" y="180974"/>
          <a:ext cx="3076575" cy="390525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Vacaciones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2352675</xdr:colOff>
          <xdr:row>5</xdr:row>
          <xdr:rowOff>114300</xdr:rowOff>
        </xdr:from>
        <xdr:to>
          <xdr:col>2</xdr:col>
          <xdr:colOff>1181100</xdr:colOff>
          <xdr:row>5</xdr:row>
          <xdr:rowOff>371475</xdr:rowOff>
        </xdr:to>
        <xdr:sp macro="" textlink="">
          <xdr:nvSpPr>
            <xdr:cNvPr id="8833" name="TextBox1" hidden="1">
              <a:extLst>
                <a:ext uri="{63B3BB69-23CF-44E3-9099-C40C66FF867C}">
                  <a14:compatExt spid="_x0000_s8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152400</xdr:rowOff>
        </xdr:from>
        <xdr:to>
          <xdr:col>0</xdr:col>
          <xdr:colOff>790575</xdr:colOff>
          <xdr:row>5</xdr:row>
          <xdr:rowOff>295275</xdr:rowOff>
        </xdr:to>
        <xdr:sp macro="" textlink="">
          <xdr:nvSpPr>
            <xdr:cNvPr id="8834" name="Label 642" hidden="1">
              <a:extLst>
                <a:ext uri="{63B3BB69-23CF-44E3-9099-C40C66FF867C}">
                  <a14:compatExt spid="_x0000_s8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2171700</xdr:colOff>
          <xdr:row>1</xdr:row>
          <xdr:rowOff>19050</xdr:rowOff>
        </xdr:from>
        <xdr:to>
          <xdr:col>5</xdr:col>
          <xdr:colOff>904875</xdr:colOff>
          <xdr:row>2</xdr:row>
          <xdr:rowOff>114300</xdr:rowOff>
        </xdr:to>
        <xdr:sp macro="" textlink="">
          <xdr:nvSpPr>
            <xdr:cNvPr id="8835" name="TextBox2" hidden="1">
              <a:extLst>
                <a:ext uri="{63B3BB69-23CF-44E3-9099-C40C66FF867C}">
                  <a14:compatExt spid="_x0000_s8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800100</xdr:colOff>
          <xdr:row>5</xdr:row>
          <xdr:rowOff>114300</xdr:rowOff>
        </xdr:from>
        <xdr:to>
          <xdr:col>1</xdr:col>
          <xdr:colOff>2000250</xdr:colOff>
          <xdr:row>5</xdr:row>
          <xdr:rowOff>361950</xdr:rowOff>
        </xdr:to>
        <xdr:sp macro="" textlink="">
          <xdr:nvSpPr>
            <xdr:cNvPr id="8836" name="TextBox3" hidden="1">
              <a:extLst>
                <a:ext uri="{63B3BB69-23CF-44E3-9099-C40C66FF867C}">
                  <a14:compatExt spid="_x0000_s8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1266825</xdr:colOff>
          <xdr:row>5</xdr:row>
          <xdr:rowOff>161925</xdr:rowOff>
        </xdr:from>
        <xdr:to>
          <xdr:col>2</xdr:col>
          <xdr:colOff>1771650</xdr:colOff>
          <xdr:row>5</xdr:row>
          <xdr:rowOff>304800</xdr:rowOff>
        </xdr:to>
        <xdr:sp macro="" textlink="">
          <xdr:nvSpPr>
            <xdr:cNvPr id="8837" name="Label 645" hidden="1">
              <a:extLst>
                <a:ext uri="{63B3BB69-23CF-44E3-9099-C40C66FF867C}">
                  <a14:compatExt spid="_x0000_s8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1885950</xdr:colOff>
          <xdr:row>5</xdr:row>
          <xdr:rowOff>95250</xdr:rowOff>
        </xdr:from>
        <xdr:to>
          <xdr:col>5</xdr:col>
          <xdr:colOff>1047750</xdr:colOff>
          <xdr:row>5</xdr:row>
          <xdr:rowOff>333375</xdr:rowOff>
        </xdr:to>
        <xdr:sp macro="" textlink="">
          <xdr:nvSpPr>
            <xdr:cNvPr id="8838" name="ComboBox1" hidden="1">
              <a:extLst>
                <a:ext uri="{63B3BB69-23CF-44E3-9099-C40C66FF867C}">
                  <a14:compatExt spid="_x0000_s8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2028825</xdr:colOff>
          <xdr:row>5</xdr:row>
          <xdr:rowOff>171450</xdr:rowOff>
        </xdr:from>
        <xdr:to>
          <xdr:col>1</xdr:col>
          <xdr:colOff>2371725</xdr:colOff>
          <xdr:row>5</xdr:row>
          <xdr:rowOff>314325</xdr:rowOff>
        </xdr:to>
        <xdr:sp macro="" textlink="">
          <xdr:nvSpPr>
            <xdr:cNvPr id="8839" name="Label 647" hidden="1">
              <a:extLst>
                <a:ext uri="{63B3BB69-23CF-44E3-9099-C40C66FF867C}">
                  <a14:compatExt spid="_x0000_s8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2200275</xdr:colOff>
          <xdr:row>0</xdr:row>
          <xdr:rowOff>0</xdr:rowOff>
        </xdr:from>
        <xdr:to>
          <xdr:col>3</xdr:col>
          <xdr:colOff>523875</xdr:colOff>
          <xdr:row>1</xdr:row>
          <xdr:rowOff>19050</xdr:rowOff>
        </xdr:to>
        <xdr:sp macro="" textlink="">
          <xdr:nvSpPr>
            <xdr:cNvPr id="8840" name="Label 648" hidden="1">
              <a:extLst>
                <a:ext uri="{63B3BB69-23CF-44E3-9099-C40C66FF867C}">
                  <a14:compatExt spid="_x0000_s8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219075</xdr:colOff>
      <xdr:row>4</xdr:row>
      <xdr:rowOff>123825</xdr:rowOff>
    </xdr:to>
    <xdr:pic macro="[0]!inicio_1">
      <xdr:nvPicPr>
        <xdr:cNvPr id="3715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630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361950</xdr:colOff>
      <xdr:row>4</xdr:row>
      <xdr:rowOff>76200</xdr:rowOff>
    </xdr:to>
    <xdr:pic macro="[0]!inicio_1">
      <xdr:nvPicPr>
        <xdr:cNvPr id="3716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533400</xdr:colOff>
      <xdr:row>1</xdr:row>
      <xdr:rowOff>66673</xdr:rowOff>
    </xdr:from>
    <xdr:to>
      <xdr:col>4</xdr:col>
      <xdr:colOff>876300</xdr:colOff>
      <xdr:row>3</xdr:row>
      <xdr:rowOff>152399</xdr:rowOff>
    </xdr:to>
    <xdr:sp macro="[0]!inicio_1" textlink="">
      <xdr:nvSpPr>
        <xdr:cNvPr id="5" name="4 CuadroTexto"/>
        <xdr:cNvSpPr txBox="1"/>
      </xdr:nvSpPr>
      <xdr:spPr>
        <a:xfrm>
          <a:off x="1143000" y="219073"/>
          <a:ext cx="4905375" cy="476251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Haberes</a:t>
          </a:r>
          <a:r>
            <a:rPr lang="es-CL" sz="2400" b="1" baseline="0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 y Descuentos del Mes</a:t>
          </a:r>
          <a:endParaRPr lang="es-CL" sz="2400" b="1">
            <a:solidFill>
              <a:schemeClr val="tx1">
                <a:lumMod val="85000"/>
                <a:lumOff val="15000"/>
              </a:schemeClr>
            </a:solidFill>
            <a:effectLst>
              <a:outerShdw blurRad="60007" dist="310007" dir="7680000" sy="30000" kx="1300200" algn="ctr" rotWithShape="0">
                <a:prstClr val="black">
                  <a:alpha val="32000"/>
                </a:prstClr>
              </a:out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4</xdr:row>
          <xdr:rowOff>104775</xdr:rowOff>
        </xdr:from>
        <xdr:to>
          <xdr:col>3</xdr:col>
          <xdr:colOff>180975</xdr:colOff>
          <xdr:row>4</xdr:row>
          <xdr:rowOff>361950</xdr:rowOff>
        </xdr:to>
        <xdr:sp macro="" textlink="">
          <xdr:nvSpPr>
            <xdr:cNvPr id="3585" name="TextBox1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4</xdr:row>
          <xdr:rowOff>142875</xdr:rowOff>
        </xdr:from>
        <xdr:to>
          <xdr:col>1</xdr:col>
          <xdr:colOff>238125</xdr:colOff>
          <xdr:row>4</xdr:row>
          <xdr:rowOff>285750</xdr:rowOff>
        </xdr:to>
        <xdr:sp macro="" textlink="">
          <xdr:nvSpPr>
            <xdr:cNvPr id="3586" name="Label 514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866775</xdr:colOff>
          <xdr:row>1</xdr:row>
          <xdr:rowOff>76200</xdr:rowOff>
        </xdr:from>
        <xdr:to>
          <xdr:col>8</xdr:col>
          <xdr:colOff>171450</xdr:colOff>
          <xdr:row>2</xdr:row>
          <xdr:rowOff>85725</xdr:rowOff>
        </xdr:to>
        <xdr:sp macro="" textlink="">
          <xdr:nvSpPr>
            <xdr:cNvPr id="3587" name="TextBox2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4</xdr:row>
          <xdr:rowOff>104775</xdr:rowOff>
        </xdr:from>
        <xdr:to>
          <xdr:col>2</xdr:col>
          <xdr:colOff>323850</xdr:colOff>
          <xdr:row>4</xdr:row>
          <xdr:rowOff>352425</xdr:rowOff>
        </xdr:to>
        <xdr:sp macro="" textlink="">
          <xdr:nvSpPr>
            <xdr:cNvPr id="3588" name="TextBox3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4</xdr:row>
          <xdr:rowOff>152400</xdr:rowOff>
        </xdr:from>
        <xdr:to>
          <xdr:col>3</xdr:col>
          <xdr:colOff>771525</xdr:colOff>
          <xdr:row>4</xdr:row>
          <xdr:rowOff>295275</xdr:rowOff>
        </xdr:to>
        <xdr:sp macro="" textlink="">
          <xdr:nvSpPr>
            <xdr:cNvPr id="3589" name="Label 517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</xdr:row>
          <xdr:rowOff>85725</xdr:rowOff>
        </xdr:from>
        <xdr:to>
          <xdr:col>6</xdr:col>
          <xdr:colOff>828675</xdr:colOff>
          <xdr:row>4</xdr:row>
          <xdr:rowOff>323850</xdr:rowOff>
        </xdr:to>
        <xdr:sp macro="" textlink="">
          <xdr:nvSpPr>
            <xdr:cNvPr id="3590" name="ComboBox1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352425</xdr:colOff>
          <xdr:row>4</xdr:row>
          <xdr:rowOff>161925</xdr:rowOff>
        </xdr:from>
        <xdr:to>
          <xdr:col>2</xdr:col>
          <xdr:colOff>695325</xdr:colOff>
          <xdr:row>4</xdr:row>
          <xdr:rowOff>304800</xdr:rowOff>
        </xdr:to>
        <xdr:sp macro="" textlink="">
          <xdr:nvSpPr>
            <xdr:cNvPr id="3591" name="Label 519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533400</xdr:colOff>
      <xdr:row>4</xdr:row>
      <xdr:rowOff>209550</xdr:rowOff>
    </xdr:to>
    <xdr:pic macro="[0]!inicio_1">
      <xdr:nvPicPr>
        <xdr:cNvPr id="9835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7155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447675</xdr:colOff>
      <xdr:row>4</xdr:row>
      <xdr:rowOff>95250</xdr:rowOff>
    </xdr:to>
    <xdr:pic macro="[0]!inicio_1">
      <xdr:nvPicPr>
        <xdr:cNvPr id="9836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571500</xdr:colOff>
      <xdr:row>0</xdr:row>
      <xdr:rowOff>123823</xdr:rowOff>
    </xdr:from>
    <xdr:to>
      <xdr:col>6</xdr:col>
      <xdr:colOff>266700</xdr:colOff>
      <xdr:row>3</xdr:row>
      <xdr:rowOff>57149</xdr:rowOff>
    </xdr:to>
    <xdr:sp macro="[0]!inicio_1" textlink="">
      <xdr:nvSpPr>
        <xdr:cNvPr id="4" name="3 CuadroTexto"/>
        <xdr:cNvSpPr txBox="1"/>
      </xdr:nvSpPr>
      <xdr:spPr>
        <a:xfrm>
          <a:off x="1057275" y="123823"/>
          <a:ext cx="3895725" cy="476251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 baseline="0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 Descuentos en Cuotas</a:t>
          </a:r>
          <a:endParaRPr lang="es-CL" sz="2400" b="1">
            <a:solidFill>
              <a:schemeClr val="tx1">
                <a:lumMod val="85000"/>
                <a:lumOff val="15000"/>
              </a:schemeClr>
            </a:solidFill>
            <a:effectLst>
              <a:outerShdw blurRad="60007" dist="310007" dir="7680000" sy="30000" kx="1300200" algn="ctr" rotWithShape="0">
                <a:prstClr val="black">
                  <a:alpha val="32000"/>
                </a:prstClr>
              </a:out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914400</xdr:colOff>
          <xdr:row>4</xdr:row>
          <xdr:rowOff>133350</xdr:rowOff>
        </xdr:from>
        <xdr:to>
          <xdr:col>3</xdr:col>
          <xdr:colOff>342900</xdr:colOff>
          <xdr:row>4</xdr:row>
          <xdr:rowOff>390525</xdr:rowOff>
        </xdr:to>
        <xdr:sp macro="" textlink="">
          <xdr:nvSpPr>
            <xdr:cNvPr id="9704" name="TextBox1" hidden="1">
              <a:extLst>
                <a:ext uri="{63B3BB69-23CF-44E3-9099-C40C66FF867C}">
                  <a14:compatExt spid="_x0000_s9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4</xdr:row>
          <xdr:rowOff>171450</xdr:rowOff>
        </xdr:from>
        <xdr:to>
          <xdr:col>1</xdr:col>
          <xdr:colOff>323850</xdr:colOff>
          <xdr:row>4</xdr:row>
          <xdr:rowOff>314325</xdr:rowOff>
        </xdr:to>
        <xdr:sp macro="" textlink="">
          <xdr:nvSpPr>
            <xdr:cNvPr id="9705" name="Label 489" hidden="1">
              <a:extLst>
                <a:ext uri="{63B3BB69-23CF-44E3-9099-C40C66FF867C}">
                  <a14:compatExt spid="_x0000_s9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1</xdr:row>
          <xdr:rowOff>95250</xdr:rowOff>
        </xdr:from>
        <xdr:to>
          <xdr:col>8</xdr:col>
          <xdr:colOff>657225</xdr:colOff>
          <xdr:row>2</xdr:row>
          <xdr:rowOff>114300</xdr:rowOff>
        </xdr:to>
        <xdr:sp macro="" textlink="">
          <xdr:nvSpPr>
            <xdr:cNvPr id="9706" name="TextBox2" hidden="1">
              <a:extLst>
                <a:ext uri="{63B3BB69-23CF-44E3-9099-C40C66FF867C}">
                  <a14:compatExt spid="_x0000_s9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4</xdr:row>
          <xdr:rowOff>133350</xdr:rowOff>
        </xdr:from>
        <xdr:to>
          <xdr:col>2</xdr:col>
          <xdr:colOff>561975</xdr:colOff>
          <xdr:row>4</xdr:row>
          <xdr:rowOff>381000</xdr:rowOff>
        </xdr:to>
        <xdr:sp macro="" textlink="">
          <xdr:nvSpPr>
            <xdr:cNvPr id="9707" name="TextBox3" hidden="1">
              <a:extLst>
                <a:ext uri="{63B3BB69-23CF-44E3-9099-C40C66FF867C}">
                  <a14:compatExt spid="_x0000_s9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428625</xdr:colOff>
          <xdr:row>4</xdr:row>
          <xdr:rowOff>180975</xdr:rowOff>
        </xdr:from>
        <xdr:to>
          <xdr:col>3</xdr:col>
          <xdr:colOff>933450</xdr:colOff>
          <xdr:row>4</xdr:row>
          <xdr:rowOff>323850</xdr:rowOff>
        </xdr:to>
        <xdr:sp macro="" textlink="">
          <xdr:nvSpPr>
            <xdr:cNvPr id="9708" name="Label 492" hidden="1">
              <a:extLst>
                <a:ext uri="{63B3BB69-23CF-44E3-9099-C40C66FF867C}">
                  <a14:compatExt spid="_x0000_s9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1047750</xdr:colOff>
          <xdr:row>4</xdr:row>
          <xdr:rowOff>114300</xdr:rowOff>
        </xdr:from>
        <xdr:to>
          <xdr:col>6</xdr:col>
          <xdr:colOff>1190625</xdr:colOff>
          <xdr:row>4</xdr:row>
          <xdr:rowOff>352425</xdr:rowOff>
        </xdr:to>
        <xdr:sp macro="" textlink="">
          <xdr:nvSpPr>
            <xdr:cNvPr id="9709" name="ComboBox1" hidden="1">
              <a:extLst>
                <a:ext uri="{63B3BB69-23CF-44E3-9099-C40C66FF867C}">
                  <a14:compatExt spid="_x0000_s9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4</xdr:row>
          <xdr:rowOff>190500</xdr:rowOff>
        </xdr:from>
        <xdr:to>
          <xdr:col>2</xdr:col>
          <xdr:colOff>933450</xdr:colOff>
          <xdr:row>4</xdr:row>
          <xdr:rowOff>333375</xdr:rowOff>
        </xdr:to>
        <xdr:sp macro="" textlink="">
          <xdr:nvSpPr>
            <xdr:cNvPr id="9710" name="Label 494" hidden="1">
              <a:extLst>
                <a:ext uri="{63B3BB69-23CF-44E3-9099-C40C66FF867C}">
                  <a14:compatExt spid="_x0000_s9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57150</xdr:rowOff>
        </xdr:from>
        <xdr:to>
          <xdr:col>6</xdr:col>
          <xdr:colOff>1066800</xdr:colOff>
          <xdr:row>1</xdr:row>
          <xdr:rowOff>76200</xdr:rowOff>
        </xdr:to>
        <xdr:sp macro="" textlink="">
          <xdr:nvSpPr>
            <xdr:cNvPr id="9711" name="Label 495" hidden="1">
              <a:extLst>
                <a:ext uri="{63B3BB69-23CF-44E3-9099-C40C66FF867C}">
                  <a14:compatExt spid="_x0000_s9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4</xdr:row>
      <xdr:rowOff>171450</xdr:rowOff>
    </xdr:to>
    <xdr:pic macro="[0]!inicio_1">
      <xdr:nvPicPr>
        <xdr:cNvPr id="10855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2486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0</xdr:row>
      <xdr:rowOff>28575</xdr:rowOff>
    </xdr:from>
    <xdr:to>
      <xdr:col>1</xdr:col>
      <xdr:colOff>400050</xdr:colOff>
      <xdr:row>4</xdr:row>
      <xdr:rowOff>95250</xdr:rowOff>
    </xdr:to>
    <xdr:pic macro="[0]!inicio_1">
      <xdr:nvPicPr>
        <xdr:cNvPr id="10856" name="3 Imagen" descr="logo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857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723901</xdr:colOff>
      <xdr:row>1</xdr:row>
      <xdr:rowOff>47624</xdr:rowOff>
    </xdr:from>
    <xdr:to>
      <xdr:col>4</xdr:col>
      <xdr:colOff>123826</xdr:colOff>
      <xdr:row>3</xdr:row>
      <xdr:rowOff>1</xdr:rowOff>
    </xdr:to>
    <xdr:sp macro="[0]!inicio_1" textlink="">
      <xdr:nvSpPr>
        <xdr:cNvPr id="4" name="3 CuadroTexto"/>
        <xdr:cNvSpPr txBox="1"/>
      </xdr:nvSpPr>
      <xdr:spPr>
        <a:xfrm>
          <a:off x="1333501" y="200024"/>
          <a:ext cx="4191000" cy="342902"/>
        </a:xfrm>
        <a:prstGeom prst="rect">
          <a:avLst/>
        </a:prstGeom>
        <a:noFill/>
        <a:ln w="0" cmpd="sng">
          <a:solidFill>
            <a:schemeClr val="lt1">
              <a:shade val="50000"/>
              <a:alpha val="0"/>
            </a:schemeClr>
          </a:solidFill>
        </a:ln>
        <a:effectLst>
          <a:outerShdw blurRad="50800" dist="38100" dir="2700000" sx="85000" sy="85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threePt" dir="t"/>
          </a:scene3d>
          <a:sp3d extrusionH="57150">
            <a:extrusionClr>
              <a:schemeClr val="tx1">
                <a:lumMod val="50000"/>
                <a:lumOff val="50000"/>
              </a:schemeClr>
            </a:extrusionClr>
          </a:sp3d>
        </a:bodyPr>
        <a:lstStyle/>
        <a:p>
          <a:pPr algn="ctr"/>
          <a:r>
            <a:rPr lang="es-CL" sz="2400" b="1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Haberes</a:t>
          </a:r>
          <a:r>
            <a:rPr lang="es-CL" sz="2400" b="1" baseline="0">
              <a:solidFill>
                <a:schemeClr val="tx1">
                  <a:lumMod val="85000"/>
                  <a:lumOff val="15000"/>
                </a:schemeClr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  <a:latin typeface="Times New Roman" pitchFamily="18" charset="0"/>
              <a:cs typeface="Times New Roman" pitchFamily="18" charset="0"/>
            </a:rPr>
            <a:t> Permanentes</a:t>
          </a:r>
          <a:endParaRPr lang="es-CL" sz="2400" b="1">
            <a:solidFill>
              <a:schemeClr val="tx1">
                <a:lumMod val="85000"/>
                <a:lumOff val="15000"/>
              </a:schemeClr>
            </a:solidFill>
            <a:effectLst>
              <a:outerShdw blurRad="60007" dist="310007" dir="7680000" sy="30000" kx="1300200" algn="ctr" rotWithShape="0">
                <a:prstClr val="black">
                  <a:alpha val="32000"/>
                </a:prstClr>
              </a:out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4</xdr:row>
          <xdr:rowOff>190500</xdr:rowOff>
        </xdr:from>
        <xdr:to>
          <xdr:col>2</xdr:col>
          <xdr:colOff>1838325</xdr:colOff>
          <xdr:row>4</xdr:row>
          <xdr:rowOff>447675</xdr:rowOff>
        </xdr:to>
        <xdr:sp macro="" textlink="">
          <xdr:nvSpPr>
            <xdr:cNvPr id="10724" name="TextBox1" hidden="1">
              <a:extLst>
                <a:ext uri="{63B3BB69-23CF-44E3-9099-C40C66FF867C}">
                  <a14:compatExt spid="_x0000_s1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</xdr:row>
          <xdr:rowOff>228600</xdr:rowOff>
        </xdr:from>
        <xdr:to>
          <xdr:col>1</xdr:col>
          <xdr:colOff>180975</xdr:colOff>
          <xdr:row>4</xdr:row>
          <xdr:rowOff>371475</xdr:rowOff>
        </xdr:to>
        <xdr:sp macro="" textlink="">
          <xdr:nvSpPr>
            <xdr:cNvPr id="10725" name="Label 485" hidden="1">
              <a:extLst>
                <a:ext uri="{63B3BB69-23CF-44E3-9099-C40C66FF867C}">
                  <a14:compatExt spid="_x0000_s1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Preparado por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561975</xdr:colOff>
          <xdr:row>1</xdr:row>
          <xdr:rowOff>161925</xdr:rowOff>
        </xdr:from>
        <xdr:to>
          <xdr:col>6</xdr:col>
          <xdr:colOff>771525</xdr:colOff>
          <xdr:row>3</xdr:row>
          <xdr:rowOff>38100</xdr:rowOff>
        </xdr:to>
        <xdr:sp macro="" textlink="">
          <xdr:nvSpPr>
            <xdr:cNvPr id="10726" name="TextBox2" hidden="1">
              <a:extLst>
                <a:ext uri="{63B3BB69-23CF-44E3-9099-C40C66FF867C}">
                  <a14:compatExt spid="_x0000_s1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190500</xdr:rowOff>
        </xdr:from>
        <xdr:to>
          <xdr:col>2</xdr:col>
          <xdr:colOff>266700</xdr:colOff>
          <xdr:row>4</xdr:row>
          <xdr:rowOff>438150</xdr:rowOff>
        </xdr:to>
        <xdr:sp macro="" textlink="">
          <xdr:nvSpPr>
            <xdr:cNvPr id="10727" name="TextBox3" hidden="1">
              <a:extLst>
                <a:ext uri="{63B3BB69-23CF-44E3-9099-C40C66FF867C}">
                  <a14:compatExt spid="_x0000_s1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1924050</xdr:colOff>
          <xdr:row>4</xdr:row>
          <xdr:rowOff>238125</xdr:rowOff>
        </xdr:from>
        <xdr:to>
          <xdr:col>3</xdr:col>
          <xdr:colOff>485775</xdr:colOff>
          <xdr:row>4</xdr:row>
          <xdr:rowOff>381000</xdr:rowOff>
        </xdr:to>
        <xdr:sp macro="" textlink="">
          <xdr:nvSpPr>
            <xdr:cNvPr id="10728" name="Label 488" hidden="1">
              <a:extLst>
                <a:ext uri="{63B3BB69-23CF-44E3-9099-C40C66FF867C}">
                  <a14:compatExt spid="_x0000_s10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Empresa 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4</xdr:row>
          <xdr:rowOff>171450</xdr:rowOff>
        </xdr:from>
        <xdr:to>
          <xdr:col>6</xdr:col>
          <xdr:colOff>542925</xdr:colOff>
          <xdr:row>4</xdr:row>
          <xdr:rowOff>409575</xdr:rowOff>
        </xdr:to>
        <xdr:sp macro="" textlink="">
          <xdr:nvSpPr>
            <xdr:cNvPr id="10729" name="ComboBox1" hidden="1">
              <a:extLst>
                <a:ext uri="{63B3BB69-23CF-44E3-9099-C40C66FF867C}">
                  <a14:compatExt spid="_x0000_s10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</xdr:row>
          <xdr:rowOff>247650</xdr:rowOff>
        </xdr:from>
        <xdr:to>
          <xdr:col>2</xdr:col>
          <xdr:colOff>638175</xdr:colOff>
          <xdr:row>4</xdr:row>
          <xdr:rowOff>390525</xdr:rowOff>
        </xdr:to>
        <xdr:sp macro="" textlink="">
          <xdr:nvSpPr>
            <xdr:cNvPr id="10730" name="Label 490" hidden="1">
              <a:extLst>
                <a:ext uri="{63B3BB69-23CF-44E3-9099-C40C66FF867C}">
                  <a14:compatExt spid="_x0000_s10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 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609600</xdr:colOff>
          <xdr:row>0</xdr:row>
          <xdr:rowOff>133350</xdr:rowOff>
        </xdr:from>
        <xdr:to>
          <xdr:col>6</xdr:col>
          <xdr:colOff>152400</xdr:colOff>
          <xdr:row>1</xdr:row>
          <xdr:rowOff>104775</xdr:rowOff>
        </xdr:to>
        <xdr:sp macro="" textlink="">
          <xdr:nvSpPr>
            <xdr:cNvPr id="10731" name="Label 491" hidden="1">
              <a:extLst>
                <a:ext uri="{63B3BB69-23CF-44E3-9099-C40C66FF867C}">
                  <a14:compatExt spid="_x0000_s10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Comentario :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istian.sanchez/Downloads/Planilla%20Siglo%20Schwager%20Noviembre%202014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s"/>
      <sheetName val="Ficha"/>
      <sheetName val="Novedades Fichas"/>
      <sheetName val="Novedades Ficha"/>
      <sheetName val="Ausentismos"/>
      <sheetName val="Vacaciones"/>
      <sheetName val="HaberesDctos"/>
      <sheetName val="Cuotas"/>
      <sheetName val="HaberesPermanentes"/>
      <sheetName val="Haberes"/>
      <sheetName val="Descuentos"/>
      <sheetName val="configuracion"/>
      <sheetName val="actualizaciones"/>
      <sheetName val="rtablas"/>
      <sheetName val="remples"/>
      <sheetName val="rhabdes"/>
      <sheetName val="clases"/>
      <sheetName val="rempresa"/>
      <sheetName val="errores"/>
      <sheetName val="tmp_vacaciones"/>
      <sheetName val="tmp_ausencias"/>
      <sheetName val="tmp_hab"/>
      <sheetName val="tmp_novedades"/>
      <sheetName val="tmp_ficha"/>
      <sheetName val="Planilla Siglo Schwager Noviem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">
          <cell r="B2" t="str">
            <v>CENTRO DE BODEGAJE Y LOG INTEGRAL S.A.</v>
          </cell>
        </row>
        <row r="3">
          <cell r="B3" t="str">
            <v>SCHWAGER BIOGAS S.A.</v>
          </cell>
        </row>
        <row r="4">
          <cell r="B4" t="str">
            <v>SCHWAGER ENERGY S.A.</v>
          </cell>
        </row>
        <row r="5">
          <cell r="B5" t="str">
            <v>SCHWAGER ENERGY S.A.(RP)</v>
          </cell>
        </row>
        <row r="6">
          <cell r="B6" t="str">
            <v>SCHWAGER HIDRO S. A.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2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4.xml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ctrlProp" Target="../ctrlProps/ctrlProp37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3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38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39.xml"/><Relationship Id="rId10" Type="http://schemas.openxmlformats.org/officeDocument/2006/relationships/control" Target="../activeX/activeX40.xml"/><Relationship Id="rId4" Type="http://schemas.openxmlformats.org/officeDocument/2006/relationships/control" Target="../activeX/activeX37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13" Type="http://schemas.openxmlformats.org/officeDocument/2006/relationships/ctrlProp" Target="../ctrlProps/ctrlProp41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4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4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43.xml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4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4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6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8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0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12.xml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14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1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4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16.xml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1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trlProp" Target="../ctrlProps/ctrlProp19.xml"/><Relationship Id="rId3" Type="http://schemas.openxmlformats.org/officeDocument/2006/relationships/control" Target="../activeX/activeX17.xml"/><Relationship Id="rId7" Type="http://schemas.openxmlformats.org/officeDocument/2006/relationships/control" Target="../activeX/activeX19.xml"/><Relationship Id="rId12" Type="http://schemas.openxmlformats.org/officeDocument/2006/relationships/ctrlProp" Target="../ctrlProps/ctrlProp18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2.emf"/><Relationship Id="rId11" Type="http://schemas.openxmlformats.org/officeDocument/2006/relationships/ctrlProp" Target="../ctrlProps/ctrlProp17.xml"/><Relationship Id="rId5" Type="http://schemas.openxmlformats.org/officeDocument/2006/relationships/control" Target="../activeX/activeX18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20.xml"/><Relationship Id="rId14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2.xml"/><Relationship Id="rId11" Type="http://schemas.openxmlformats.org/officeDocument/2006/relationships/image" Target="../media/image7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24.xml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ctrlProp" Target="../ctrlProps/ctrlProp26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6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28.xml"/><Relationship Id="rId4" Type="http://schemas.openxmlformats.org/officeDocument/2006/relationships/control" Target="../activeX/activeX25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2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ctrlProp" Target="../ctrlProps/ctrlProp29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2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30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31.xml"/><Relationship Id="rId10" Type="http://schemas.openxmlformats.org/officeDocument/2006/relationships/control" Target="../activeX/activeX32.xml"/><Relationship Id="rId4" Type="http://schemas.openxmlformats.org/officeDocument/2006/relationships/control" Target="../activeX/activeX29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ctrlProp" Target="../ctrlProps/ctrlProp33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3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34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35.xml"/><Relationship Id="rId10" Type="http://schemas.openxmlformats.org/officeDocument/2006/relationships/control" Target="../activeX/activeX36.xml"/><Relationship Id="rId4" Type="http://schemas.openxmlformats.org/officeDocument/2006/relationships/control" Target="../activeX/activeX33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/>
  <dimension ref="A1:E181"/>
  <sheetViews>
    <sheetView workbookViewId="0">
      <pane ySplit="7" topLeftCell="A8" activePane="bottomLeft" state="frozen"/>
      <selection pane="bottomLeft" activeCell="A8" sqref="A8"/>
    </sheetView>
  </sheetViews>
  <sheetFormatPr baseColWidth="10" defaultRowHeight="11.25" x14ac:dyDescent="0.2"/>
  <cols>
    <col min="1" max="1" width="19.1640625" style="47" customWidth="1"/>
    <col min="2" max="2" width="41.1640625" style="48" customWidth="1"/>
    <col min="3" max="3" width="36.33203125" style="48" customWidth="1"/>
    <col min="4" max="4" width="10.5" style="49" bestFit="1" customWidth="1"/>
    <col min="5" max="5" width="41" style="49" customWidth="1"/>
  </cols>
  <sheetData>
    <row r="1" spans="1:5" x14ac:dyDescent="0.2">
      <c r="A1" s="5"/>
      <c r="B1" s="6"/>
      <c r="C1" s="6"/>
      <c r="D1" s="6"/>
      <c r="E1" s="6"/>
    </row>
    <row r="2" spans="1:5" ht="12.75" x14ac:dyDescent="0.2">
      <c r="A2" s="5"/>
      <c r="B2" s="166"/>
      <c r="C2" s="166"/>
      <c r="D2" s="166"/>
      <c r="E2" s="166"/>
    </row>
    <row r="3" spans="1:5" x14ac:dyDescent="0.2">
      <c r="A3" s="5"/>
      <c r="B3" s="6"/>
      <c r="C3" s="6"/>
      <c r="D3" s="6"/>
      <c r="E3" s="6"/>
    </row>
    <row r="4" spans="1:5" x14ac:dyDescent="0.2">
      <c r="A4" s="5"/>
      <c r="B4" s="6"/>
      <c r="C4" s="6"/>
      <c r="D4" s="6"/>
      <c r="E4" s="6"/>
    </row>
    <row r="5" spans="1:5" x14ac:dyDescent="0.2">
      <c r="A5" s="7"/>
      <c r="B5" s="6"/>
      <c r="C5" s="6"/>
      <c r="D5" s="6"/>
      <c r="E5" s="6"/>
    </row>
    <row r="6" spans="1:5" ht="29.25" customHeight="1" thickBot="1" x14ac:dyDescent="0.25">
      <c r="A6" s="8"/>
      <c r="B6" s="9"/>
      <c r="C6" s="9"/>
      <c r="D6" s="9"/>
      <c r="E6" s="9"/>
    </row>
    <row r="7" spans="1:5" ht="24" thickTop="1" thickBot="1" x14ac:dyDescent="0.25">
      <c r="A7" s="99" t="s">
        <v>13</v>
      </c>
      <c r="B7" s="99" t="s">
        <v>12</v>
      </c>
      <c r="C7" s="99" t="s">
        <v>221</v>
      </c>
      <c r="D7" s="100" t="s">
        <v>172</v>
      </c>
      <c r="E7" s="100" t="s">
        <v>173</v>
      </c>
    </row>
    <row r="8" spans="1:5" ht="12" thickTop="1" x14ac:dyDescent="0.2">
      <c r="A8" s="130"/>
      <c r="B8" s="79" t="str">
        <f t="shared" ref="B8" si="0">IF(A8="","",IF(ISERROR(VLOOKUP(TEXT(A8,0),remples,3,0)),IF(ISERROR(VLOOKUP(TEXT(A8,0),rempl_ficha,7,0)),"***** Codigo No Encontrado *****",UPPER((VLOOKUP(TEXT(A8,0),rempl_ficha,7,0)&amp;"   "&amp;VLOOKUP(TEXT(A8,0),rempl_ficha,8,0)&amp;","&amp;VLOOKUP(TEXT(A8,0),rempl_ficha,9,0)))),VLOOKUP(TEXT(A8,0),remples,3,0)))</f>
        <v/>
      </c>
      <c r="C8" s="112" t="str">
        <f t="shared" ref="C8:C39" si="1">IF(A8="","",IF(ISERROR(VLOOKUP(TEXT(A8,0),remples,9,0)),IF(ISERROR(VLOOKUP(TEXT(A8,0),rempl_ficha,6,0)),"***** Codigo No Encontrado *****",UPPER((VLOOKUP(TEXT(A8,0),rempl_ficha,6,0)))),VLOOKUP(TEXT(A8,0),remples,9,0)))</f>
        <v/>
      </c>
      <c r="D8" s="10"/>
      <c r="E8" s="66"/>
    </row>
    <row r="9" spans="1:5" x14ac:dyDescent="0.2">
      <c r="A9" s="130"/>
      <c r="B9" s="79" t="str">
        <f t="shared" ref="B9:B72" si="2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si="1"/>
        <v/>
      </c>
      <c r="D9" s="10"/>
      <c r="E9" s="66"/>
    </row>
    <row r="10" spans="1:5" x14ac:dyDescent="0.2">
      <c r="A10" s="130"/>
      <c r="B10" s="79" t="str">
        <f t="shared" si="2"/>
        <v/>
      </c>
      <c r="C10" s="112" t="str">
        <f t="shared" si="1"/>
        <v/>
      </c>
      <c r="D10" s="10"/>
      <c r="E10" s="66"/>
    </row>
    <row r="11" spans="1:5" x14ac:dyDescent="0.2">
      <c r="A11" s="130"/>
      <c r="B11" s="79" t="str">
        <f t="shared" si="2"/>
        <v/>
      </c>
      <c r="C11" s="112" t="str">
        <f t="shared" si="1"/>
        <v/>
      </c>
      <c r="D11" s="10"/>
      <c r="E11" s="66"/>
    </row>
    <row r="12" spans="1:5" x14ac:dyDescent="0.2">
      <c r="A12" s="130"/>
      <c r="B12" s="79" t="str">
        <f t="shared" si="2"/>
        <v/>
      </c>
      <c r="C12" s="112" t="str">
        <f t="shared" si="1"/>
        <v/>
      </c>
      <c r="D12" s="10"/>
      <c r="E12" s="66"/>
    </row>
    <row r="13" spans="1:5" x14ac:dyDescent="0.2">
      <c r="A13" s="130"/>
      <c r="B13" s="79" t="str">
        <f t="shared" si="2"/>
        <v/>
      </c>
      <c r="C13" s="112" t="str">
        <f t="shared" si="1"/>
        <v/>
      </c>
      <c r="D13" s="10"/>
      <c r="E13" s="66"/>
    </row>
    <row r="14" spans="1:5" x14ac:dyDescent="0.2">
      <c r="A14" s="130"/>
      <c r="B14" s="79" t="str">
        <f t="shared" si="2"/>
        <v/>
      </c>
      <c r="C14" s="112" t="str">
        <f t="shared" si="1"/>
        <v/>
      </c>
      <c r="D14" s="10"/>
      <c r="E14" s="66"/>
    </row>
    <row r="15" spans="1:5" x14ac:dyDescent="0.2">
      <c r="A15" s="130"/>
      <c r="B15" s="79" t="str">
        <f t="shared" si="2"/>
        <v/>
      </c>
      <c r="C15" s="112" t="str">
        <f t="shared" si="1"/>
        <v/>
      </c>
      <c r="D15" s="10"/>
      <c r="E15" s="66"/>
    </row>
    <row r="16" spans="1:5" x14ac:dyDescent="0.2">
      <c r="A16" s="130"/>
      <c r="B16" s="79" t="str">
        <f t="shared" si="2"/>
        <v/>
      </c>
      <c r="C16" s="112" t="str">
        <f t="shared" si="1"/>
        <v/>
      </c>
      <c r="D16" s="10"/>
      <c r="E16" s="66"/>
    </row>
    <row r="17" spans="1:5" x14ac:dyDescent="0.2">
      <c r="A17" s="130"/>
      <c r="B17" s="79" t="str">
        <f t="shared" si="2"/>
        <v/>
      </c>
      <c r="C17" s="112" t="str">
        <f t="shared" si="1"/>
        <v/>
      </c>
      <c r="D17" s="10"/>
      <c r="E17" s="66"/>
    </row>
    <row r="18" spans="1:5" x14ac:dyDescent="0.2">
      <c r="A18" s="130"/>
      <c r="B18" s="79" t="str">
        <f t="shared" si="2"/>
        <v/>
      </c>
      <c r="C18" s="112" t="str">
        <f t="shared" si="1"/>
        <v/>
      </c>
      <c r="D18" s="10"/>
      <c r="E18" s="66"/>
    </row>
    <row r="19" spans="1:5" x14ac:dyDescent="0.2">
      <c r="A19" s="130"/>
      <c r="B19" s="79" t="str">
        <f t="shared" si="2"/>
        <v/>
      </c>
      <c r="C19" s="112" t="str">
        <f t="shared" si="1"/>
        <v/>
      </c>
      <c r="D19" s="10"/>
      <c r="E19" s="66"/>
    </row>
    <row r="20" spans="1:5" x14ac:dyDescent="0.2">
      <c r="A20" s="130"/>
      <c r="B20" s="79" t="str">
        <f t="shared" si="2"/>
        <v/>
      </c>
      <c r="C20" s="112" t="str">
        <f t="shared" si="1"/>
        <v/>
      </c>
      <c r="D20" s="10"/>
      <c r="E20" s="66"/>
    </row>
    <row r="21" spans="1:5" x14ac:dyDescent="0.2">
      <c r="A21" s="130"/>
      <c r="B21" s="79" t="str">
        <f t="shared" si="2"/>
        <v/>
      </c>
      <c r="C21" s="112" t="str">
        <f t="shared" si="1"/>
        <v/>
      </c>
      <c r="D21" s="10"/>
      <c r="E21" s="66"/>
    </row>
    <row r="22" spans="1:5" x14ac:dyDescent="0.2">
      <c r="A22" s="130"/>
      <c r="B22" s="79" t="str">
        <f t="shared" si="2"/>
        <v/>
      </c>
      <c r="C22" s="112" t="str">
        <f t="shared" si="1"/>
        <v/>
      </c>
      <c r="D22" s="10"/>
      <c r="E22" s="66"/>
    </row>
    <row r="23" spans="1:5" x14ac:dyDescent="0.2">
      <c r="A23" s="130"/>
      <c r="B23" s="79" t="str">
        <f t="shared" si="2"/>
        <v/>
      </c>
      <c r="C23" s="112" t="str">
        <f t="shared" si="1"/>
        <v/>
      </c>
      <c r="D23" s="10"/>
      <c r="E23" s="66"/>
    </row>
    <row r="24" spans="1:5" x14ac:dyDescent="0.2">
      <c r="A24" s="130"/>
      <c r="B24" s="79" t="str">
        <f t="shared" si="2"/>
        <v/>
      </c>
      <c r="C24" s="112" t="str">
        <f t="shared" si="1"/>
        <v/>
      </c>
      <c r="D24" s="10"/>
      <c r="E24" s="66"/>
    </row>
    <row r="25" spans="1:5" x14ac:dyDescent="0.2">
      <c r="A25" s="130"/>
      <c r="B25" s="79" t="str">
        <f t="shared" si="2"/>
        <v/>
      </c>
      <c r="C25" s="112" t="str">
        <f t="shared" si="1"/>
        <v/>
      </c>
      <c r="D25" s="10"/>
      <c r="E25" s="66"/>
    </row>
    <row r="26" spans="1:5" x14ac:dyDescent="0.2">
      <c r="A26" s="130"/>
      <c r="B26" s="79" t="str">
        <f t="shared" si="2"/>
        <v/>
      </c>
      <c r="C26" s="112" t="str">
        <f t="shared" si="1"/>
        <v/>
      </c>
      <c r="D26" s="10"/>
      <c r="E26" s="66"/>
    </row>
    <row r="27" spans="1:5" x14ac:dyDescent="0.2">
      <c r="A27" s="130"/>
      <c r="B27" s="79" t="str">
        <f t="shared" si="2"/>
        <v/>
      </c>
      <c r="C27" s="112" t="str">
        <f t="shared" si="1"/>
        <v/>
      </c>
      <c r="D27" s="10"/>
      <c r="E27" s="66"/>
    </row>
    <row r="28" spans="1:5" x14ac:dyDescent="0.2">
      <c r="A28" s="130"/>
      <c r="B28" s="79" t="str">
        <f t="shared" si="2"/>
        <v/>
      </c>
      <c r="C28" s="112" t="str">
        <f t="shared" si="1"/>
        <v/>
      </c>
      <c r="D28" s="10"/>
      <c r="E28" s="66"/>
    </row>
    <row r="29" spans="1:5" x14ac:dyDescent="0.2">
      <c r="A29" s="130"/>
      <c r="B29" s="79" t="str">
        <f t="shared" si="2"/>
        <v/>
      </c>
      <c r="C29" s="112" t="str">
        <f t="shared" si="1"/>
        <v/>
      </c>
      <c r="D29" s="10"/>
      <c r="E29" s="66"/>
    </row>
    <row r="30" spans="1:5" x14ac:dyDescent="0.2">
      <c r="A30" s="130"/>
      <c r="B30" s="79" t="str">
        <f t="shared" si="2"/>
        <v/>
      </c>
      <c r="C30" s="112" t="str">
        <f t="shared" si="1"/>
        <v/>
      </c>
      <c r="D30" s="10"/>
      <c r="E30" s="66"/>
    </row>
    <row r="31" spans="1:5" x14ac:dyDescent="0.2">
      <c r="A31" s="130"/>
      <c r="B31" s="79" t="str">
        <f t="shared" si="2"/>
        <v/>
      </c>
      <c r="C31" s="112" t="str">
        <f t="shared" si="1"/>
        <v/>
      </c>
      <c r="D31" s="10"/>
      <c r="E31" s="66"/>
    </row>
    <row r="32" spans="1:5" x14ac:dyDescent="0.2">
      <c r="A32" s="130"/>
      <c r="B32" s="79" t="str">
        <f t="shared" si="2"/>
        <v/>
      </c>
      <c r="C32" s="112" t="str">
        <f t="shared" si="1"/>
        <v/>
      </c>
      <c r="D32" s="10"/>
      <c r="E32" s="66"/>
    </row>
    <row r="33" spans="1:5" x14ac:dyDescent="0.2">
      <c r="A33" s="130"/>
      <c r="B33" s="79" t="str">
        <f t="shared" si="2"/>
        <v/>
      </c>
      <c r="C33" s="112" t="str">
        <f t="shared" si="1"/>
        <v/>
      </c>
      <c r="D33" s="10"/>
      <c r="E33" s="66"/>
    </row>
    <row r="34" spans="1:5" x14ac:dyDescent="0.2">
      <c r="A34" s="130"/>
      <c r="B34" s="79" t="str">
        <f t="shared" si="2"/>
        <v/>
      </c>
      <c r="C34" s="112" t="str">
        <f t="shared" si="1"/>
        <v/>
      </c>
      <c r="D34" s="10"/>
      <c r="E34" s="66"/>
    </row>
    <row r="35" spans="1:5" x14ac:dyDescent="0.2">
      <c r="A35" s="130"/>
      <c r="B35" s="79" t="str">
        <f t="shared" si="2"/>
        <v/>
      </c>
      <c r="C35" s="112" t="str">
        <f t="shared" si="1"/>
        <v/>
      </c>
      <c r="D35" s="10"/>
      <c r="E35" s="66"/>
    </row>
    <row r="36" spans="1:5" x14ac:dyDescent="0.2">
      <c r="A36" s="130"/>
      <c r="B36" s="79" t="str">
        <f t="shared" si="2"/>
        <v/>
      </c>
      <c r="C36" s="112" t="str">
        <f t="shared" si="1"/>
        <v/>
      </c>
      <c r="D36" s="10"/>
      <c r="E36" s="66"/>
    </row>
    <row r="37" spans="1:5" x14ac:dyDescent="0.2">
      <c r="A37" s="130"/>
      <c r="B37" s="79" t="str">
        <f t="shared" si="2"/>
        <v/>
      </c>
      <c r="C37" s="112" t="str">
        <f t="shared" si="1"/>
        <v/>
      </c>
      <c r="D37" s="10"/>
      <c r="E37" s="66"/>
    </row>
    <row r="38" spans="1:5" x14ac:dyDescent="0.2">
      <c r="A38" s="130"/>
      <c r="B38" s="79" t="str">
        <f t="shared" si="2"/>
        <v/>
      </c>
      <c r="C38" s="112" t="str">
        <f t="shared" si="1"/>
        <v/>
      </c>
      <c r="D38" s="10"/>
      <c r="E38" s="66"/>
    </row>
    <row r="39" spans="1:5" x14ac:dyDescent="0.2">
      <c r="A39" s="130"/>
      <c r="B39" s="79" t="str">
        <f t="shared" si="2"/>
        <v/>
      </c>
      <c r="C39" s="112" t="str">
        <f t="shared" si="1"/>
        <v/>
      </c>
      <c r="D39" s="10"/>
      <c r="E39" s="66"/>
    </row>
    <row r="40" spans="1:5" x14ac:dyDescent="0.2">
      <c r="A40" s="130"/>
      <c r="B40" s="79" t="str">
        <f t="shared" si="2"/>
        <v/>
      </c>
      <c r="C40" s="112" t="str">
        <f t="shared" ref="C40:C71" si="3">IF(A40="","",IF(ISERROR(VLOOKUP(TEXT(A40,0),remples,9,0)),IF(ISERROR(VLOOKUP(TEXT(A40,0),rempl_ficha,6,0)),"***** Codigo No Encontrado *****",UPPER((VLOOKUP(TEXT(A40,0),rempl_ficha,6,0)))),VLOOKUP(TEXT(A40,0),remples,9,0)))</f>
        <v/>
      </c>
      <c r="D40" s="10"/>
      <c r="E40" s="66"/>
    </row>
    <row r="41" spans="1:5" x14ac:dyDescent="0.2">
      <c r="A41" s="130"/>
      <c r="B41" s="79" t="str">
        <f t="shared" si="2"/>
        <v/>
      </c>
      <c r="C41" s="112" t="str">
        <f t="shared" si="3"/>
        <v/>
      </c>
      <c r="D41" s="10"/>
      <c r="E41" s="66"/>
    </row>
    <row r="42" spans="1:5" x14ac:dyDescent="0.2">
      <c r="A42" s="130"/>
      <c r="B42" s="79" t="str">
        <f t="shared" si="2"/>
        <v/>
      </c>
      <c r="C42" s="112" t="str">
        <f t="shared" si="3"/>
        <v/>
      </c>
      <c r="D42" s="10"/>
      <c r="E42" s="66"/>
    </row>
    <row r="43" spans="1:5" x14ac:dyDescent="0.2">
      <c r="A43" s="130"/>
      <c r="B43" s="79" t="str">
        <f t="shared" si="2"/>
        <v/>
      </c>
      <c r="C43" s="112" t="str">
        <f t="shared" si="3"/>
        <v/>
      </c>
      <c r="D43" s="10"/>
      <c r="E43" s="66"/>
    </row>
    <row r="44" spans="1:5" x14ac:dyDescent="0.2">
      <c r="A44" s="130"/>
      <c r="B44" s="79" t="str">
        <f t="shared" si="2"/>
        <v/>
      </c>
      <c r="C44" s="112" t="str">
        <f t="shared" si="3"/>
        <v/>
      </c>
      <c r="D44" s="10"/>
      <c r="E44" s="66"/>
    </row>
    <row r="45" spans="1:5" x14ac:dyDescent="0.2">
      <c r="A45" s="130"/>
      <c r="B45" s="79" t="str">
        <f t="shared" si="2"/>
        <v/>
      </c>
      <c r="C45" s="112" t="str">
        <f t="shared" si="3"/>
        <v/>
      </c>
      <c r="D45" s="10"/>
      <c r="E45" s="66"/>
    </row>
    <row r="46" spans="1:5" x14ac:dyDescent="0.2">
      <c r="A46" s="130"/>
      <c r="B46" s="79" t="str">
        <f t="shared" si="2"/>
        <v/>
      </c>
      <c r="C46" s="112" t="str">
        <f t="shared" si="3"/>
        <v/>
      </c>
      <c r="D46" s="10"/>
      <c r="E46" s="66"/>
    </row>
    <row r="47" spans="1:5" x14ac:dyDescent="0.2">
      <c r="A47" s="130"/>
      <c r="B47" s="79" t="str">
        <f t="shared" si="2"/>
        <v/>
      </c>
      <c r="C47" s="112" t="str">
        <f t="shared" si="3"/>
        <v/>
      </c>
      <c r="D47" s="10"/>
      <c r="E47" s="66"/>
    </row>
    <row r="48" spans="1:5" x14ac:dyDescent="0.2">
      <c r="A48" s="130"/>
      <c r="B48" s="79" t="str">
        <f t="shared" si="2"/>
        <v/>
      </c>
      <c r="C48" s="112" t="str">
        <f t="shared" si="3"/>
        <v/>
      </c>
      <c r="D48" s="10"/>
      <c r="E48" s="66"/>
    </row>
    <row r="49" spans="1:5" x14ac:dyDescent="0.2">
      <c r="A49" s="130"/>
      <c r="B49" s="79" t="str">
        <f t="shared" si="2"/>
        <v/>
      </c>
      <c r="C49" s="112" t="str">
        <f t="shared" si="3"/>
        <v/>
      </c>
      <c r="D49" s="10"/>
      <c r="E49" s="66"/>
    </row>
    <row r="50" spans="1:5" x14ac:dyDescent="0.2">
      <c r="A50" s="130"/>
      <c r="B50" s="79" t="str">
        <f t="shared" si="2"/>
        <v/>
      </c>
      <c r="C50" s="112" t="str">
        <f t="shared" si="3"/>
        <v/>
      </c>
      <c r="D50" s="10"/>
      <c r="E50" s="66"/>
    </row>
    <row r="51" spans="1:5" x14ac:dyDescent="0.2">
      <c r="A51" s="130"/>
      <c r="B51" s="79" t="str">
        <f t="shared" si="2"/>
        <v/>
      </c>
      <c r="C51" s="112" t="str">
        <f t="shared" si="3"/>
        <v/>
      </c>
      <c r="D51" s="10"/>
      <c r="E51" s="66"/>
    </row>
    <row r="52" spans="1:5" x14ac:dyDescent="0.2">
      <c r="A52" s="130"/>
      <c r="B52" s="79" t="str">
        <f t="shared" si="2"/>
        <v/>
      </c>
      <c r="C52" s="112" t="str">
        <f t="shared" si="3"/>
        <v/>
      </c>
      <c r="D52" s="10"/>
      <c r="E52" s="66"/>
    </row>
    <row r="53" spans="1:5" x14ac:dyDescent="0.2">
      <c r="A53" s="130"/>
      <c r="B53" s="79" t="str">
        <f t="shared" si="2"/>
        <v/>
      </c>
      <c r="C53" s="112" t="str">
        <f t="shared" si="3"/>
        <v/>
      </c>
      <c r="D53" s="10"/>
      <c r="E53" s="66"/>
    </row>
    <row r="54" spans="1:5" x14ac:dyDescent="0.2">
      <c r="A54" s="130"/>
      <c r="B54" s="79" t="str">
        <f t="shared" si="2"/>
        <v/>
      </c>
      <c r="C54" s="112" t="str">
        <f t="shared" si="3"/>
        <v/>
      </c>
      <c r="D54" s="10"/>
      <c r="E54" s="66"/>
    </row>
    <row r="55" spans="1:5" x14ac:dyDescent="0.2">
      <c r="A55" s="130"/>
      <c r="B55" s="79" t="str">
        <f t="shared" si="2"/>
        <v/>
      </c>
      <c r="C55" s="112" t="str">
        <f t="shared" si="3"/>
        <v/>
      </c>
      <c r="D55" s="10"/>
      <c r="E55" s="66"/>
    </row>
    <row r="56" spans="1:5" x14ac:dyDescent="0.2">
      <c r="A56" s="130"/>
      <c r="B56" s="79" t="str">
        <f t="shared" si="2"/>
        <v/>
      </c>
      <c r="C56" s="112" t="str">
        <f t="shared" si="3"/>
        <v/>
      </c>
      <c r="D56" s="10"/>
      <c r="E56" s="66"/>
    </row>
    <row r="57" spans="1:5" x14ac:dyDescent="0.2">
      <c r="A57" s="130"/>
      <c r="B57" s="79" t="str">
        <f t="shared" si="2"/>
        <v/>
      </c>
      <c r="C57" s="112" t="str">
        <f t="shared" si="3"/>
        <v/>
      </c>
      <c r="D57" s="10"/>
      <c r="E57" s="66"/>
    </row>
    <row r="58" spans="1:5" x14ac:dyDescent="0.2">
      <c r="A58" s="130"/>
      <c r="B58" s="79" t="str">
        <f t="shared" si="2"/>
        <v/>
      </c>
      <c r="C58" s="112" t="str">
        <f t="shared" si="3"/>
        <v/>
      </c>
      <c r="D58" s="10"/>
      <c r="E58" s="66"/>
    </row>
    <row r="59" spans="1:5" x14ac:dyDescent="0.2">
      <c r="A59" s="130"/>
      <c r="B59" s="79" t="str">
        <f t="shared" si="2"/>
        <v/>
      </c>
      <c r="C59" s="112" t="str">
        <f t="shared" si="3"/>
        <v/>
      </c>
      <c r="D59" s="10"/>
      <c r="E59" s="66"/>
    </row>
    <row r="60" spans="1:5" x14ac:dyDescent="0.2">
      <c r="A60" s="130"/>
      <c r="B60" s="79" t="str">
        <f t="shared" si="2"/>
        <v/>
      </c>
      <c r="C60" s="112" t="str">
        <f t="shared" si="3"/>
        <v/>
      </c>
      <c r="D60" s="10"/>
      <c r="E60" s="66"/>
    </row>
    <row r="61" spans="1:5" x14ac:dyDescent="0.2">
      <c r="A61" s="130"/>
      <c r="B61" s="79" t="str">
        <f t="shared" si="2"/>
        <v/>
      </c>
      <c r="C61" s="112" t="str">
        <f t="shared" si="3"/>
        <v/>
      </c>
      <c r="D61" s="10"/>
      <c r="E61" s="66"/>
    </row>
    <row r="62" spans="1:5" x14ac:dyDescent="0.2">
      <c r="A62" s="130"/>
      <c r="B62" s="79" t="str">
        <f t="shared" si="2"/>
        <v/>
      </c>
      <c r="C62" s="112" t="str">
        <f t="shared" si="3"/>
        <v/>
      </c>
      <c r="D62" s="10"/>
      <c r="E62" s="66"/>
    </row>
    <row r="63" spans="1:5" x14ac:dyDescent="0.2">
      <c r="A63" s="130"/>
      <c r="B63" s="79" t="str">
        <f t="shared" si="2"/>
        <v/>
      </c>
      <c r="C63" s="112" t="str">
        <f t="shared" si="3"/>
        <v/>
      </c>
      <c r="D63" s="10"/>
      <c r="E63" s="66"/>
    </row>
    <row r="64" spans="1:5" x14ac:dyDescent="0.2">
      <c r="A64" s="130"/>
      <c r="B64" s="79" t="str">
        <f t="shared" si="2"/>
        <v/>
      </c>
      <c r="C64" s="112" t="str">
        <f t="shared" si="3"/>
        <v/>
      </c>
      <c r="D64" s="10"/>
      <c r="E64" s="66"/>
    </row>
    <row r="65" spans="1:5" x14ac:dyDescent="0.2">
      <c r="A65" s="130"/>
      <c r="B65" s="79" t="str">
        <f t="shared" si="2"/>
        <v/>
      </c>
      <c r="C65" s="112" t="str">
        <f t="shared" si="3"/>
        <v/>
      </c>
      <c r="D65" s="10"/>
      <c r="E65" s="66"/>
    </row>
    <row r="66" spans="1:5" x14ac:dyDescent="0.2">
      <c r="A66" s="130"/>
      <c r="B66" s="79" t="str">
        <f t="shared" si="2"/>
        <v/>
      </c>
      <c r="C66" s="112" t="str">
        <f t="shared" si="3"/>
        <v/>
      </c>
      <c r="D66" s="10"/>
      <c r="E66" s="66"/>
    </row>
    <row r="67" spans="1:5" x14ac:dyDescent="0.2">
      <c r="A67" s="130"/>
      <c r="B67" s="79" t="str">
        <f t="shared" si="2"/>
        <v/>
      </c>
      <c r="C67" s="112" t="str">
        <f t="shared" si="3"/>
        <v/>
      </c>
      <c r="D67" s="10"/>
      <c r="E67" s="66"/>
    </row>
    <row r="68" spans="1:5" x14ac:dyDescent="0.2">
      <c r="A68" s="130"/>
      <c r="B68" s="79" t="str">
        <f t="shared" si="2"/>
        <v/>
      </c>
      <c r="C68" s="112" t="str">
        <f t="shared" si="3"/>
        <v/>
      </c>
      <c r="D68" s="10"/>
      <c r="E68" s="66"/>
    </row>
    <row r="69" spans="1:5" x14ac:dyDescent="0.2">
      <c r="A69" s="130"/>
      <c r="B69" s="79" t="str">
        <f t="shared" si="2"/>
        <v/>
      </c>
      <c r="C69" s="112" t="str">
        <f t="shared" si="3"/>
        <v/>
      </c>
      <c r="D69" s="10"/>
      <c r="E69" s="66"/>
    </row>
    <row r="70" spans="1:5" x14ac:dyDescent="0.2">
      <c r="A70" s="130"/>
      <c r="B70" s="79" t="str">
        <f t="shared" si="2"/>
        <v/>
      </c>
      <c r="C70" s="112" t="str">
        <f t="shared" si="3"/>
        <v/>
      </c>
      <c r="D70" s="10"/>
      <c r="E70" s="66"/>
    </row>
    <row r="71" spans="1:5" x14ac:dyDescent="0.2">
      <c r="A71" s="130"/>
      <c r="B71" s="79" t="str">
        <f t="shared" si="2"/>
        <v/>
      </c>
      <c r="C71" s="112" t="str">
        <f t="shared" si="3"/>
        <v/>
      </c>
      <c r="D71" s="10"/>
      <c r="E71" s="66"/>
    </row>
    <row r="72" spans="1:5" x14ac:dyDescent="0.2">
      <c r="A72" s="130"/>
      <c r="B72" s="79" t="str">
        <f t="shared" si="2"/>
        <v/>
      </c>
      <c r="C72" s="112" t="str">
        <f t="shared" ref="C72:C103" si="4">IF(A72="","",IF(ISERROR(VLOOKUP(TEXT(A72,0),remples,9,0)),IF(ISERROR(VLOOKUP(TEXT(A72,0),rempl_ficha,6,0)),"***** Codigo No Encontrado *****",UPPER((VLOOKUP(TEXT(A72,0),rempl_ficha,6,0)))),VLOOKUP(TEXT(A72,0),remples,9,0)))</f>
        <v/>
      </c>
      <c r="D72" s="10"/>
      <c r="E72" s="66"/>
    </row>
    <row r="73" spans="1:5" x14ac:dyDescent="0.2">
      <c r="A73" s="130"/>
      <c r="B73" s="79" t="str">
        <f t="shared" ref="B73:B136" si="5">IF(A73="","",IF(ISERROR(VLOOKUP(TEXT(A73,0),remples,3,0)),IF(ISERROR(VLOOKUP(TEXT(A73,0),rempl_ficha,7,0)),"***** Codigo No Encontrado *****",UPPER((VLOOKUP(TEXT(A73,0),rempl_ficha,7,0)&amp;"   "&amp;VLOOKUP(TEXT(A73,0),rempl_ficha,8,0)&amp;","&amp;VLOOKUP(TEXT(A73,0),rempl_ficha,9,0)))),VLOOKUP(TEXT(A73,0),remples,3,0)))</f>
        <v/>
      </c>
      <c r="C73" s="112" t="str">
        <f t="shared" si="4"/>
        <v/>
      </c>
      <c r="D73" s="10"/>
      <c r="E73" s="66"/>
    </row>
    <row r="74" spans="1:5" x14ac:dyDescent="0.2">
      <c r="A74" s="130"/>
      <c r="B74" s="79" t="str">
        <f t="shared" si="5"/>
        <v/>
      </c>
      <c r="C74" s="112" t="str">
        <f t="shared" si="4"/>
        <v/>
      </c>
      <c r="D74" s="10"/>
      <c r="E74" s="66"/>
    </row>
    <row r="75" spans="1:5" x14ac:dyDescent="0.2">
      <c r="A75" s="130"/>
      <c r="B75" s="79" t="str">
        <f t="shared" si="5"/>
        <v/>
      </c>
      <c r="C75" s="112" t="str">
        <f t="shared" si="4"/>
        <v/>
      </c>
      <c r="D75" s="10"/>
      <c r="E75" s="66"/>
    </row>
    <row r="76" spans="1:5" x14ac:dyDescent="0.2">
      <c r="A76" s="130"/>
      <c r="B76" s="79" t="str">
        <f t="shared" si="5"/>
        <v/>
      </c>
      <c r="C76" s="112" t="str">
        <f t="shared" si="4"/>
        <v/>
      </c>
      <c r="D76" s="10"/>
      <c r="E76" s="66"/>
    </row>
    <row r="77" spans="1:5" x14ac:dyDescent="0.2">
      <c r="A77" s="130"/>
      <c r="B77" s="79" t="str">
        <f t="shared" si="5"/>
        <v/>
      </c>
      <c r="C77" s="112" t="str">
        <f t="shared" si="4"/>
        <v/>
      </c>
      <c r="D77" s="10"/>
      <c r="E77" s="66"/>
    </row>
    <row r="78" spans="1:5" x14ac:dyDescent="0.2">
      <c r="A78" s="130"/>
      <c r="B78" s="79" t="str">
        <f t="shared" si="5"/>
        <v/>
      </c>
      <c r="C78" s="112" t="str">
        <f t="shared" si="4"/>
        <v/>
      </c>
      <c r="D78" s="10"/>
      <c r="E78" s="66"/>
    </row>
    <row r="79" spans="1:5" x14ac:dyDescent="0.2">
      <c r="A79" s="130"/>
      <c r="B79" s="79" t="str">
        <f t="shared" si="5"/>
        <v/>
      </c>
      <c r="C79" s="112" t="str">
        <f t="shared" si="4"/>
        <v/>
      </c>
      <c r="D79" s="10"/>
      <c r="E79" s="66"/>
    </row>
    <row r="80" spans="1:5" x14ac:dyDescent="0.2">
      <c r="A80" s="130"/>
      <c r="B80" s="79" t="str">
        <f t="shared" si="5"/>
        <v/>
      </c>
      <c r="C80" s="112" t="str">
        <f t="shared" si="4"/>
        <v/>
      </c>
      <c r="D80" s="10"/>
      <c r="E80" s="66"/>
    </row>
    <row r="81" spans="1:5" x14ac:dyDescent="0.2">
      <c r="A81" s="130"/>
      <c r="B81" s="79" t="str">
        <f t="shared" si="5"/>
        <v/>
      </c>
      <c r="C81" s="112" t="str">
        <f t="shared" si="4"/>
        <v/>
      </c>
      <c r="D81" s="10"/>
      <c r="E81" s="66"/>
    </row>
    <row r="82" spans="1:5" x14ac:dyDescent="0.2">
      <c r="A82" s="130"/>
      <c r="B82" s="79" t="str">
        <f t="shared" si="5"/>
        <v/>
      </c>
      <c r="C82" s="112" t="str">
        <f t="shared" si="4"/>
        <v/>
      </c>
      <c r="D82" s="10"/>
      <c r="E82" s="66"/>
    </row>
    <row r="83" spans="1:5" x14ac:dyDescent="0.2">
      <c r="A83" s="130"/>
      <c r="B83" s="79" t="str">
        <f t="shared" si="5"/>
        <v/>
      </c>
      <c r="C83" s="112" t="str">
        <f t="shared" si="4"/>
        <v/>
      </c>
      <c r="D83" s="10"/>
      <c r="E83" s="66"/>
    </row>
    <row r="84" spans="1:5" x14ac:dyDescent="0.2">
      <c r="A84" s="130"/>
      <c r="B84" s="79" t="str">
        <f t="shared" si="5"/>
        <v/>
      </c>
      <c r="C84" s="112" t="str">
        <f t="shared" si="4"/>
        <v/>
      </c>
      <c r="D84" s="10"/>
      <c r="E84" s="66"/>
    </row>
    <row r="85" spans="1:5" x14ac:dyDescent="0.2">
      <c r="A85" s="130"/>
      <c r="B85" s="79" t="str">
        <f t="shared" si="5"/>
        <v/>
      </c>
      <c r="C85" s="112" t="str">
        <f t="shared" si="4"/>
        <v/>
      </c>
      <c r="D85" s="10"/>
      <c r="E85" s="66"/>
    </row>
    <row r="86" spans="1:5" x14ac:dyDescent="0.2">
      <c r="A86" s="130"/>
      <c r="B86" s="79" t="str">
        <f t="shared" si="5"/>
        <v/>
      </c>
      <c r="C86" s="112" t="str">
        <f t="shared" si="4"/>
        <v/>
      </c>
      <c r="D86" s="10"/>
      <c r="E86" s="66"/>
    </row>
    <row r="87" spans="1:5" x14ac:dyDescent="0.2">
      <c r="A87" s="130"/>
      <c r="B87" s="79" t="str">
        <f t="shared" si="5"/>
        <v/>
      </c>
      <c r="C87" s="112" t="str">
        <f t="shared" si="4"/>
        <v/>
      </c>
      <c r="D87" s="10"/>
      <c r="E87" s="66"/>
    </row>
    <row r="88" spans="1:5" x14ac:dyDescent="0.2">
      <c r="A88" s="130"/>
      <c r="B88" s="79" t="str">
        <f t="shared" si="5"/>
        <v/>
      </c>
      <c r="C88" s="112" t="str">
        <f t="shared" si="4"/>
        <v/>
      </c>
      <c r="D88" s="10"/>
      <c r="E88" s="66"/>
    </row>
    <row r="89" spans="1:5" x14ac:dyDescent="0.2">
      <c r="A89" s="130"/>
      <c r="B89" s="79" t="str">
        <f t="shared" si="5"/>
        <v/>
      </c>
      <c r="C89" s="112" t="str">
        <f t="shared" si="4"/>
        <v/>
      </c>
      <c r="D89" s="10"/>
      <c r="E89" s="66"/>
    </row>
    <row r="90" spans="1:5" x14ac:dyDescent="0.2">
      <c r="A90" s="130"/>
      <c r="B90" s="79" t="str">
        <f t="shared" si="5"/>
        <v/>
      </c>
      <c r="C90" s="112" t="str">
        <f t="shared" si="4"/>
        <v/>
      </c>
      <c r="D90" s="10"/>
      <c r="E90" s="66"/>
    </row>
    <row r="91" spans="1:5" x14ac:dyDescent="0.2">
      <c r="A91" s="130"/>
      <c r="B91" s="79" t="str">
        <f t="shared" si="5"/>
        <v/>
      </c>
      <c r="C91" s="112" t="str">
        <f t="shared" si="4"/>
        <v/>
      </c>
      <c r="D91" s="10"/>
      <c r="E91" s="66"/>
    </row>
    <row r="92" spans="1:5" x14ac:dyDescent="0.2">
      <c r="A92" s="130"/>
      <c r="B92" s="79" t="str">
        <f t="shared" si="5"/>
        <v/>
      </c>
      <c r="C92" s="112" t="str">
        <f t="shared" si="4"/>
        <v/>
      </c>
      <c r="D92" s="10"/>
      <c r="E92" s="66"/>
    </row>
    <row r="93" spans="1:5" x14ac:dyDescent="0.2">
      <c r="A93" s="130"/>
      <c r="B93" s="79" t="str">
        <f t="shared" si="5"/>
        <v/>
      </c>
      <c r="C93" s="112" t="str">
        <f t="shared" si="4"/>
        <v/>
      </c>
      <c r="D93" s="10"/>
      <c r="E93" s="66"/>
    </row>
    <row r="94" spans="1:5" x14ac:dyDescent="0.2">
      <c r="A94" s="130"/>
      <c r="B94" s="79" t="str">
        <f t="shared" si="5"/>
        <v/>
      </c>
      <c r="C94" s="112" t="str">
        <f t="shared" si="4"/>
        <v/>
      </c>
      <c r="D94" s="10"/>
      <c r="E94" s="66"/>
    </row>
    <row r="95" spans="1:5" x14ac:dyDescent="0.2">
      <c r="A95" s="130"/>
      <c r="B95" s="79" t="str">
        <f t="shared" si="5"/>
        <v/>
      </c>
      <c r="C95" s="112" t="str">
        <f t="shared" si="4"/>
        <v/>
      </c>
      <c r="D95" s="10"/>
      <c r="E95" s="66"/>
    </row>
    <row r="96" spans="1:5" x14ac:dyDescent="0.2">
      <c r="A96" s="130"/>
      <c r="B96" s="79" t="str">
        <f t="shared" si="5"/>
        <v/>
      </c>
      <c r="C96" s="112" t="str">
        <f t="shared" si="4"/>
        <v/>
      </c>
      <c r="D96" s="10"/>
      <c r="E96" s="66"/>
    </row>
    <row r="97" spans="1:5" x14ac:dyDescent="0.2">
      <c r="A97" s="130"/>
      <c r="B97" s="79" t="str">
        <f t="shared" si="5"/>
        <v/>
      </c>
      <c r="C97" s="112" t="str">
        <f t="shared" si="4"/>
        <v/>
      </c>
      <c r="D97" s="10"/>
      <c r="E97" s="66"/>
    </row>
    <row r="98" spans="1:5" x14ac:dyDescent="0.2">
      <c r="A98" s="130"/>
      <c r="B98" s="79" t="str">
        <f t="shared" si="5"/>
        <v/>
      </c>
      <c r="C98" s="112" t="str">
        <f t="shared" si="4"/>
        <v/>
      </c>
      <c r="D98" s="10"/>
      <c r="E98" s="66"/>
    </row>
    <row r="99" spans="1:5" x14ac:dyDescent="0.2">
      <c r="A99" s="130"/>
      <c r="B99" s="79" t="str">
        <f t="shared" si="5"/>
        <v/>
      </c>
      <c r="C99" s="112" t="str">
        <f t="shared" si="4"/>
        <v/>
      </c>
      <c r="D99" s="10"/>
      <c r="E99" s="66"/>
    </row>
    <row r="100" spans="1:5" x14ac:dyDescent="0.2">
      <c r="A100" s="130"/>
      <c r="B100" s="79" t="str">
        <f t="shared" si="5"/>
        <v/>
      </c>
      <c r="C100" s="112" t="str">
        <f t="shared" si="4"/>
        <v/>
      </c>
      <c r="D100" s="10"/>
      <c r="E100" s="66"/>
    </row>
    <row r="101" spans="1:5" x14ac:dyDescent="0.2">
      <c r="A101" s="130"/>
      <c r="B101" s="79" t="str">
        <f t="shared" si="5"/>
        <v/>
      </c>
      <c r="C101" s="112" t="str">
        <f t="shared" si="4"/>
        <v/>
      </c>
      <c r="D101" s="10"/>
      <c r="E101" s="66"/>
    </row>
    <row r="102" spans="1:5" x14ac:dyDescent="0.2">
      <c r="A102" s="130"/>
      <c r="B102" s="79" t="str">
        <f t="shared" si="5"/>
        <v/>
      </c>
      <c r="C102" s="112" t="str">
        <f t="shared" si="4"/>
        <v/>
      </c>
      <c r="D102" s="10"/>
      <c r="E102" s="66"/>
    </row>
    <row r="103" spans="1:5" x14ac:dyDescent="0.2">
      <c r="A103" s="130"/>
      <c r="B103" s="79" t="str">
        <f t="shared" si="5"/>
        <v/>
      </c>
      <c r="C103" s="112" t="str">
        <f t="shared" si="4"/>
        <v/>
      </c>
      <c r="D103" s="10"/>
      <c r="E103" s="66"/>
    </row>
    <row r="104" spans="1:5" x14ac:dyDescent="0.2">
      <c r="A104" s="130"/>
      <c r="B104" s="79" t="str">
        <f t="shared" si="5"/>
        <v/>
      </c>
      <c r="C104" s="112" t="str">
        <f t="shared" ref="C104:C135" si="6">IF(A104="","",IF(ISERROR(VLOOKUP(TEXT(A104,0),remples,9,0)),IF(ISERROR(VLOOKUP(TEXT(A104,0),rempl_ficha,6,0)),"***** Codigo No Encontrado *****",UPPER((VLOOKUP(TEXT(A104,0),rempl_ficha,6,0)))),VLOOKUP(TEXT(A104,0),remples,9,0)))</f>
        <v/>
      </c>
      <c r="D104" s="10"/>
      <c r="E104" s="66"/>
    </row>
    <row r="105" spans="1:5" x14ac:dyDescent="0.2">
      <c r="A105" s="130"/>
      <c r="B105" s="79" t="str">
        <f t="shared" si="5"/>
        <v/>
      </c>
      <c r="C105" s="112" t="str">
        <f t="shared" si="6"/>
        <v/>
      </c>
      <c r="D105" s="10"/>
      <c r="E105" s="66"/>
    </row>
    <row r="106" spans="1:5" x14ac:dyDescent="0.2">
      <c r="A106" s="130"/>
      <c r="B106" s="79" t="str">
        <f t="shared" si="5"/>
        <v/>
      </c>
      <c r="C106" s="112" t="str">
        <f t="shared" si="6"/>
        <v/>
      </c>
      <c r="D106" s="10"/>
      <c r="E106" s="66"/>
    </row>
    <row r="107" spans="1:5" x14ac:dyDescent="0.2">
      <c r="A107" s="130"/>
      <c r="B107" s="79" t="str">
        <f t="shared" si="5"/>
        <v/>
      </c>
      <c r="C107" s="112" t="str">
        <f t="shared" si="6"/>
        <v/>
      </c>
      <c r="D107" s="10"/>
      <c r="E107" s="66"/>
    </row>
    <row r="108" spans="1:5" x14ac:dyDescent="0.2">
      <c r="A108" s="130"/>
      <c r="B108" s="79" t="str">
        <f t="shared" si="5"/>
        <v/>
      </c>
      <c r="C108" s="112" t="str">
        <f t="shared" si="6"/>
        <v/>
      </c>
      <c r="D108" s="10"/>
      <c r="E108" s="66"/>
    </row>
    <row r="109" spans="1:5" x14ac:dyDescent="0.2">
      <c r="A109" s="130"/>
      <c r="B109" s="79" t="str">
        <f t="shared" si="5"/>
        <v/>
      </c>
      <c r="C109" s="112" t="str">
        <f t="shared" si="6"/>
        <v/>
      </c>
      <c r="D109" s="10"/>
      <c r="E109" s="66"/>
    </row>
    <row r="110" spans="1:5" x14ac:dyDescent="0.2">
      <c r="A110" s="130"/>
      <c r="B110" s="79" t="str">
        <f t="shared" si="5"/>
        <v/>
      </c>
      <c r="C110" s="112" t="str">
        <f t="shared" si="6"/>
        <v/>
      </c>
      <c r="D110" s="10"/>
      <c r="E110" s="66"/>
    </row>
    <row r="111" spans="1:5" x14ac:dyDescent="0.2">
      <c r="A111" s="130"/>
      <c r="B111" s="79" t="str">
        <f t="shared" si="5"/>
        <v/>
      </c>
      <c r="C111" s="112" t="str">
        <f t="shared" si="6"/>
        <v/>
      </c>
      <c r="D111" s="10"/>
      <c r="E111" s="66"/>
    </row>
    <row r="112" spans="1:5" x14ac:dyDescent="0.2">
      <c r="A112" s="130"/>
      <c r="B112" s="79" t="str">
        <f t="shared" si="5"/>
        <v/>
      </c>
      <c r="C112" s="112" t="str">
        <f t="shared" si="6"/>
        <v/>
      </c>
      <c r="D112" s="10"/>
      <c r="E112" s="66"/>
    </row>
    <row r="113" spans="1:5" x14ac:dyDescent="0.2">
      <c r="A113" s="130"/>
      <c r="B113" s="79" t="str">
        <f t="shared" si="5"/>
        <v/>
      </c>
      <c r="C113" s="112" t="str">
        <f t="shared" si="6"/>
        <v/>
      </c>
      <c r="D113" s="10"/>
      <c r="E113" s="66"/>
    </row>
    <row r="114" spans="1:5" x14ac:dyDescent="0.2">
      <c r="A114" s="130"/>
      <c r="B114" s="79" t="str">
        <f t="shared" si="5"/>
        <v/>
      </c>
      <c r="C114" s="112" t="str">
        <f t="shared" si="6"/>
        <v/>
      </c>
      <c r="D114" s="10"/>
      <c r="E114" s="66"/>
    </row>
    <row r="115" spans="1:5" x14ac:dyDescent="0.2">
      <c r="A115" s="130"/>
      <c r="B115" s="79" t="str">
        <f t="shared" si="5"/>
        <v/>
      </c>
      <c r="C115" s="112" t="str">
        <f t="shared" si="6"/>
        <v/>
      </c>
      <c r="D115" s="10"/>
      <c r="E115" s="66"/>
    </row>
    <row r="116" spans="1:5" x14ac:dyDescent="0.2">
      <c r="A116" s="130"/>
      <c r="B116" s="79" t="str">
        <f t="shared" si="5"/>
        <v/>
      </c>
      <c r="C116" s="112" t="str">
        <f t="shared" si="6"/>
        <v/>
      </c>
      <c r="D116" s="10"/>
      <c r="E116" s="66"/>
    </row>
    <row r="117" spans="1:5" x14ac:dyDescent="0.2">
      <c r="A117" s="130"/>
      <c r="B117" s="79" t="str">
        <f t="shared" si="5"/>
        <v/>
      </c>
      <c r="C117" s="112" t="str">
        <f t="shared" si="6"/>
        <v/>
      </c>
      <c r="D117" s="10"/>
      <c r="E117" s="66"/>
    </row>
    <row r="118" spans="1:5" x14ac:dyDescent="0.2">
      <c r="A118" s="130"/>
      <c r="B118" s="79" t="str">
        <f t="shared" si="5"/>
        <v/>
      </c>
      <c r="C118" s="112" t="str">
        <f t="shared" si="6"/>
        <v/>
      </c>
      <c r="D118" s="10"/>
      <c r="E118" s="66"/>
    </row>
    <row r="119" spans="1:5" x14ac:dyDescent="0.2">
      <c r="A119" s="130"/>
      <c r="B119" s="79" t="str">
        <f t="shared" si="5"/>
        <v/>
      </c>
      <c r="C119" s="112" t="str">
        <f t="shared" si="6"/>
        <v/>
      </c>
      <c r="D119" s="10"/>
      <c r="E119" s="66"/>
    </row>
    <row r="120" spans="1:5" x14ac:dyDescent="0.2">
      <c r="A120" s="130"/>
      <c r="B120" s="79" t="str">
        <f t="shared" si="5"/>
        <v/>
      </c>
      <c r="C120" s="112" t="str">
        <f t="shared" si="6"/>
        <v/>
      </c>
      <c r="D120" s="10"/>
      <c r="E120" s="66"/>
    </row>
    <row r="121" spans="1:5" x14ac:dyDescent="0.2">
      <c r="A121" s="130"/>
      <c r="B121" s="79" t="str">
        <f t="shared" si="5"/>
        <v/>
      </c>
      <c r="C121" s="112" t="str">
        <f t="shared" si="6"/>
        <v/>
      </c>
      <c r="D121" s="10"/>
      <c r="E121" s="66"/>
    </row>
    <row r="122" spans="1:5" x14ac:dyDescent="0.2">
      <c r="A122" s="130"/>
      <c r="B122" s="79" t="str">
        <f t="shared" si="5"/>
        <v/>
      </c>
      <c r="C122" s="112" t="str">
        <f t="shared" si="6"/>
        <v/>
      </c>
      <c r="D122" s="10"/>
      <c r="E122" s="66"/>
    </row>
    <row r="123" spans="1:5" x14ac:dyDescent="0.2">
      <c r="A123" s="130"/>
      <c r="B123" s="79" t="str">
        <f t="shared" si="5"/>
        <v/>
      </c>
      <c r="C123" s="112" t="str">
        <f t="shared" si="6"/>
        <v/>
      </c>
      <c r="D123" s="10"/>
      <c r="E123" s="66"/>
    </row>
    <row r="124" spans="1:5" x14ac:dyDescent="0.2">
      <c r="A124" s="130"/>
      <c r="B124" s="79" t="str">
        <f t="shared" si="5"/>
        <v/>
      </c>
      <c r="C124" s="112" t="str">
        <f t="shared" si="6"/>
        <v/>
      </c>
      <c r="D124" s="10"/>
      <c r="E124" s="66"/>
    </row>
    <row r="125" spans="1:5" x14ac:dyDescent="0.2">
      <c r="A125" s="130"/>
      <c r="B125" s="79" t="str">
        <f t="shared" si="5"/>
        <v/>
      </c>
      <c r="C125" s="112" t="str">
        <f t="shared" si="6"/>
        <v/>
      </c>
      <c r="D125" s="10"/>
      <c r="E125" s="66"/>
    </row>
    <row r="126" spans="1:5" x14ac:dyDescent="0.2">
      <c r="A126" s="130"/>
      <c r="B126" s="79" t="str">
        <f t="shared" si="5"/>
        <v/>
      </c>
      <c r="C126" s="112" t="str">
        <f t="shared" si="6"/>
        <v/>
      </c>
      <c r="D126" s="10"/>
      <c r="E126" s="66"/>
    </row>
    <row r="127" spans="1:5" x14ac:dyDescent="0.2">
      <c r="A127" s="130"/>
      <c r="B127" s="79" t="str">
        <f t="shared" si="5"/>
        <v/>
      </c>
      <c r="C127" s="112" t="str">
        <f t="shared" si="6"/>
        <v/>
      </c>
      <c r="D127" s="10"/>
      <c r="E127" s="66"/>
    </row>
    <row r="128" spans="1:5" x14ac:dyDescent="0.2">
      <c r="A128" s="130"/>
      <c r="B128" s="79" t="str">
        <f t="shared" si="5"/>
        <v/>
      </c>
      <c r="C128" s="112" t="str">
        <f t="shared" si="6"/>
        <v/>
      </c>
      <c r="D128" s="10"/>
      <c r="E128" s="66"/>
    </row>
    <row r="129" spans="1:5" x14ac:dyDescent="0.2">
      <c r="A129" s="130"/>
      <c r="B129" s="79" t="str">
        <f t="shared" si="5"/>
        <v/>
      </c>
      <c r="C129" s="112" t="str">
        <f t="shared" si="6"/>
        <v/>
      </c>
      <c r="D129" s="10"/>
      <c r="E129" s="66"/>
    </row>
    <row r="130" spans="1:5" x14ac:dyDescent="0.2">
      <c r="A130" s="130"/>
      <c r="B130" s="79" t="str">
        <f t="shared" si="5"/>
        <v/>
      </c>
      <c r="C130" s="112" t="str">
        <f t="shared" si="6"/>
        <v/>
      </c>
      <c r="D130" s="10"/>
      <c r="E130" s="66"/>
    </row>
    <row r="131" spans="1:5" x14ac:dyDescent="0.2">
      <c r="A131" s="130"/>
      <c r="B131" s="79" t="str">
        <f t="shared" si="5"/>
        <v/>
      </c>
      <c r="C131" s="112" t="str">
        <f t="shared" si="6"/>
        <v/>
      </c>
      <c r="D131" s="10"/>
      <c r="E131" s="66"/>
    </row>
    <row r="132" spans="1:5" x14ac:dyDescent="0.2">
      <c r="A132" s="130"/>
      <c r="B132" s="79" t="str">
        <f t="shared" si="5"/>
        <v/>
      </c>
      <c r="C132" s="112" t="str">
        <f t="shared" si="6"/>
        <v/>
      </c>
      <c r="D132" s="10"/>
      <c r="E132" s="66"/>
    </row>
    <row r="133" spans="1:5" x14ac:dyDescent="0.2">
      <c r="A133" s="130"/>
      <c r="B133" s="79" t="str">
        <f t="shared" si="5"/>
        <v/>
      </c>
      <c r="C133" s="112" t="str">
        <f t="shared" si="6"/>
        <v/>
      </c>
      <c r="D133" s="10"/>
      <c r="E133" s="66"/>
    </row>
    <row r="134" spans="1:5" x14ac:dyDescent="0.2">
      <c r="A134" s="130"/>
      <c r="B134" s="79" t="str">
        <f t="shared" si="5"/>
        <v/>
      </c>
      <c r="C134" s="112" t="str">
        <f t="shared" si="6"/>
        <v/>
      </c>
      <c r="D134" s="10"/>
      <c r="E134" s="66"/>
    </row>
    <row r="135" spans="1:5" x14ac:dyDescent="0.2">
      <c r="A135" s="130"/>
      <c r="B135" s="79" t="str">
        <f t="shared" si="5"/>
        <v/>
      </c>
      <c r="C135" s="112" t="str">
        <f t="shared" si="6"/>
        <v/>
      </c>
      <c r="D135" s="10"/>
      <c r="E135" s="66"/>
    </row>
    <row r="136" spans="1:5" x14ac:dyDescent="0.2">
      <c r="A136" s="130"/>
      <c r="B136" s="79" t="str">
        <f t="shared" si="5"/>
        <v/>
      </c>
      <c r="C136" s="112" t="str">
        <f t="shared" ref="C136:C167" si="7">IF(A136="","",IF(ISERROR(VLOOKUP(TEXT(A136,0),remples,9,0)),IF(ISERROR(VLOOKUP(TEXT(A136,0),rempl_ficha,6,0)),"***** Codigo No Encontrado *****",UPPER((VLOOKUP(TEXT(A136,0),rempl_ficha,6,0)))),VLOOKUP(TEXT(A136,0),remples,9,0)))</f>
        <v/>
      </c>
      <c r="D136" s="10"/>
      <c r="E136" s="66"/>
    </row>
    <row r="137" spans="1:5" x14ac:dyDescent="0.2">
      <c r="A137" s="130"/>
      <c r="B137" s="79" t="str">
        <f t="shared" ref="B137:B181" si="8">IF(A137="","",IF(ISERROR(VLOOKUP(TEXT(A137,0),remples,3,0)),IF(ISERROR(VLOOKUP(TEXT(A137,0),rempl_ficha,7,0)),"***** Codigo No Encontrado *****",UPPER((VLOOKUP(TEXT(A137,0),rempl_ficha,7,0)&amp;"   "&amp;VLOOKUP(TEXT(A137,0),rempl_ficha,8,0)&amp;","&amp;VLOOKUP(TEXT(A137,0),rempl_ficha,9,0)))),VLOOKUP(TEXT(A137,0),remples,3,0)))</f>
        <v/>
      </c>
      <c r="C137" s="112" t="str">
        <f t="shared" si="7"/>
        <v/>
      </c>
      <c r="D137" s="10"/>
      <c r="E137" s="66"/>
    </row>
    <row r="138" spans="1:5" x14ac:dyDescent="0.2">
      <c r="A138" s="130"/>
      <c r="B138" s="79" t="str">
        <f t="shared" si="8"/>
        <v/>
      </c>
      <c r="C138" s="112" t="str">
        <f t="shared" si="7"/>
        <v/>
      </c>
      <c r="D138" s="10"/>
      <c r="E138" s="66"/>
    </row>
    <row r="139" spans="1:5" x14ac:dyDescent="0.2">
      <c r="A139" s="130"/>
      <c r="B139" s="79" t="str">
        <f t="shared" si="8"/>
        <v/>
      </c>
      <c r="C139" s="112" t="str">
        <f t="shared" si="7"/>
        <v/>
      </c>
      <c r="D139" s="10"/>
      <c r="E139" s="66"/>
    </row>
    <row r="140" spans="1:5" x14ac:dyDescent="0.2">
      <c r="A140" s="130"/>
      <c r="B140" s="79" t="str">
        <f t="shared" si="8"/>
        <v/>
      </c>
      <c r="C140" s="112" t="str">
        <f t="shared" si="7"/>
        <v/>
      </c>
      <c r="D140" s="10"/>
      <c r="E140" s="66"/>
    </row>
    <row r="141" spans="1:5" x14ac:dyDescent="0.2">
      <c r="A141" s="130"/>
      <c r="B141" s="79" t="str">
        <f t="shared" si="8"/>
        <v/>
      </c>
      <c r="C141" s="112" t="str">
        <f t="shared" si="7"/>
        <v/>
      </c>
      <c r="D141" s="10"/>
      <c r="E141" s="66"/>
    </row>
    <row r="142" spans="1:5" x14ac:dyDescent="0.2">
      <c r="A142" s="130"/>
      <c r="B142" s="79" t="str">
        <f t="shared" si="8"/>
        <v/>
      </c>
      <c r="C142" s="112" t="str">
        <f t="shared" si="7"/>
        <v/>
      </c>
      <c r="D142" s="10"/>
      <c r="E142" s="66"/>
    </row>
    <row r="143" spans="1:5" x14ac:dyDescent="0.2">
      <c r="A143" s="130"/>
      <c r="B143" s="79" t="str">
        <f t="shared" si="8"/>
        <v/>
      </c>
      <c r="C143" s="112" t="str">
        <f t="shared" si="7"/>
        <v/>
      </c>
      <c r="D143" s="10"/>
      <c r="E143" s="66"/>
    </row>
    <row r="144" spans="1:5" x14ac:dyDescent="0.2">
      <c r="A144" s="130"/>
      <c r="B144" s="79" t="str">
        <f t="shared" si="8"/>
        <v/>
      </c>
      <c r="C144" s="112" t="str">
        <f t="shared" si="7"/>
        <v/>
      </c>
      <c r="D144" s="10"/>
      <c r="E144" s="66"/>
    </row>
    <row r="145" spans="1:5" x14ac:dyDescent="0.2">
      <c r="A145" s="130"/>
      <c r="B145" s="79" t="str">
        <f t="shared" si="8"/>
        <v/>
      </c>
      <c r="C145" s="112" t="str">
        <f t="shared" si="7"/>
        <v/>
      </c>
      <c r="D145" s="10"/>
      <c r="E145" s="66"/>
    </row>
    <row r="146" spans="1:5" x14ac:dyDescent="0.2">
      <c r="A146" s="130"/>
      <c r="B146" s="79" t="str">
        <f t="shared" si="8"/>
        <v/>
      </c>
      <c r="C146" s="112" t="str">
        <f t="shared" si="7"/>
        <v/>
      </c>
      <c r="D146" s="10"/>
      <c r="E146" s="66"/>
    </row>
    <row r="147" spans="1:5" x14ac:dyDescent="0.2">
      <c r="A147" s="130"/>
      <c r="B147" s="79" t="str">
        <f t="shared" si="8"/>
        <v/>
      </c>
      <c r="C147" s="112" t="str">
        <f t="shared" si="7"/>
        <v/>
      </c>
      <c r="D147" s="10"/>
      <c r="E147" s="66"/>
    </row>
    <row r="148" spans="1:5" x14ac:dyDescent="0.2">
      <c r="A148" s="130"/>
      <c r="B148" s="79" t="str">
        <f t="shared" si="8"/>
        <v/>
      </c>
      <c r="C148" s="112" t="str">
        <f t="shared" si="7"/>
        <v/>
      </c>
      <c r="D148" s="10"/>
      <c r="E148" s="66"/>
    </row>
    <row r="149" spans="1:5" x14ac:dyDescent="0.2">
      <c r="A149" s="130"/>
      <c r="B149" s="79" t="str">
        <f t="shared" si="8"/>
        <v/>
      </c>
      <c r="C149" s="112" t="str">
        <f t="shared" si="7"/>
        <v/>
      </c>
      <c r="D149" s="10"/>
      <c r="E149" s="66"/>
    </row>
    <row r="150" spans="1:5" x14ac:dyDescent="0.2">
      <c r="A150" s="130"/>
      <c r="B150" s="79" t="str">
        <f t="shared" si="8"/>
        <v/>
      </c>
      <c r="C150" s="112" t="str">
        <f t="shared" si="7"/>
        <v/>
      </c>
      <c r="D150" s="10"/>
      <c r="E150" s="66"/>
    </row>
    <row r="151" spans="1:5" x14ac:dyDescent="0.2">
      <c r="A151" s="130"/>
      <c r="B151" s="79" t="str">
        <f t="shared" si="8"/>
        <v/>
      </c>
      <c r="C151" s="112" t="str">
        <f t="shared" si="7"/>
        <v/>
      </c>
      <c r="D151" s="10"/>
      <c r="E151" s="66"/>
    </row>
    <row r="152" spans="1:5" x14ac:dyDescent="0.2">
      <c r="A152" s="130"/>
      <c r="B152" s="79" t="str">
        <f t="shared" si="8"/>
        <v/>
      </c>
      <c r="C152" s="112" t="str">
        <f t="shared" si="7"/>
        <v/>
      </c>
      <c r="D152" s="10"/>
      <c r="E152" s="66"/>
    </row>
    <row r="153" spans="1:5" x14ac:dyDescent="0.2">
      <c r="A153" s="130"/>
      <c r="B153" s="79" t="str">
        <f t="shared" si="8"/>
        <v/>
      </c>
      <c r="C153" s="112" t="str">
        <f t="shared" si="7"/>
        <v/>
      </c>
      <c r="D153" s="10"/>
      <c r="E153" s="66"/>
    </row>
    <row r="154" spans="1:5" x14ac:dyDescent="0.2">
      <c r="A154" s="130"/>
      <c r="B154" s="79" t="str">
        <f t="shared" si="8"/>
        <v/>
      </c>
      <c r="C154" s="112" t="str">
        <f t="shared" si="7"/>
        <v/>
      </c>
      <c r="D154" s="10"/>
      <c r="E154" s="66"/>
    </row>
    <row r="155" spans="1:5" x14ac:dyDescent="0.2">
      <c r="A155" s="130"/>
      <c r="B155" s="79" t="str">
        <f t="shared" si="8"/>
        <v/>
      </c>
      <c r="C155" s="112" t="str">
        <f t="shared" si="7"/>
        <v/>
      </c>
      <c r="D155" s="10"/>
      <c r="E155" s="66"/>
    </row>
    <row r="156" spans="1:5" x14ac:dyDescent="0.2">
      <c r="A156" s="130"/>
      <c r="B156" s="79" t="str">
        <f t="shared" si="8"/>
        <v/>
      </c>
      <c r="C156" s="112" t="str">
        <f t="shared" si="7"/>
        <v/>
      </c>
      <c r="D156" s="10"/>
      <c r="E156" s="66"/>
    </row>
    <row r="157" spans="1:5" x14ac:dyDescent="0.2">
      <c r="A157" s="130"/>
      <c r="B157" s="79" t="str">
        <f t="shared" si="8"/>
        <v/>
      </c>
      <c r="C157" s="112" t="str">
        <f t="shared" si="7"/>
        <v/>
      </c>
      <c r="D157" s="10"/>
      <c r="E157" s="66"/>
    </row>
    <row r="158" spans="1:5" x14ac:dyDescent="0.2">
      <c r="A158" s="130"/>
      <c r="B158" s="79" t="str">
        <f t="shared" si="8"/>
        <v/>
      </c>
      <c r="C158" s="112" t="str">
        <f t="shared" si="7"/>
        <v/>
      </c>
      <c r="D158" s="10"/>
      <c r="E158" s="66"/>
    </row>
    <row r="159" spans="1:5" x14ac:dyDescent="0.2">
      <c r="A159" s="130"/>
      <c r="B159" s="79" t="str">
        <f t="shared" si="8"/>
        <v/>
      </c>
      <c r="C159" s="112" t="str">
        <f t="shared" si="7"/>
        <v/>
      </c>
      <c r="D159" s="10"/>
      <c r="E159" s="66"/>
    </row>
    <row r="160" spans="1:5" x14ac:dyDescent="0.2">
      <c r="A160" s="130"/>
      <c r="B160" s="79" t="str">
        <f t="shared" si="8"/>
        <v/>
      </c>
      <c r="C160" s="112" t="str">
        <f t="shared" si="7"/>
        <v/>
      </c>
      <c r="D160" s="10"/>
      <c r="E160" s="66"/>
    </row>
    <row r="161" spans="1:5" x14ac:dyDescent="0.2">
      <c r="A161" s="130"/>
      <c r="B161" s="79" t="str">
        <f t="shared" si="8"/>
        <v/>
      </c>
      <c r="C161" s="112" t="str">
        <f t="shared" si="7"/>
        <v/>
      </c>
      <c r="D161" s="10"/>
      <c r="E161" s="66"/>
    </row>
    <row r="162" spans="1:5" x14ac:dyDescent="0.2">
      <c r="A162" s="130"/>
      <c r="B162" s="79" t="str">
        <f t="shared" si="8"/>
        <v/>
      </c>
      <c r="C162" s="112" t="str">
        <f t="shared" si="7"/>
        <v/>
      </c>
      <c r="D162" s="10"/>
      <c r="E162" s="66"/>
    </row>
    <row r="163" spans="1:5" x14ac:dyDescent="0.2">
      <c r="A163" s="130"/>
      <c r="B163" s="79" t="str">
        <f t="shared" si="8"/>
        <v/>
      </c>
      <c r="C163" s="112" t="str">
        <f t="shared" si="7"/>
        <v/>
      </c>
      <c r="D163" s="10"/>
      <c r="E163" s="66"/>
    </row>
    <row r="164" spans="1:5" x14ac:dyDescent="0.2">
      <c r="A164" s="130"/>
      <c r="B164" s="79" t="str">
        <f t="shared" si="8"/>
        <v/>
      </c>
      <c r="C164" s="112" t="str">
        <f t="shared" si="7"/>
        <v/>
      </c>
      <c r="D164" s="10"/>
      <c r="E164" s="66"/>
    </row>
    <row r="165" spans="1:5" x14ac:dyDescent="0.2">
      <c r="A165" s="130"/>
      <c r="B165" s="79" t="str">
        <f t="shared" si="8"/>
        <v/>
      </c>
      <c r="C165" s="112" t="str">
        <f t="shared" si="7"/>
        <v/>
      </c>
      <c r="D165" s="10"/>
      <c r="E165" s="66"/>
    </row>
    <row r="166" spans="1:5" x14ac:dyDescent="0.2">
      <c r="A166" s="130"/>
      <c r="B166" s="79" t="str">
        <f t="shared" si="8"/>
        <v/>
      </c>
      <c r="C166" s="112" t="str">
        <f t="shared" si="7"/>
        <v/>
      </c>
      <c r="D166" s="10"/>
      <c r="E166" s="66"/>
    </row>
    <row r="167" spans="1:5" x14ac:dyDescent="0.2">
      <c r="A167" s="130"/>
      <c r="B167" s="79" t="str">
        <f t="shared" si="8"/>
        <v/>
      </c>
      <c r="C167" s="112" t="str">
        <f t="shared" si="7"/>
        <v/>
      </c>
      <c r="D167" s="10"/>
      <c r="E167" s="66"/>
    </row>
    <row r="168" spans="1:5" x14ac:dyDescent="0.2">
      <c r="A168" s="130"/>
      <c r="B168" s="79" t="str">
        <f t="shared" si="8"/>
        <v/>
      </c>
      <c r="C168" s="112" t="str">
        <f t="shared" ref="C168:C181" si="9">IF(A168="","",IF(ISERROR(VLOOKUP(TEXT(A168,0),remples,9,0)),IF(ISERROR(VLOOKUP(TEXT(A168,0),rempl_ficha,6,0)),"***** Codigo No Encontrado *****",UPPER((VLOOKUP(TEXT(A168,0),rempl_ficha,6,0)))),VLOOKUP(TEXT(A168,0),remples,9,0)))</f>
        <v/>
      </c>
      <c r="D168" s="10"/>
      <c r="E168" s="66"/>
    </row>
    <row r="169" spans="1:5" x14ac:dyDescent="0.2">
      <c r="A169" s="130"/>
      <c r="B169" s="79" t="str">
        <f t="shared" si="8"/>
        <v/>
      </c>
      <c r="C169" s="112" t="str">
        <f t="shared" si="9"/>
        <v/>
      </c>
      <c r="D169" s="10"/>
      <c r="E169" s="66"/>
    </row>
    <row r="170" spans="1:5" x14ac:dyDescent="0.2">
      <c r="A170" s="130"/>
      <c r="B170" s="79" t="str">
        <f t="shared" si="8"/>
        <v/>
      </c>
      <c r="C170" s="112" t="str">
        <f t="shared" si="9"/>
        <v/>
      </c>
      <c r="D170" s="10"/>
      <c r="E170" s="66"/>
    </row>
    <row r="171" spans="1:5" x14ac:dyDescent="0.2">
      <c r="A171" s="130"/>
      <c r="B171" s="79" t="str">
        <f t="shared" si="8"/>
        <v/>
      </c>
      <c r="C171" s="112" t="str">
        <f t="shared" si="9"/>
        <v/>
      </c>
      <c r="D171" s="10"/>
      <c r="E171" s="66"/>
    </row>
    <row r="172" spans="1:5" x14ac:dyDescent="0.2">
      <c r="A172" s="130"/>
      <c r="B172" s="79" t="str">
        <f t="shared" si="8"/>
        <v/>
      </c>
      <c r="C172" s="112" t="str">
        <f t="shared" si="9"/>
        <v/>
      </c>
      <c r="D172" s="10"/>
      <c r="E172" s="66"/>
    </row>
    <row r="173" spans="1:5" x14ac:dyDescent="0.2">
      <c r="A173" s="130"/>
      <c r="B173" s="79" t="str">
        <f t="shared" si="8"/>
        <v/>
      </c>
      <c r="C173" s="112" t="str">
        <f t="shared" si="9"/>
        <v/>
      </c>
      <c r="D173" s="10"/>
      <c r="E173" s="66"/>
    </row>
    <row r="174" spans="1:5" x14ac:dyDescent="0.2">
      <c r="A174" s="130"/>
      <c r="B174" s="79" t="str">
        <f t="shared" si="8"/>
        <v/>
      </c>
      <c r="C174" s="112" t="str">
        <f t="shared" si="9"/>
        <v/>
      </c>
      <c r="D174" s="10"/>
      <c r="E174" s="66"/>
    </row>
    <row r="175" spans="1:5" x14ac:dyDescent="0.2">
      <c r="A175" s="130"/>
      <c r="B175" s="79" t="str">
        <f t="shared" si="8"/>
        <v/>
      </c>
      <c r="C175" s="112" t="str">
        <f t="shared" si="9"/>
        <v/>
      </c>
      <c r="D175" s="10"/>
      <c r="E175" s="66"/>
    </row>
    <row r="176" spans="1:5" x14ac:dyDescent="0.2">
      <c r="A176" s="130"/>
      <c r="B176" s="79" t="str">
        <f t="shared" si="8"/>
        <v/>
      </c>
      <c r="C176" s="112" t="str">
        <f t="shared" si="9"/>
        <v/>
      </c>
      <c r="D176" s="10"/>
      <c r="E176" s="66"/>
    </row>
    <row r="177" spans="1:5" x14ac:dyDescent="0.2">
      <c r="A177" s="130"/>
      <c r="B177" s="79" t="str">
        <f t="shared" si="8"/>
        <v/>
      </c>
      <c r="C177" s="112" t="str">
        <f t="shared" si="9"/>
        <v/>
      </c>
      <c r="D177" s="10"/>
      <c r="E177" s="66"/>
    </row>
    <row r="178" spans="1:5" x14ac:dyDescent="0.2">
      <c r="A178" s="130"/>
      <c r="B178" s="79" t="str">
        <f t="shared" si="8"/>
        <v/>
      </c>
      <c r="C178" s="112" t="str">
        <f t="shared" si="9"/>
        <v/>
      </c>
      <c r="D178" s="10"/>
      <c r="E178" s="66"/>
    </row>
    <row r="179" spans="1:5" x14ac:dyDescent="0.2">
      <c r="A179" s="130"/>
      <c r="B179" s="79" t="str">
        <f t="shared" si="8"/>
        <v/>
      </c>
      <c r="C179" s="112" t="str">
        <f t="shared" si="9"/>
        <v/>
      </c>
      <c r="D179" s="10"/>
      <c r="E179" s="66"/>
    </row>
    <row r="180" spans="1:5" x14ac:dyDescent="0.2">
      <c r="A180" s="130"/>
      <c r="B180" s="79" t="str">
        <f t="shared" si="8"/>
        <v/>
      </c>
      <c r="C180" s="112" t="str">
        <f t="shared" si="9"/>
        <v/>
      </c>
      <c r="D180" s="10"/>
      <c r="E180" s="66"/>
    </row>
    <row r="181" spans="1:5" x14ac:dyDescent="0.2">
      <c r="A181" s="130"/>
      <c r="B181" s="79" t="str">
        <f t="shared" si="8"/>
        <v/>
      </c>
      <c r="C181" s="112" t="str">
        <f t="shared" si="9"/>
        <v/>
      </c>
      <c r="D181" s="10"/>
      <c r="E181" s="66"/>
    </row>
  </sheetData>
  <mergeCells count="1">
    <mergeCell ref="B2:E2"/>
  </mergeCells>
  <phoneticPr fontId="5" type="noConversion"/>
  <dataValidations disablePrompts="1" count="2">
    <dataValidation type="list" allowBlank="1" showErrorMessage="1" errorTitle="Error" error="Seleccione un dato de la lista desplegable" promptTitle="Info" prompt="S:SI_x000a_N:NO_x000a_" sqref="E8:E181">
      <formula1>MOTI_RET</formula1>
    </dataValidation>
    <dataValidation type="date" allowBlank="1" showInputMessage="1" showErrorMessage="1" errorTitle="Fecha de Término" error="Ingresar solo fechas" sqref="D8:D181">
      <formula1>40544</formula1>
      <formula2>401769</formula2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4565" r:id="rId4" name="TextBox1">
          <controlPr locked="0" defaultSize="0" autoLine="0" autoPict="0" r:id="rId5">
            <anchor moveWithCells="1">
              <from>
                <xdr:col>2</xdr:col>
                <xdr:colOff>304800</xdr:colOff>
                <xdr:row>5</xdr:row>
                <xdr:rowOff>95250</xdr:rowOff>
              </from>
              <to>
                <xdr:col>2</xdr:col>
                <xdr:colOff>1524000</xdr:colOff>
                <xdr:row>5</xdr:row>
                <xdr:rowOff>352425</xdr:rowOff>
              </to>
            </anchor>
          </controlPr>
        </control>
      </mc:Choice>
      <mc:Fallback>
        <control shapeId="4565" r:id="rId4" name="TextBox1"/>
      </mc:Fallback>
    </mc:AlternateContent>
    <mc:AlternateContent xmlns:mc="http://schemas.openxmlformats.org/markup-compatibility/2006">
      <mc:Choice Requires="x14">
        <control shapeId="4572" r:id="rId6" name="TextBox2">
          <controlPr locked="0" defaultSize="0" autoLine="0" r:id="rId7">
            <anchor moveWithCells="1">
              <from>
                <xdr:col>4</xdr:col>
                <xdr:colOff>247650</xdr:colOff>
                <xdr:row>1</xdr:row>
                <xdr:rowOff>76200</xdr:rowOff>
              </from>
              <to>
                <xdr:col>4</xdr:col>
                <xdr:colOff>2266950</xdr:colOff>
                <xdr:row>3</xdr:row>
                <xdr:rowOff>28575</xdr:rowOff>
              </to>
            </anchor>
          </controlPr>
        </control>
      </mc:Choice>
      <mc:Fallback>
        <control shapeId="4572" r:id="rId6" name="TextBox2"/>
      </mc:Fallback>
    </mc:AlternateContent>
    <mc:AlternateContent xmlns:mc="http://schemas.openxmlformats.org/markup-compatibility/2006">
      <mc:Choice Requires="x14">
        <control shapeId="4573" r:id="rId8" name="TextBox3">
          <controlPr locked="0" defaultSize="0" autoLine="0" r:id="rId9">
            <anchor moveWithCells="1">
              <from>
                <xdr:col>1</xdr:col>
                <xdr:colOff>285750</xdr:colOff>
                <xdr:row>5</xdr:row>
                <xdr:rowOff>95250</xdr:rowOff>
              </from>
              <to>
                <xdr:col>1</xdr:col>
                <xdr:colOff>2305050</xdr:colOff>
                <xdr:row>5</xdr:row>
                <xdr:rowOff>342900</xdr:rowOff>
              </to>
            </anchor>
          </controlPr>
        </control>
      </mc:Choice>
      <mc:Fallback>
        <control shapeId="4573" r:id="rId8" name="TextBox3"/>
      </mc:Fallback>
    </mc:AlternateContent>
    <mc:AlternateContent xmlns:mc="http://schemas.openxmlformats.org/markup-compatibility/2006">
      <mc:Choice Requires="x14">
        <control shapeId="4594" r:id="rId10" name="ComboBox1">
          <controlPr defaultSize="0" autoLine="0" autoPict="0" listFillRange="empresas" r:id="rId11">
            <anchor moveWithCells="1">
              <from>
                <xdr:col>3</xdr:col>
                <xdr:colOff>152400</xdr:colOff>
                <xdr:row>5</xdr:row>
                <xdr:rowOff>76200</xdr:rowOff>
              </from>
              <to>
                <xdr:col>4</xdr:col>
                <xdr:colOff>2209800</xdr:colOff>
                <xdr:row>5</xdr:row>
                <xdr:rowOff>314325</xdr:rowOff>
              </to>
            </anchor>
          </controlPr>
        </control>
      </mc:Choice>
      <mc:Fallback>
        <control shapeId="4594" r:id="rId10" name="ComboBox1"/>
      </mc:Fallback>
    </mc:AlternateContent>
    <mc:AlternateContent xmlns:mc="http://schemas.openxmlformats.org/markup-compatibility/2006">
      <mc:Choice Requires="x14">
        <control shapeId="4571" r:id="rId12" name="Label 475">
          <controlPr defaultSize="0" autoFill="0" autoLine="0" autoPict="0">
            <anchor moveWithCells="1" sizeWithCells="1">
              <from>
                <xdr:col>0</xdr:col>
                <xdr:colOff>95250</xdr:colOff>
                <xdr:row>5</xdr:row>
                <xdr:rowOff>133350</xdr:rowOff>
              </from>
              <to>
                <xdr:col>1</xdr:col>
                <xdr:colOff>276225</xdr:colOff>
                <xdr:row>5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575" r:id="rId13" name="Label 479">
          <controlPr defaultSize="0" autoFill="0" autoLine="0" autoPict="0">
            <anchor moveWithCells="1" sizeWithCells="1">
              <from>
                <xdr:col>2</xdr:col>
                <xdr:colOff>1609725</xdr:colOff>
                <xdr:row>5</xdr:row>
                <xdr:rowOff>142875</xdr:rowOff>
              </from>
              <to>
                <xdr:col>3</xdr:col>
                <xdr:colOff>38100</xdr:colOff>
                <xdr:row>5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595" r:id="rId14" name="Label 499">
          <controlPr defaultSize="0" autoFill="0" autoLine="0" autoPict="0">
            <anchor moveWithCells="1" sizeWithCells="1">
              <from>
                <xdr:col>1</xdr:col>
                <xdr:colOff>2333625</xdr:colOff>
                <xdr:row>5</xdr:row>
                <xdr:rowOff>152400</xdr:rowOff>
              </from>
              <to>
                <xdr:col>2</xdr:col>
                <xdr:colOff>323850</xdr:colOff>
                <xdr:row>5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596" r:id="rId15" name="Label 500">
          <controlPr defaultSize="0" autoFill="0" autoLine="0" autoPict="0">
            <anchor moveWithCells="1" sizeWithCells="1">
              <from>
                <xdr:col>4</xdr:col>
                <xdr:colOff>276225</xdr:colOff>
                <xdr:row>0</xdr:row>
                <xdr:rowOff>66675</xdr:rowOff>
              </from>
              <to>
                <xdr:col>4</xdr:col>
                <xdr:colOff>1628775</xdr:colOff>
                <xdr:row>1</xdr:row>
                <xdr:rowOff>47625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BB963"/>
  <sheetViews>
    <sheetView workbookViewId="0">
      <pane xSplit="2" ySplit="8" topLeftCell="C9" activePane="bottomRight" state="frozen"/>
      <selection activeCell="F21" sqref="F21"/>
      <selection pane="topRight" activeCell="F21" sqref="F21"/>
      <selection pane="bottomLeft" activeCell="F21" sqref="F21"/>
      <selection pane="bottomRight" activeCell="D6" sqref="D6:AZ6"/>
    </sheetView>
  </sheetViews>
  <sheetFormatPr baseColWidth="10" defaultRowHeight="11.25" x14ac:dyDescent="0.2"/>
  <cols>
    <col min="1" max="1" width="13" style="47" customWidth="1"/>
    <col min="2" max="2" width="34" style="48" bestFit="1" customWidth="1"/>
    <col min="3" max="3" width="30" style="48" customWidth="1"/>
    <col min="4" max="15" width="15.83203125" style="49" customWidth="1"/>
    <col min="16" max="53" width="15.83203125" style="49" hidden="1" customWidth="1"/>
    <col min="54" max="54" width="29.83203125" style="49" customWidth="1"/>
  </cols>
  <sheetData>
    <row r="1" spans="1:54" x14ac:dyDescent="0.2">
      <c r="A1" s="133"/>
      <c r="B1" s="134"/>
      <c r="C1" s="13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35"/>
    </row>
    <row r="2" spans="1:54" ht="18.75" x14ac:dyDescent="0.3">
      <c r="A2" s="136"/>
      <c r="B2" s="113"/>
      <c r="C2" s="114"/>
      <c r="D2" s="137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5"/>
    </row>
    <row r="3" spans="1:54" x14ac:dyDescent="0.2">
      <c r="A3" s="136"/>
      <c r="B3" s="134"/>
      <c r="C3" s="134"/>
      <c r="D3" s="139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35"/>
    </row>
    <row r="4" spans="1:54" ht="12.75" x14ac:dyDescent="0.2">
      <c r="A4" s="136"/>
      <c r="B4" s="134"/>
      <c r="C4" s="134"/>
      <c r="D4" s="140"/>
      <c r="E4" s="141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35"/>
    </row>
    <row r="5" spans="1:54" ht="32.25" customHeight="1" x14ac:dyDescent="0.2">
      <c r="A5" s="133"/>
      <c r="B5" s="134"/>
      <c r="C5" s="134"/>
      <c r="D5" s="140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35"/>
    </row>
    <row r="6" spans="1:54" x14ac:dyDescent="0.2">
      <c r="A6" s="143" t="s">
        <v>205</v>
      </c>
      <c r="B6" s="162">
        <f>SUM(D6:BA6)</f>
        <v>0</v>
      </c>
      <c r="C6" s="162">
        <f>SUM(C9:C963)</f>
        <v>0</v>
      </c>
      <c r="D6" s="162">
        <f t="shared" ref="D6:AZ6" si="0">SUM(D9:D963)</f>
        <v>0</v>
      </c>
      <c r="E6" s="162">
        <f t="shared" si="0"/>
        <v>0</v>
      </c>
      <c r="F6" s="162">
        <f t="shared" si="0"/>
        <v>0</v>
      </c>
      <c r="G6" s="162">
        <f t="shared" si="0"/>
        <v>0</v>
      </c>
      <c r="H6" s="162">
        <f t="shared" si="0"/>
        <v>0</v>
      </c>
      <c r="I6" s="162">
        <f t="shared" si="0"/>
        <v>0</v>
      </c>
      <c r="J6" s="162">
        <f t="shared" si="0"/>
        <v>0</v>
      </c>
      <c r="K6" s="162">
        <f t="shared" si="0"/>
        <v>0</v>
      </c>
      <c r="L6" s="162">
        <f t="shared" si="0"/>
        <v>0</v>
      </c>
      <c r="M6" s="162">
        <f t="shared" si="0"/>
        <v>0</v>
      </c>
      <c r="N6" s="162">
        <f t="shared" si="0"/>
        <v>0</v>
      </c>
      <c r="O6" s="162">
        <f t="shared" si="0"/>
        <v>0</v>
      </c>
      <c r="P6" s="162">
        <f t="shared" si="0"/>
        <v>0</v>
      </c>
      <c r="Q6" s="162">
        <f t="shared" si="0"/>
        <v>0</v>
      </c>
      <c r="R6" s="162">
        <f t="shared" si="0"/>
        <v>0</v>
      </c>
      <c r="S6" s="162">
        <f t="shared" si="0"/>
        <v>0</v>
      </c>
      <c r="T6" s="162">
        <f t="shared" si="0"/>
        <v>0</v>
      </c>
      <c r="U6" s="162">
        <f t="shared" si="0"/>
        <v>0</v>
      </c>
      <c r="V6" s="162">
        <f t="shared" si="0"/>
        <v>0</v>
      </c>
      <c r="W6" s="162">
        <f t="shared" si="0"/>
        <v>0</v>
      </c>
      <c r="X6" s="162">
        <f t="shared" si="0"/>
        <v>0</v>
      </c>
      <c r="Y6" s="162">
        <f t="shared" si="0"/>
        <v>0</v>
      </c>
      <c r="Z6" s="162">
        <f t="shared" si="0"/>
        <v>0</v>
      </c>
      <c r="AA6" s="162">
        <f t="shared" si="0"/>
        <v>0</v>
      </c>
      <c r="AB6" s="162">
        <f t="shared" si="0"/>
        <v>0</v>
      </c>
      <c r="AC6" s="162">
        <f t="shared" si="0"/>
        <v>0</v>
      </c>
      <c r="AD6" s="162">
        <f t="shared" si="0"/>
        <v>0</v>
      </c>
      <c r="AE6" s="162">
        <f t="shared" si="0"/>
        <v>0</v>
      </c>
      <c r="AF6" s="162">
        <f t="shared" si="0"/>
        <v>0</v>
      </c>
      <c r="AG6" s="162">
        <f t="shared" si="0"/>
        <v>0</v>
      </c>
      <c r="AH6" s="162">
        <f t="shared" si="0"/>
        <v>0</v>
      </c>
      <c r="AI6" s="162">
        <f t="shared" si="0"/>
        <v>0</v>
      </c>
      <c r="AJ6" s="162">
        <f t="shared" si="0"/>
        <v>0</v>
      </c>
      <c r="AK6" s="162">
        <f t="shared" si="0"/>
        <v>0</v>
      </c>
      <c r="AL6" s="162">
        <f t="shared" si="0"/>
        <v>0</v>
      </c>
      <c r="AM6" s="162">
        <f t="shared" si="0"/>
        <v>0</v>
      </c>
      <c r="AN6" s="162">
        <f t="shared" si="0"/>
        <v>0</v>
      </c>
      <c r="AO6" s="162">
        <f t="shared" si="0"/>
        <v>0</v>
      </c>
      <c r="AP6" s="162">
        <f t="shared" si="0"/>
        <v>0</v>
      </c>
      <c r="AQ6" s="162">
        <f t="shared" si="0"/>
        <v>0</v>
      </c>
      <c r="AR6" s="162">
        <f t="shared" si="0"/>
        <v>0</v>
      </c>
      <c r="AS6" s="162">
        <f t="shared" si="0"/>
        <v>0</v>
      </c>
      <c r="AT6" s="162">
        <f t="shared" si="0"/>
        <v>0</v>
      </c>
      <c r="AU6" s="162">
        <f t="shared" si="0"/>
        <v>0</v>
      </c>
      <c r="AV6" s="162">
        <f t="shared" si="0"/>
        <v>0</v>
      </c>
      <c r="AW6" s="162">
        <f t="shared" si="0"/>
        <v>0</v>
      </c>
      <c r="AX6" s="162">
        <f t="shared" si="0"/>
        <v>0</v>
      </c>
      <c r="AY6" s="162">
        <f t="shared" si="0"/>
        <v>0</v>
      </c>
      <c r="AZ6" s="162">
        <f t="shared" si="0"/>
        <v>0</v>
      </c>
      <c r="BA6" s="144">
        <f>SUM(BA9:BA9)</f>
        <v>0</v>
      </c>
      <c r="BB6" s="145"/>
    </row>
    <row r="7" spans="1:54" ht="13.5" thickBot="1" x14ac:dyDescent="0.25">
      <c r="A7" s="146" t="str">
        <f>+A8</f>
        <v>Rut</v>
      </c>
      <c r="B7" s="146" t="str">
        <f>+B8</f>
        <v>Nombre</v>
      </c>
      <c r="C7" s="146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0"/>
      <c r="AF7" s="140"/>
      <c r="AG7" s="140"/>
      <c r="AH7" s="140"/>
      <c r="AI7" s="140"/>
      <c r="AJ7" s="140"/>
      <c r="AK7" s="140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48"/>
    </row>
    <row r="8" spans="1:54" ht="12.75" thickTop="1" thickBot="1" x14ac:dyDescent="0.25">
      <c r="A8" s="99" t="s">
        <v>13</v>
      </c>
      <c r="B8" s="100" t="s">
        <v>12</v>
      </c>
      <c r="C8" s="99" t="s">
        <v>221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6" t="s">
        <v>184</v>
      </c>
    </row>
    <row r="9" spans="1:54" ht="12" thickTop="1" x14ac:dyDescent="0.2">
      <c r="A9" s="130"/>
      <c r="B9" s="79" t="str">
        <f t="shared" ref="B9" si="1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ref="C9:C72" si="2">IF(A9="","",IF(ISERROR(VLOOKUP(TEXT(A9,0),remples,9,0)),IF(ISERROR(VLOOKUP(TEXT(A9,0),rempl_ficha,6,0)),"***** Codigo No Encontrado *****",UPPER((VLOOKUP(TEXT(A9,0),rempl_ficha,6,0)))),VLOOKUP(TEXT(A9,0),remples,9,0)))</f>
        <v/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109"/>
    </row>
    <row r="10" spans="1:54" x14ac:dyDescent="0.2">
      <c r="A10" s="130"/>
      <c r="B10" s="79" t="str">
        <f t="shared" ref="B10:B73" si="3">IF(A10="","",IF(ISERROR(VLOOKUP(TEXT(A10,0),remples,3,0)),IF(ISERROR(VLOOKUP(TEXT(A10,0),rempl_ficha,7,0)),"***** Codigo No Encontrado *****",UPPER((VLOOKUP(TEXT(A10,0),rempl_ficha,7,0)&amp;"   "&amp;VLOOKUP(TEXT(A10,0),rempl_ficha,8,0)&amp;","&amp;VLOOKUP(TEXT(A10,0),rempl_ficha,9,0)))),VLOOKUP(TEXT(A10,0),remples,3,0)))</f>
        <v/>
      </c>
      <c r="C10" s="112" t="str">
        <f t="shared" si="2"/>
        <v/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109"/>
    </row>
    <row r="11" spans="1:54" x14ac:dyDescent="0.2">
      <c r="A11" s="130"/>
      <c r="B11" s="79" t="str">
        <f t="shared" si="3"/>
        <v/>
      </c>
      <c r="C11" s="112" t="str">
        <f t="shared" si="2"/>
        <v/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109"/>
    </row>
    <row r="12" spans="1:54" x14ac:dyDescent="0.2">
      <c r="A12" s="130"/>
      <c r="B12" s="79" t="str">
        <f t="shared" si="3"/>
        <v/>
      </c>
      <c r="C12" s="112" t="str">
        <f t="shared" si="2"/>
        <v/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109"/>
    </row>
    <row r="13" spans="1:54" x14ac:dyDescent="0.2">
      <c r="A13" s="130"/>
      <c r="B13" s="79" t="str">
        <f t="shared" si="3"/>
        <v/>
      </c>
      <c r="C13" s="112" t="str">
        <f t="shared" si="2"/>
        <v/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109"/>
    </row>
    <row r="14" spans="1:54" x14ac:dyDescent="0.2">
      <c r="A14" s="130"/>
      <c r="B14" s="79" t="str">
        <f t="shared" si="3"/>
        <v/>
      </c>
      <c r="C14" s="112" t="str">
        <f t="shared" si="2"/>
        <v/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109"/>
    </row>
    <row r="15" spans="1:54" x14ac:dyDescent="0.2">
      <c r="A15" s="130"/>
      <c r="B15" s="79" t="str">
        <f t="shared" si="3"/>
        <v/>
      </c>
      <c r="C15" s="112" t="str">
        <f t="shared" si="2"/>
        <v/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109"/>
    </row>
    <row r="16" spans="1:54" x14ac:dyDescent="0.2">
      <c r="A16" s="130"/>
      <c r="B16" s="79" t="str">
        <f t="shared" si="3"/>
        <v/>
      </c>
      <c r="C16" s="112" t="str">
        <f t="shared" si="2"/>
        <v/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109"/>
    </row>
    <row r="17" spans="1:54" x14ac:dyDescent="0.2">
      <c r="A17" s="130"/>
      <c r="B17" s="79" t="str">
        <f t="shared" si="3"/>
        <v/>
      </c>
      <c r="C17" s="112" t="str">
        <f t="shared" si="2"/>
        <v/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109"/>
    </row>
    <row r="18" spans="1:54" x14ac:dyDescent="0.2">
      <c r="A18" s="130"/>
      <c r="B18" s="79" t="str">
        <f t="shared" si="3"/>
        <v/>
      </c>
      <c r="C18" s="112" t="str">
        <f t="shared" si="2"/>
        <v/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109"/>
    </row>
    <row r="19" spans="1:54" x14ac:dyDescent="0.2">
      <c r="A19" s="130"/>
      <c r="B19" s="79" t="str">
        <f t="shared" si="3"/>
        <v/>
      </c>
      <c r="C19" s="112" t="str">
        <f t="shared" si="2"/>
        <v/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109"/>
    </row>
    <row r="20" spans="1:54" x14ac:dyDescent="0.2">
      <c r="A20" s="130"/>
      <c r="B20" s="79" t="str">
        <f t="shared" si="3"/>
        <v/>
      </c>
      <c r="C20" s="112" t="str">
        <f t="shared" si="2"/>
        <v/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109"/>
    </row>
    <row r="21" spans="1:54" x14ac:dyDescent="0.2">
      <c r="A21" s="130"/>
      <c r="B21" s="79" t="str">
        <f t="shared" si="3"/>
        <v/>
      </c>
      <c r="C21" s="112" t="str">
        <f t="shared" si="2"/>
        <v/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109"/>
    </row>
    <row r="22" spans="1:54" x14ac:dyDescent="0.2">
      <c r="A22" s="130"/>
      <c r="B22" s="79" t="str">
        <f t="shared" si="3"/>
        <v/>
      </c>
      <c r="C22" s="112" t="str">
        <f t="shared" si="2"/>
        <v/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109"/>
    </row>
    <row r="23" spans="1:54" x14ac:dyDescent="0.2">
      <c r="A23" s="130"/>
      <c r="B23" s="79" t="str">
        <f t="shared" si="3"/>
        <v/>
      </c>
      <c r="C23" s="112" t="str">
        <f t="shared" si="2"/>
        <v/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109"/>
    </row>
    <row r="24" spans="1:54" x14ac:dyDescent="0.2">
      <c r="A24" s="130"/>
      <c r="B24" s="79" t="str">
        <f t="shared" si="3"/>
        <v/>
      </c>
      <c r="C24" s="112" t="str">
        <f t="shared" si="2"/>
        <v/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109"/>
    </row>
    <row r="25" spans="1:54" x14ac:dyDescent="0.2">
      <c r="A25" s="130"/>
      <c r="B25" s="79" t="str">
        <f t="shared" si="3"/>
        <v/>
      </c>
      <c r="C25" s="112" t="str">
        <f t="shared" si="2"/>
        <v/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109"/>
    </row>
    <row r="26" spans="1:54" x14ac:dyDescent="0.2">
      <c r="A26" s="130"/>
      <c r="B26" s="79" t="str">
        <f t="shared" si="3"/>
        <v/>
      </c>
      <c r="C26" s="112" t="str">
        <f t="shared" si="2"/>
        <v/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109"/>
    </row>
    <row r="27" spans="1:54" x14ac:dyDescent="0.2">
      <c r="A27" s="130"/>
      <c r="B27" s="79" t="str">
        <f t="shared" si="3"/>
        <v/>
      </c>
      <c r="C27" s="112" t="str">
        <f t="shared" si="2"/>
        <v/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109"/>
    </row>
    <row r="28" spans="1:54" x14ac:dyDescent="0.2">
      <c r="A28" s="130"/>
      <c r="B28" s="79" t="str">
        <f t="shared" si="3"/>
        <v/>
      </c>
      <c r="C28" s="112" t="str">
        <f t="shared" si="2"/>
        <v/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109"/>
    </row>
    <row r="29" spans="1:54" x14ac:dyDescent="0.2">
      <c r="A29" s="130"/>
      <c r="B29" s="79" t="str">
        <f t="shared" si="3"/>
        <v/>
      </c>
      <c r="C29" s="112" t="str">
        <f t="shared" si="2"/>
        <v/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109"/>
    </row>
    <row r="30" spans="1:54" x14ac:dyDescent="0.2">
      <c r="A30" s="130"/>
      <c r="B30" s="79" t="str">
        <f t="shared" si="3"/>
        <v/>
      </c>
      <c r="C30" s="112" t="str">
        <f t="shared" si="2"/>
        <v/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109"/>
    </row>
    <row r="31" spans="1:54" x14ac:dyDescent="0.2">
      <c r="A31" s="130"/>
      <c r="B31" s="79" t="str">
        <f t="shared" si="3"/>
        <v/>
      </c>
      <c r="C31" s="112" t="str">
        <f t="shared" si="2"/>
        <v/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109"/>
    </row>
    <row r="32" spans="1:54" x14ac:dyDescent="0.2">
      <c r="A32" s="130"/>
      <c r="B32" s="79" t="str">
        <f t="shared" si="3"/>
        <v/>
      </c>
      <c r="C32" s="112" t="str">
        <f t="shared" si="2"/>
        <v/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109"/>
    </row>
    <row r="33" spans="1:54" x14ac:dyDescent="0.2">
      <c r="A33" s="130"/>
      <c r="B33" s="79" t="str">
        <f t="shared" si="3"/>
        <v/>
      </c>
      <c r="C33" s="112" t="str">
        <f t="shared" si="2"/>
        <v/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109"/>
    </row>
    <row r="34" spans="1:54" x14ac:dyDescent="0.2">
      <c r="A34" s="130"/>
      <c r="B34" s="79" t="str">
        <f t="shared" si="3"/>
        <v/>
      </c>
      <c r="C34" s="112" t="str">
        <f t="shared" si="2"/>
        <v/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109"/>
    </row>
    <row r="35" spans="1:54" x14ac:dyDescent="0.2">
      <c r="A35" s="130"/>
      <c r="B35" s="79" t="str">
        <f t="shared" si="3"/>
        <v/>
      </c>
      <c r="C35" s="112" t="str">
        <f t="shared" si="2"/>
        <v/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109"/>
    </row>
    <row r="36" spans="1:54" x14ac:dyDescent="0.2">
      <c r="A36" s="130"/>
      <c r="B36" s="79" t="str">
        <f t="shared" si="3"/>
        <v/>
      </c>
      <c r="C36" s="112" t="str">
        <f t="shared" si="2"/>
        <v/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109"/>
    </row>
    <row r="37" spans="1:54" x14ac:dyDescent="0.2">
      <c r="A37" s="130"/>
      <c r="B37" s="79" t="str">
        <f t="shared" si="3"/>
        <v/>
      </c>
      <c r="C37" s="112" t="str">
        <f t="shared" si="2"/>
        <v/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109"/>
    </row>
    <row r="38" spans="1:54" x14ac:dyDescent="0.2">
      <c r="A38" s="130"/>
      <c r="B38" s="79" t="str">
        <f t="shared" si="3"/>
        <v/>
      </c>
      <c r="C38" s="112" t="str">
        <f t="shared" si="2"/>
        <v/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109"/>
    </row>
    <row r="39" spans="1:54" x14ac:dyDescent="0.2">
      <c r="A39" s="130"/>
      <c r="B39" s="79" t="str">
        <f t="shared" si="3"/>
        <v/>
      </c>
      <c r="C39" s="112" t="str">
        <f t="shared" si="2"/>
        <v/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109"/>
    </row>
    <row r="40" spans="1:54" x14ac:dyDescent="0.2">
      <c r="A40" s="130"/>
      <c r="B40" s="79" t="str">
        <f t="shared" si="3"/>
        <v/>
      </c>
      <c r="C40" s="112" t="str">
        <f t="shared" si="2"/>
        <v/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109"/>
    </row>
    <row r="41" spans="1:54" x14ac:dyDescent="0.2">
      <c r="A41" s="130"/>
      <c r="B41" s="79" t="str">
        <f t="shared" si="3"/>
        <v/>
      </c>
      <c r="C41" s="112" t="str">
        <f t="shared" si="2"/>
        <v/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109"/>
    </row>
    <row r="42" spans="1:54" x14ac:dyDescent="0.2">
      <c r="A42" s="130"/>
      <c r="B42" s="79" t="str">
        <f t="shared" si="3"/>
        <v/>
      </c>
      <c r="C42" s="112" t="str">
        <f t="shared" si="2"/>
        <v/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109"/>
    </row>
    <row r="43" spans="1:54" x14ac:dyDescent="0.2">
      <c r="A43" s="130"/>
      <c r="B43" s="79" t="str">
        <f t="shared" si="3"/>
        <v/>
      </c>
      <c r="C43" s="112" t="str">
        <f t="shared" si="2"/>
        <v/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109"/>
    </row>
    <row r="44" spans="1:54" x14ac:dyDescent="0.2">
      <c r="A44" s="130"/>
      <c r="B44" s="79" t="str">
        <f t="shared" si="3"/>
        <v/>
      </c>
      <c r="C44" s="112" t="str">
        <f t="shared" si="2"/>
        <v/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109"/>
    </row>
    <row r="45" spans="1:54" x14ac:dyDescent="0.2">
      <c r="A45" s="130"/>
      <c r="B45" s="79" t="str">
        <f t="shared" si="3"/>
        <v/>
      </c>
      <c r="C45" s="112" t="str">
        <f t="shared" si="2"/>
        <v/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109"/>
    </row>
    <row r="46" spans="1:54" x14ac:dyDescent="0.2">
      <c r="A46" s="130"/>
      <c r="B46" s="79" t="str">
        <f t="shared" si="3"/>
        <v/>
      </c>
      <c r="C46" s="112" t="str">
        <f t="shared" si="2"/>
        <v/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109"/>
    </row>
    <row r="47" spans="1:54" x14ac:dyDescent="0.2">
      <c r="A47" s="130"/>
      <c r="B47" s="79" t="str">
        <f t="shared" si="3"/>
        <v/>
      </c>
      <c r="C47" s="112" t="str">
        <f t="shared" si="2"/>
        <v/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109"/>
    </row>
    <row r="48" spans="1:54" x14ac:dyDescent="0.2">
      <c r="A48" s="130"/>
      <c r="B48" s="79" t="str">
        <f t="shared" si="3"/>
        <v/>
      </c>
      <c r="C48" s="112" t="str">
        <f t="shared" si="2"/>
        <v/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109"/>
    </row>
    <row r="49" spans="1:54" x14ac:dyDescent="0.2">
      <c r="A49" s="130"/>
      <c r="B49" s="79" t="str">
        <f t="shared" si="3"/>
        <v/>
      </c>
      <c r="C49" s="112" t="str">
        <f t="shared" si="2"/>
        <v/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109"/>
    </row>
    <row r="50" spans="1:54" x14ac:dyDescent="0.2">
      <c r="A50" s="130"/>
      <c r="B50" s="79" t="str">
        <f t="shared" si="3"/>
        <v/>
      </c>
      <c r="C50" s="112" t="str">
        <f t="shared" si="2"/>
        <v/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109"/>
    </row>
    <row r="51" spans="1:54" x14ac:dyDescent="0.2">
      <c r="A51" s="130"/>
      <c r="B51" s="79" t="str">
        <f t="shared" si="3"/>
        <v/>
      </c>
      <c r="C51" s="112" t="str">
        <f t="shared" si="2"/>
        <v/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109"/>
    </row>
    <row r="52" spans="1:54" x14ac:dyDescent="0.2">
      <c r="A52" s="130"/>
      <c r="B52" s="79" t="str">
        <f t="shared" si="3"/>
        <v/>
      </c>
      <c r="C52" s="112" t="str">
        <f t="shared" si="2"/>
        <v/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109"/>
    </row>
    <row r="53" spans="1:54" x14ac:dyDescent="0.2">
      <c r="A53" s="130"/>
      <c r="B53" s="79" t="str">
        <f t="shared" si="3"/>
        <v/>
      </c>
      <c r="C53" s="112" t="str">
        <f t="shared" si="2"/>
        <v/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109"/>
    </row>
    <row r="54" spans="1:54" x14ac:dyDescent="0.2">
      <c r="A54" s="130"/>
      <c r="B54" s="79" t="str">
        <f t="shared" si="3"/>
        <v/>
      </c>
      <c r="C54" s="112" t="str">
        <f t="shared" si="2"/>
        <v/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109"/>
    </row>
    <row r="55" spans="1:54" x14ac:dyDescent="0.2">
      <c r="A55" s="130"/>
      <c r="B55" s="79" t="str">
        <f t="shared" si="3"/>
        <v/>
      </c>
      <c r="C55" s="112" t="str">
        <f t="shared" si="2"/>
        <v/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109"/>
    </row>
    <row r="56" spans="1:54" x14ac:dyDescent="0.2">
      <c r="A56" s="130"/>
      <c r="B56" s="79" t="str">
        <f t="shared" si="3"/>
        <v/>
      </c>
      <c r="C56" s="112" t="str">
        <f t="shared" si="2"/>
        <v/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109"/>
    </row>
    <row r="57" spans="1:54" x14ac:dyDescent="0.2">
      <c r="A57" s="130"/>
      <c r="B57" s="79" t="str">
        <f t="shared" si="3"/>
        <v/>
      </c>
      <c r="C57" s="112" t="str">
        <f t="shared" si="2"/>
        <v/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109"/>
    </row>
    <row r="58" spans="1:54" x14ac:dyDescent="0.2">
      <c r="A58" s="130"/>
      <c r="B58" s="79" t="str">
        <f t="shared" si="3"/>
        <v/>
      </c>
      <c r="C58" s="112" t="str">
        <f t="shared" si="2"/>
        <v/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109"/>
    </row>
    <row r="59" spans="1:54" x14ac:dyDescent="0.2">
      <c r="A59" s="130"/>
      <c r="B59" s="79" t="str">
        <f t="shared" si="3"/>
        <v/>
      </c>
      <c r="C59" s="112" t="str">
        <f t="shared" si="2"/>
        <v/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109"/>
    </row>
    <row r="60" spans="1:54" x14ac:dyDescent="0.2">
      <c r="A60" s="130"/>
      <c r="B60" s="79" t="str">
        <f t="shared" si="3"/>
        <v/>
      </c>
      <c r="C60" s="112" t="str">
        <f t="shared" si="2"/>
        <v/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109"/>
    </row>
    <row r="61" spans="1:54" x14ac:dyDescent="0.2">
      <c r="A61" s="130"/>
      <c r="B61" s="79" t="str">
        <f t="shared" si="3"/>
        <v/>
      </c>
      <c r="C61" s="112" t="str">
        <f t="shared" si="2"/>
        <v/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109"/>
    </row>
    <row r="62" spans="1:54" x14ac:dyDescent="0.2">
      <c r="A62" s="130"/>
      <c r="B62" s="79" t="str">
        <f t="shared" si="3"/>
        <v/>
      </c>
      <c r="C62" s="112" t="str">
        <f t="shared" si="2"/>
        <v/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109"/>
    </row>
    <row r="63" spans="1:54" x14ac:dyDescent="0.2">
      <c r="A63" s="130"/>
      <c r="B63" s="79" t="str">
        <f t="shared" si="3"/>
        <v/>
      </c>
      <c r="C63" s="112" t="str">
        <f t="shared" si="2"/>
        <v/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109"/>
    </row>
    <row r="64" spans="1:54" x14ac:dyDescent="0.2">
      <c r="A64" s="130"/>
      <c r="B64" s="79" t="str">
        <f t="shared" si="3"/>
        <v/>
      </c>
      <c r="C64" s="112" t="str">
        <f t="shared" si="2"/>
        <v/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109"/>
    </row>
    <row r="65" spans="1:54" x14ac:dyDescent="0.2">
      <c r="A65" s="130"/>
      <c r="B65" s="79" t="str">
        <f t="shared" si="3"/>
        <v/>
      </c>
      <c r="C65" s="112" t="str">
        <f t="shared" si="2"/>
        <v/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109"/>
    </row>
    <row r="66" spans="1:54" x14ac:dyDescent="0.2">
      <c r="A66" s="130"/>
      <c r="B66" s="79" t="str">
        <f t="shared" si="3"/>
        <v/>
      </c>
      <c r="C66" s="112" t="str">
        <f t="shared" si="2"/>
        <v/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109"/>
    </row>
    <row r="67" spans="1:54" x14ac:dyDescent="0.2">
      <c r="A67" s="130"/>
      <c r="B67" s="79" t="str">
        <f t="shared" si="3"/>
        <v/>
      </c>
      <c r="C67" s="112" t="str">
        <f t="shared" si="2"/>
        <v/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109"/>
    </row>
    <row r="68" spans="1:54" x14ac:dyDescent="0.2">
      <c r="A68" s="130"/>
      <c r="B68" s="79" t="str">
        <f t="shared" si="3"/>
        <v/>
      </c>
      <c r="C68" s="112" t="str">
        <f t="shared" si="2"/>
        <v/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109"/>
    </row>
    <row r="69" spans="1:54" x14ac:dyDescent="0.2">
      <c r="A69" s="130"/>
      <c r="B69" s="79" t="str">
        <f t="shared" si="3"/>
        <v/>
      </c>
      <c r="C69" s="112" t="str">
        <f t="shared" si="2"/>
        <v/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109"/>
    </row>
    <row r="70" spans="1:54" x14ac:dyDescent="0.2">
      <c r="A70" s="130"/>
      <c r="B70" s="79" t="str">
        <f t="shared" si="3"/>
        <v/>
      </c>
      <c r="C70" s="112" t="str">
        <f t="shared" si="2"/>
        <v/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109"/>
    </row>
    <row r="71" spans="1:54" x14ac:dyDescent="0.2">
      <c r="A71" s="130"/>
      <c r="B71" s="79" t="str">
        <f t="shared" si="3"/>
        <v/>
      </c>
      <c r="C71" s="112" t="str">
        <f t="shared" si="2"/>
        <v/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109"/>
    </row>
    <row r="72" spans="1:54" x14ac:dyDescent="0.2">
      <c r="A72" s="130"/>
      <c r="B72" s="79" t="str">
        <f t="shared" si="3"/>
        <v/>
      </c>
      <c r="C72" s="112" t="str">
        <f t="shared" si="2"/>
        <v/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109"/>
    </row>
    <row r="73" spans="1:54" x14ac:dyDescent="0.2">
      <c r="A73" s="130"/>
      <c r="B73" s="79" t="str">
        <f t="shared" si="3"/>
        <v/>
      </c>
      <c r="C73" s="112" t="str">
        <f t="shared" ref="C73:C136" si="4">IF(A73="","",IF(ISERROR(VLOOKUP(TEXT(A73,0),remples,9,0)),IF(ISERROR(VLOOKUP(TEXT(A73,0),rempl_ficha,6,0)),"***** Codigo No Encontrado *****",UPPER((VLOOKUP(TEXT(A73,0),rempl_ficha,6,0)))),VLOOKUP(TEXT(A73,0),remples,9,0)))</f>
        <v/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109"/>
    </row>
    <row r="74" spans="1:54" x14ac:dyDescent="0.2">
      <c r="A74" s="130"/>
      <c r="B74" s="79" t="str">
        <f t="shared" ref="B74:B137" si="5">IF(A74="","",IF(ISERROR(VLOOKUP(TEXT(A74,0),remples,3,0)),IF(ISERROR(VLOOKUP(TEXT(A74,0),rempl_ficha,7,0)),"***** Codigo No Encontrado *****",UPPER((VLOOKUP(TEXT(A74,0),rempl_ficha,7,0)&amp;"   "&amp;VLOOKUP(TEXT(A74,0),rempl_ficha,8,0)&amp;","&amp;VLOOKUP(TEXT(A74,0),rempl_ficha,9,0)))),VLOOKUP(TEXT(A74,0),remples,3,0)))</f>
        <v/>
      </c>
      <c r="C74" s="112" t="str">
        <f t="shared" si="4"/>
        <v/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109"/>
    </row>
    <row r="75" spans="1:54" x14ac:dyDescent="0.2">
      <c r="A75" s="130"/>
      <c r="B75" s="79" t="str">
        <f t="shared" si="5"/>
        <v/>
      </c>
      <c r="C75" s="112" t="str">
        <f t="shared" si="4"/>
        <v/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109"/>
    </row>
    <row r="76" spans="1:54" x14ac:dyDescent="0.2">
      <c r="A76" s="130"/>
      <c r="B76" s="79" t="str">
        <f t="shared" si="5"/>
        <v/>
      </c>
      <c r="C76" s="112" t="str">
        <f t="shared" si="4"/>
        <v/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109"/>
    </row>
    <row r="77" spans="1:54" x14ac:dyDescent="0.2">
      <c r="A77" s="130"/>
      <c r="B77" s="79" t="str">
        <f t="shared" si="5"/>
        <v/>
      </c>
      <c r="C77" s="112" t="str">
        <f t="shared" si="4"/>
        <v/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109"/>
    </row>
    <row r="78" spans="1:54" x14ac:dyDescent="0.2">
      <c r="A78" s="130"/>
      <c r="B78" s="79" t="str">
        <f t="shared" si="5"/>
        <v/>
      </c>
      <c r="C78" s="112" t="str">
        <f t="shared" si="4"/>
        <v/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109"/>
    </row>
    <row r="79" spans="1:54" x14ac:dyDescent="0.2">
      <c r="A79" s="130"/>
      <c r="B79" s="79" t="str">
        <f t="shared" si="5"/>
        <v/>
      </c>
      <c r="C79" s="112" t="str">
        <f t="shared" si="4"/>
        <v/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109"/>
    </row>
    <row r="80" spans="1:54" x14ac:dyDescent="0.2">
      <c r="A80" s="130"/>
      <c r="B80" s="79" t="str">
        <f t="shared" si="5"/>
        <v/>
      </c>
      <c r="C80" s="112" t="str">
        <f t="shared" si="4"/>
        <v/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109"/>
    </row>
    <row r="81" spans="1:54" x14ac:dyDescent="0.2">
      <c r="A81" s="130"/>
      <c r="B81" s="79" t="str">
        <f t="shared" si="5"/>
        <v/>
      </c>
      <c r="C81" s="112" t="str">
        <f t="shared" si="4"/>
        <v/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109"/>
    </row>
    <row r="82" spans="1:54" x14ac:dyDescent="0.2">
      <c r="A82" s="130"/>
      <c r="B82" s="79" t="str">
        <f t="shared" si="5"/>
        <v/>
      </c>
      <c r="C82" s="112" t="str">
        <f t="shared" si="4"/>
        <v/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109"/>
    </row>
    <row r="83" spans="1:54" x14ac:dyDescent="0.2">
      <c r="A83" s="130"/>
      <c r="B83" s="79" t="str">
        <f t="shared" si="5"/>
        <v/>
      </c>
      <c r="C83" s="112" t="str">
        <f t="shared" si="4"/>
        <v/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109"/>
    </row>
    <row r="84" spans="1:54" x14ac:dyDescent="0.2">
      <c r="A84" s="130"/>
      <c r="B84" s="79" t="str">
        <f t="shared" si="5"/>
        <v/>
      </c>
      <c r="C84" s="112" t="str">
        <f t="shared" si="4"/>
        <v/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109"/>
    </row>
    <row r="85" spans="1:54" x14ac:dyDescent="0.2">
      <c r="A85" s="130"/>
      <c r="B85" s="79" t="str">
        <f t="shared" si="5"/>
        <v/>
      </c>
      <c r="C85" s="112" t="str">
        <f t="shared" si="4"/>
        <v/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109"/>
    </row>
    <row r="86" spans="1:54" x14ac:dyDescent="0.2">
      <c r="A86" s="130"/>
      <c r="B86" s="79" t="str">
        <f t="shared" si="5"/>
        <v/>
      </c>
      <c r="C86" s="112" t="str">
        <f t="shared" si="4"/>
        <v/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109"/>
    </row>
    <row r="87" spans="1:54" x14ac:dyDescent="0.2">
      <c r="A87" s="130"/>
      <c r="B87" s="79" t="str">
        <f t="shared" si="5"/>
        <v/>
      </c>
      <c r="C87" s="112" t="str">
        <f t="shared" si="4"/>
        <v/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109"/>
    </row>
    <row r="88" spans="1:54" x14ac:dyDescent="0.2">
      <c r="A88" s="130"/>
      <c r="B88" s="79" t="str">
        <f t="shared" si="5"/>
        <v/>
      </c>
      <c r="C88" s="112" t="str">
        <f t="shared" si="4"/>
        <v/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109"/>
    </row>
    <row r="89" spans="1:54" x14ac:dyDescent="0.2">
      <c r="A89" s="130"/>
      <c r="B89" s="79" t="str">
        <f t="shared" si="5"/>
        <v/>
      </c>
      <c r="C89" s="112" t="str">
        <f t="shared" si="4"/>
        <v/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109"/>
    </row>
    <row r="90" spans="1:54" x14ac:dyDescent="0.2">
      <c r="A90" s="130"/>
      <c r="B90" s="79" t="str">
        <f t="shared" si="5"/>
        <v/>
      </c>
      <c r="C90" s="112" t="str">
        <f t="shared" si="4"/>
        <v/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109"/>
    </row>
    <row r="91" spans="1:54" x14ac:dyDescent="0.2">
      <c r="A91" s="130"/>
      <c r="B91" s="79" t="str">
        <f t="shared" si="5"/>
        <v/>
      </c>
      <c r="C91" s="112" t="str">
        <f t="shared" si="4"/>
        <v/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109"/>
    </row>
    <row r="92" spans="1:54" x14ac:dyDescent="0.2">
      <c r="A92" s="130"/>
      <c r="B92" s="79" t="str">
        <f t="shared" si="5"/>
        <v/>
      </c>
      <c r="C92" s="112" t="str">
        <f t="shared" si="4"/>
        <v/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109"/>
    </row>
    <row r="93" spans="1:54" x14ac:dyDescent="0.2">
      <c r="A93" s="130"/>
      <c r="B93" s="79" t="str">
        <f t="shared" si="5"/>
        <v/>
      </c>
      <c r="C93" s="112" t="str">
        <f t="shared" si="4"/>
        <v/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109"/>
    </row>
    <row r="94" spans="1:54" x14ac:dyDescent="0.2">
      <c r="A94" s="130"/>
      <c r="B94" s="79" t="str">
        <f t="shared" si="5"/>
        <v/>
      </c>
      <c r="C94" s="112" t="str">
        <f t="shared" si="4"/>
        <v/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109"/>
    </row>
    <row r="95" spans="1:54" x14ac:dyDescent="0.2">
      <c r="A95" s="130"/>
      <c r="B95" s="79" t="str">
        <f t="shared" si="5"/>
        <v/>
      </c>
      <c r="C95" s="112" t="str">
        <f t="shared" si="4"/>
        <v/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109"/>
    </row>
    <row r="96" spans="1:54" x14ac:dyDescent="0.2">
      <c r="A96" s="130"/>
      <c r="B96" s="79" t="str">
        <f t="shared" si="5"/>
        <v/>
      </c>
      <c r="C96" s="112" t="str">
        <f t="shared" si="4"/>
        <v/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109"/>
    </row>
    <row r="97" spans="1:54" x14ac:dyDescent="0.2">
      <c r="A97" s="130"/>
      <c r="B97" s="79" t="str">
        <f t="shared" si="5"/>
        <v/>
      </c>
      <c r="C97" s="112" t="str">
        <f t="shared" si="4"/>
        <v/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109"/>
    </row>
    <row r="98" spans="1:54" x14ac:dyDescent="0.2">
      <c r="A98" s="130"/>
      <c r="B98" s="79" t="str">
        <f t="shared" si="5"/>
        <v/>
      </c>
      <c r="C98" s="112" t="str">
        <f t="shared" si="4"/>
        <v/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109"/>
    </row>
    <row r="99" spans="1:54" x14ac:dyDescent="0.2">
      <c r="A99" s="130"/>
      <c r="B99" s="79" t="str">
        <f t="shared" si="5"/>
        <v/>
      </c>
      <c r="C99" s="112" t="str">
        <f t="shared" si="4"/>
        <v/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109"/>
    </row>
    <row r="100" spans="1:54" x14ac:dyDescent="0.2">
      <c r="A100" s="130"/>
      <c r="B100" s="79" t="str">
        <f t="shared" si="5"/>
        <v/>
      </c>
      <c r="C100" s="112" t="str">
        <f t="shared" si="4"/>
        <v/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109"/>
    </row>
    <row r="101" spans="1:54" x14ac:dyDescent="0.2">
      <c r="A101" s="130"/>
      <c r="B101" s="79" t="str">
        <f t="shared" si="5"/>
        <v/>
      </c>
      <c r="C101" s="112" t="str">
        <f t="shared" si="4"/>
        <v/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109"/>
    </row>
    <row r="102" spans="1:54" x14ac:dyDescent="0.2">
      <c r="A102" s="130"/>
      <c r="B102" s="79" t="str">
        <f t="shared" si="5"/>
        <v/>
      </c>
      <c r="C102" s="112" t="str">
        <f t="shared" si="4"/>
        <v/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109"/>
    </row>
    <row r="103" spans="1:54" x14ac:dyDescent="0.2">
      <c r="A103" s="130"/>
      <c r="B103" s="79" t="str">
        <f t="shared" si="5"/>
        <v/>
      </c>
      <c r="C103" s="112" t="str">
        <f t="shared" si="4"/>
        <v/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109"/>
    </row>
    <row r="104" spans="1:54" x14ac:dyDescent="0.2">
      <c r="A104" s="130"/>
      <c r="B104" s="79" t="str">
        <f t="shared" si="5"/>
        <v/>
      </c>
      <c r="C104" s="112" t="str">
        <f t="shared" si="4"/>
        <v/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109"/>
    </row>
    <row r="105" spans="1:54" x14ac:dyDescent="0.2">
      <c r="A105" s="130"/>
      <c r="B105" s="79" t="str">
        <f t="shared" si="5"/>
        <v/>
      </c>
      <c r="C105" s="112" t="str">
        <f t="shared" si="4"/>
        <v/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109"/>
    </row>
    <row r="106" spans="1:54" x14ac:dyDescent="0.2">
      <c r="A106" s="130"/>
      <c r="B106" s="79" t="str">
        <f t="shared" si="5"/>
        <v/>
      </c>
      <c r="C106" s="112" t="str">
        <f t="shared" si="4"/>
        <v/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109"/>
    </row>
    <row r="107" spans="1:54" x14ac:dyDescent="0.2">
      <c r="A107" s="130"/>
      <c r="B107" s="79" t="str">
        <f t="shared" si="5"/>
        <v/>
      </c>
      <c r="C107" s="112" t="str">
        <f t="shared" si="4"/>
        <v/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109"/>
    </row>
    <row r="108" spans="1:54" x14ac:dyDescent="0.2">
      <c r="A108" s="130"/>
      <c r="B108" s="79" t="str">
        <f t="shared" si="5"/>
        <v/>
      </c>
      <c r="C108" s="112" t="str">
        <f t="shared" si="4"/>
        <v/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109"/>
    </row>
    <row r="109" spans="1:54" x14ac:dyDescent="0.2">
      <c r="A109" s="130"/>
      <c r="B109" s="79" t="str">
        <f t="shared" si="5"/>
        <v/>
      </c>
      <c r="C109" s="112" t="str">
        <f t="shared" si="4"/>
        <v/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109"/>
    </row>
    <row r="110" spans="1:54" x14ac:dyDescent="0.2">
      <c r="A110" s="130"/>
      <c r="B110" s="79" t="str">
        <f t="shared" si="5"/>
        <v/>
      </c>
      <c r="C110" s="112" t="str">
        <f t="shared" si="4"/>
        <v/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109"/>
    </row>
    <row r="111" spans="1:54" x14ac:dyDescent="0.2">
      <c r="A111" s="130"/>
      <c r="B111" s="79" t="str">
        <f t="shared" si="5"/>
        <v/>
      </c>
      <c r="C111" s="112" t="str">
        <f t="shared" si="4"/>
        <v/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109"/>
    </row>
    <row r="112" spans="1:54" x14ac:dyDescent="0.2">
      <c r="A112" s="130"/>
      <c r="B112" s="79" t="str">
        <f t="shared" si="5"/>
        <v/>
      </c>
      <c r="C112" s="112" t="str">
        <f t="shared" si="4"/>
        <v/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109"/>
    </row>
    <row r="113" spans="1:54" x14ac:dyDescent="0.2">
      <c r="A113" s="130"/>
      <c r="B113" s="79" t="str">
        <f t="shared" si="5"/>
        <v/>
      </c>
      <c r="C113" s="112" t="str">
        <f t="shared" si="4"/>
        <v/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109"/>
    </row>
    <row r="114" spans="1:54" x14ac:dyDescent="0.2">
      <c r="A114" s="130"/>
      <c r="B114" s="79" t="str">
        <f t="shared" si="5"/>
        <v/>
      </c>
      <c r="C114" s="112" t="str">
        <f t="shared" si="4"/>
        <v/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109"/>
    </row>
    <row r="115" spans="1:54" x14ac:dyDescent="0.2">
      <c r="A115" s="130"/>
      <c r="B115" s="79" t="str">
        <f t="shared" si="5"/>
        <v/>
      </c>
      <c r="C115" s="112" t="str">
        <f t="shared" si="4"/>
        <v/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109"/>
    </row>
    <row r="116" spans="1:54" x14ac:dyDescent="0.2">
      <c r="A116" s="130"/>
      <c r="B116" s="79" t="str">
        <f t="shared" si="5"/>
        <v/>
      </c>
      <c r="C116" s="112" t="str">
        <f t="shared" si="4"/>
        <v/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109"/>
    </row>
    <row r="117" spans="1:54" x14ac:dyDescent="0.2">
      <c r="A117" s="130"/>
      <c r="B117" s="79" t="str">
        <f t="shared" si="5"/>
        <v/>
      </c>
      <c r="C117" s="112" t="str">
        <f t="shared" si="4"/>
        <v/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109"/>
    </row>
    <row r="118" spans="1:54" x14ac:dyDescent="0.2">
      <c r="A118" s="130"/>
      <c r="B118" s="79" t="str">
        <f t="shared" si="5"/>
        <v/>
      </c>
      <c r="C118" s="112" t="str">
        <f t="shared" si="4"/>
        <v/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109"/>
    </row>
    <row r="119" spans="1:54" x14ac:dyDescent="0.2">
      <c r="A119" s="130"/>
      <c r="B119" s="79" t="str">
        <f t="shared" si="5"/>
        <v/>
      </c>
      <c r="C119" s="112" t="str">
        <f t="shared" si="4"/>
        <v/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109"/>
    </row>
    <row r="120" spans="1:54" x14ac:dyDescent="0.2">
      <c r="A120" s="130"/>
      <c r="B120" s="79" t="str">
        <f t="shared" si="5"/>
        <v/>
      </c>
      <c r="C120" s="112" t="str">
        <f t="shared" si="4"/>
        <v/>
      </c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109"/>
    </row>
    <row r="121" spans="1:54" x14ac:dyDescent="0.2">
      <c r="A121" s="130"/>
      <c r="B121" s="79" t="str">
        <f t="shared" si="5"/>
        <v/>
      </c>
      <c r="C121" s="112" t="str">
        <f t="shared" si="4"/>
        <v/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109"/>
    </row>
    <row r="122" spans="1:54" x14ac:dyDescent="0.2">
      <c r="A122" s="130"/>
      <c r="B122" s="79" t="str">
        <f t="shared" si="5"/>
        <v/>
      </c>
      <c r="C122" s="112" t="str">
        <f t="shared" si="4"/>
        <v/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109"/>
    </row>
    <row r="123" spans="1:54" x14ac:dyDescent="0.2">
      <c r="A123" s="130"/>
      <c r="B123" s="79" t="str">
        <f t="shared" si="5"/>
        <v/>
      </c>
      <c r="C123" s="112" t="str">
        <f t="shared" si="4"/>
        <v/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109"/>
    </row>
    <row r="124" spans="1:54" x14ac:dyDescent="0.2">
      <c r="A124" s="130"/>
      <c r="B124" s="79" t="str">
        <f t="shared" si="5"/>
        <v/>
      </c>
      <c r="C124" s="112" t="str">
        <f t="shared" si="4"/>
        <v/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109"/>
    </row>
    <row r="125" spans="1:54" x14ac:dyDescent="0.2">
      <c r="A125" s="130"/>
      <c r="B125" s="79" t="str">
        <f t="shared" si="5"/>
        <v/>
      </c>
      <c r="C125" s="112" t="str">
        <f t="shared" si="4"/>
        <v/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109"/>
    </row>
    <row r="126" spans="1:54" x14ac:dyDescent="0.2">
      <c r="A126" s="130"/>
      <c r="B126" s="79" t="str">
        <f t="shared" si="5"/>
        <v/>
      </c>
      <c r="C126" s="112" t="str">
        <f t="shared" si="4"/>
        <v/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109"/>
    </row>
    <row r="127" spans="1:54" x14ac:dyDescent="0.2">
      <c r="A127" s="130"/>
      <c r="B127" s="79" t="str">
        <f t="shared" si="5"/>
        <v/>
      </c>
      <c r="C127" s="112" t="str">
        <f t="shared" si="4"/>
        <v/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109"/>
    </row>
    <row r="128" spans="1:54" x14ac:dyDescent="0.2">
      <c r="A128" s="130"/>
      <c r="B128" s="79" t="str">
        <f t="shared" si="5"/>
        <v/>
      </c>
      <c r="C128" s="112" t="str">
        <f t="shared" si="4"/>
        <v/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109"/>
    </row>
    <row r="129" spans="1:54" x14ac:dyDescent="0.2">
      <c r="A129" s="130"/>
      <c r="B129" s="79" t="str">
        <f t="shared" si="5"/>
        <v/>
      </c>
      <c r="C129" s="112" t="str">
        <f t="shared" si="4"/>
        <v/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109"/>
    </row>
    <row r="130" spans="1:54" x14ac:dyDescent="0.2">
      <c r="A130" s="130"/>
      <c r="B130" s="79" t="str">
        <f t="shared" si="5"/>
        <v/>
      </c>
      <c r="C130" s="112" t="str">
        <f t="shared" si="4"/>
        <v/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109"/>
    </row>
    <row r="131" spans="1:54" x14ac:dyDescent="0.2">
      <c r="A131" s="130"/>
      <c r="B131" s="79" t="str">
        <f t="shared" si="5"/>
        <v/>
      </c>
      <c r="C131" s="112" t="str">
        <f t="shared" si="4"/>
        <v/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109"/>
    </row>
    <row r="132" spans="1:54" x14ac:dyDescent="0.2">
      <c r="A132" s="130"/>
      <c r="B132" s="79" t="str">
        <f t="shared" si="5"/>
        <v/>
      </c>
      <c r="C132" s="112" t="str">
        <f t="shared" si="4"/>
        <v/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109"/>
    </row>
    <row r="133" spans="1:54" x14ac:dyDescent="0.2">
      <c r="A133" s="130"/>
      <c r="B133" s="79" t="str">
        <f t="shared" si="5"/>
        <v/>
      </c>
      <c r="C133" s="112" t="str">
        <f t="shared" si="4"/>
        <v/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109"/>
    </row>
    <row r="134" spans="1:54" x14ac:dyDescent="0.2">
      <c r="A134" s="130"/>
      <c r="B134" s="79" t="str">
        <f t="shared" si="5"/>
        <v/>
      </c>
      <c r="C134" s="112" t="str">
        <f t="shared" si="4"/>
        <v/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109"/>
    </row>
    <row r="135" spans="1:54" x14ac:dyDescent="0.2">
      <c r="A135" s="130"/>
      <c r="B135" s="79" t="str">
        <f t="shared" si="5"/>
        <v/>
      </c>
      <c r="C135" s="112" t="str">
        <f t="shared" si="4"/>
        <v/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109"/>
    </row>
    <row r="136" spans="1:54" x14ac:dyDescent="0.2">
      <c r="A136" s="130"/>
      <c r="B136" s="79" t="str">
        <f t="shared" si="5"/>
        <v/>
      </c>
      <c r="C136" s="112" t="str">
        <f t="shared" si="4"/>
        <v/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109"/>
    </row>
    <row r="137" spans="1:54" x14ac:dyDescent="0.2">
      <c r="A137" s="130"/>
      <c r="B137" s="79" t="str">
        <f t="shared" si="5"/>
        <v/>
      </c>
      <c r="C137" s="112" t="str">
        <f t="shared" ref="C137:C200" si="6">IF(A137="","",IF(ISERROR(VLOOKUP(TEXT(A137,0),remples,9,0)),IF(ISERROR(VLOOKUP(TEXT(A137,0),rempl_ficha,6,0)),"***** Codigo No Encontrado *****",UPPER((VLOOKUP(TEXT(A137,0),rempl_ficha,6,0)))),VLOOKUP(TEXT(A137,0),remples,9,0)))</f>
        <v/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109"/>
    </row>
    <row r="138" spans="1:54" x14ac:dyDescent="0.2">
      <c r="A138" s="130"/>
      <c r="B138" s="79" t="str">
        <f t="shared" ref="B138:B201" si="7">IF(A138="","",IF(ISERROR(VLOOKUP(TEXT(A138,0),remples,3,0)),IF(ISERROR(VLOOKUP(TEXT(A138,0),rempl_ficha,7,0)),"***** Codigo No Encontrado *****",UPPER((VLOOKUP(TEXT(A138,0),rempl_ficha,7,0)&amp;"   "&amp;VLOOKUP(TEXT(A138,0),rempl_ficha,8,0)&amp;","&amp;VLOOKUP(TEXT(A138,0),rempl_ficha,9,0)))),VLOOKUP(TEXT(A138,0),remples,3,0)))</f>
        <v/>
      </c>
      <c r="C138" s="112" t="str">
        <f t="shared" si="6"/>
        <v/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109"/>
    </row>
    <row r="139" spans="1:54" x14ac:dyDescent="0.2">
      <c r="A139" s="130"/>
      <c r="B139" s="79" t="str">
        <f t="shared" si="7"/>
        <v/>
      </c>
      <c r="C139" s="112" t="str">
        <f t="shared" si="6"/>
        <v/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109"/>
    </row>
    <row r="140" spans="1:54" x14ac:dyDescent="0.2">
      <c r="A140" s="130"/>
      <c r="B140" s="79" t="str">
        <f t="shared" si="7"/>
        <v/>
      </c>
      <c r="C140" s="112" t="str">
        <f t="shared" si="6"/>
        <v/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109"/>
    </row>
    <row r="141" spans="1:54" x14ac:dyDescent="0.2">
      <c r="A141" s="130"/>
      <c r="B141" s="79" t="str">
        <f t="shared" si="7"/>
        <v/>
      </c>
      <c r="C141" s="112" t="str">
        <f t="shared" si="6"/>
        <v/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109"/>
    </row>
    <row r="142" spans="1:54" x14ac:dyDescent="0.2">
      <c r="A142" s="130"/>
      <c r="B142" s="79" t="str">
        <f t="shared" si="7"/>
        <v/>
      </c>
      <c r="C142" s="112" t="str">
        <f t="shared" si="6"/>
        <v/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109"/>
    </row>
    <row r="143" spans="1:54" x14ac:dyDescent="0.2">
      <c r="A143" s="130"/>
      <c r="B143" s="79" t="str">
        <f t="shared" si="7"/>
        <v/>
      </c>
      <c r="C143" s="112" t="str">
        <f t="shared" si="6"/>
        <v/>
      </c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109"/>
    </row>
    <row r="144" spans="1:54" x14ac:dyDescent="0.2">
      <c r="A144" s="130"/>
      <c r="B144" s="79" t="str">
        <f t="shared" si="7"/>
        <v/>
      </c>
      <c r="C144" s="112" t="str">
        <f t="shared" si="6"/>
        <v/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109"/>
    </row>
    <row r="145" spans="1:54" x14ac:dyDescent="0.2">
      <c r="A145" s="130"/>
      <c r="B145" s="79" t="str">
        <f t="shared" si="7"/>
        <v/>
      </c>
      <c r="C145" s="112" t="str">
        <f t="shared" si="6"/>
        <v/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109"/>
    </row>
    <row r="146" spans="1:54" x14ac:dyDescent="0.2">
      <c r="A146" s="130"/>
      <c r="B146" s="79" t="str">
        <f t="shared" si="7"/>
        <v/>
      </c>
      <c r="C146" s="112" t="str">
        <f t="shared" si="6"/>
        <v/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109"/>
    </row>
    <row r="147" spans="1:54" x14ac:dyDescent="0.2">
      <c r="A147" s="130"/>
      <c r="B147" s="79" t="str">
        <f t="shared" si="7"/>
        <v/>
      </c>
      <c r="C147" s="112" t="str">
        <f t="shared" si="6"/>
        <v/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109"/>
    </row>
    <row r="148" spans="1:54" x14ac:dyDescent="0.2">
      <c r="A148" s="130"/>
      <c r="B148" s="79" t="str">
        <f t="shared" si="7"/>
        <v/>
      </c>
      <c r="C148" s="112" t="str">
        <f t="shared" si="6"/>
        <v/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109"/>
    </row>
    <row r="149" spans="1:54" x14ac:dyDescent="0.2">
      <c r="A149" s="130"/>
      <c r="B149" s="79" t="str">
        <f t="shared" si="7"/>
        <v/>
      </c>
      <c r="C149" s="112" t="str">
        <f t="shared" si="6"/>
        <v/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109"/>
    </row>
    <row r="150" spans="1:54" x14ac:dyDescent="0.2">
      <c r="A150" s="130"/>
      <c r="B150" s="79" t="str">
        <f t="shared" si="7"/>
        <v/>
      </c>
      <c r="C150" s="112" t="str">
        <f t="shared" si="6"/>
        <v/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109"/>
    </row>
    <row r="151" spans="1:54" x14ac:dyDescent="0.2">
      <c r="A151" s="130"/>
      <c r="B151" s="79" t="str">
        <f t="shared" si="7"/>
        <v/>
      </c>
      <c r="C151" s="112" t="str">
        <f t="shared" si="6"/>
        <v/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109"/>
    </row>
    <row r="152" spans="1:54" x14ac:dyDescent="0.2">
      <c r="A152" s="130"/>
      <c r="B152" s="79" t="str">
        <f t="shared" si="7"/>
        <v/>
      </c>
      <c r="C152" s="112" t="str">
        <f t="shared" si="6"/>
        <v/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109"/>
    </row>
    <row r="153" spans="1:54" x14ac:dyDescent="0.2">
      <c r="A153" s="130"/>
      <c r="B153" s="79" t="str">
        <f t="shared" si="7"/>
        <v/>
      </c>
      <c r="C153" s="112" t="str">
        <f t="shared" si="6"/>
        <v/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109"/>
    </row>
    <row r="154" spans="1:54" x14ac:dyDescent="0.2">
      <c r="A154" s="130"/>
      <c r="B154" s="79" t="str">
        <f t="shared" si="7"/>
        <v/>
      </c>
      <c r="C154" s="112" t="str">
        <f t="shared" si="6"/>
        <v/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109"/>
    </row>
    <row r="155" spans="1:54" x14ac:dyDescent="0.2">
      <c r="A155" s="130"/>
      <c r="B155" s="79" t="str">
        <f t="shared" si="7"/>
        <v/>
      </c>
      <c r="C155" s="112" t="str">
        <f t="shared" si="6"/>
        <v/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109"/>
    </row>
    <row r="156" spans="1:54" x14ac:dyDescent="0.2">
      <c r="A156" s="130"/>
      <c r="B156" s="79" t="str">
        <f t="shared" si="7"/>
        <v/>
      </c>
      <c r="C156" s="112" t="str">
        <f t="shared" si="6"/>
        <v/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109"/>
    </row>
    <row r="157" spans="1:54" x14ac:dyDescent="0.2">
      <c r="A157" s="130"/>
      <c r="B157" s="79" t="str">
        <f t="shared" si="7"/>
        <v/>
      </c>
      <c r="C157" s="112" t="str">
        <f t="shared" si="6"/>
        <v/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109"/>
    </row>
    <row r="158" spans="1:54" x14ac:dyDescent="0.2">
      <c r="A158" s="130"/>
      <c r="B158" s="79" t="str">
        <f t="shared" si="7"/>
        <v/>
      </c>
      <c r="C158" s="112" t="str">
        <f t="shared" si="6"/>
        <v/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109"/>
    </row>
    <row r="159" spans="1:54" x14ac:dyDescent="0.2">
      <c r="A159" s="130"/>
      <c r="B159" s="79" t="str">
        <f t="shared" si="7"/>
        <v/>
      </c>
      <c r="C159" s="112" t="str">
        <f t="shared" si="6"/>
        <v/>
      </c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109"/>
    </row>
    <row r="160" spans="1:54" x14ac:dyDescent="0.2">
      <c r="A160" s="130"/>
      <c r="B160" s="79" t="str">
        <f t="shared" si="7"/>
        <v/>
      </c>
      <c r="C160" s="112" t="str">
        <f t="shared" si="6"/>
        <v/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109"/>
    </row>
    <row r="161" spans="1:54" x14ac:dyDescent="0.2">
      <c r="A161" s="130"/>
      <c r="B161" s="79" t="str">
        <f t="shared" si="7"/>
        <v/>
      </c>
      <c r="C161" s="112" t="str">
        <f t="shared" si="6"/>
        <v/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109"/>
    </row>
    <row r="162" spans="1:54" x14ac:dyDescent="0.2">
      <c r="A162" s="130"/>
      <c r="B162" s="79" t="str">
        <f t="shared" si="7"/>
        <v/>
      </c>
      <c r="C162" s="112" t="str">
        <f t="shared" si="6"/>
        <v/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109"/>
    </row>
    <row r="163" spans="1:54" x14ac:dyDescent="0.2">
      <c r="A163" s="130"/>
      <c r="B163" s="79" t="str">
        <f t="shared" si="7"/>
        <v/>
      </c>
      <c r="C163" s="112" t="str">
        <f t="shared" si="6"/>
        <v/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109"/>
    </row>
    <row r="164" spans="1:54" x14ac:dyDescent="0.2">
      <c r="A164" s="130"/>
      <c r="B164" s="79" t="str">
        <f t="shared" si="7"/>
        <v/>
      </c>
      <c r="C164" s="112" t="str">
        <f t="shared" si="6"/>
        <v/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109"/>
    </row>
    <row r="165" spans="1:54" x14ac:dyDescent="0.2">
      <c r="A165" s="130"/>
      <c r="B165" s="79" t="str">
        <f t="shared" si="7"/>
        <v/>
      </c>
      <c r="C165" s="112" t="str">
        <f t="shared" si="6"/>
        <v/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109"/>
    </row>
    <row r="166" spans="1:54" x14ac:dyDescent="0.2">
      <c r="A166" s="130"/>
      <c r="B166" s="79" t="str">
        <f t="shared" si="7"/>
        <v/>
      </c>
      <c r="C166" s="112" t="str">
        <f t="shared" si="6"/>
        <v/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109"/>
    </row>
    <row r="167" spans="1:54" x14ac:dyDescent="0.2">
      <c r="A167" s="130"/>
      <c r="B167" s="79" t="str">
        <f t="shared" si="7"/>
        <v/>
      </c>
      <c r="C167" s="112" t="str">
        <f t="shared" si="6"/>
        <v/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109"/>
    </row>
    <row r="168" spans="1:54" x14ac:dyDescent="0.2">
      <c r="A168" s="130"/>
      <c r="B168" s="79" t="str">
        <f t="shared" si="7"/>
        <v/>
      </c>
      <c r="C168" s="112" t="str">
        <f t="shared" si="6"/>
        <v/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109"/>
    </row>
    <row r="169" spans="1:54" x14ac:dyDescent="0.2">
      <c r="A169" s="130"/>
      <c r="B169" s="79" t="str">
        <f t="shared" si="7"/>
        <v/>
      </c>
      <c r="C169" s="112" t="str">
        <f t="shared" si="6"/>
        <v/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109"/>
    </row>
    <row r="170" spans="1:54" x14ac:dyDescent="0.2">
      <c r="A170" s="130"/>
      <c r="B170" s="79" t="str">
        <f t="shared" si="7"/>
        <v/>
      </c>
      <c r="C170" s="112" t="str">
        <f t="shared" si="6"/>
        <v/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109"/>
    </row>
    <row r="171" spans="1:54" x14ac:dyDescent="0.2">
      <c r="A171" s="130"/>
      <c r="B171" s="79" t="str">
        <f t="shared" si="7"/>
        <v/>
      </c>
      <c r="C171" s="112" t="str">
        <f t="shared" si="6"/>
        <v/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109"/>
    </row>
    <row r="172" spans="1:54" x14ac:dyDescent="0.2">
      <c r="A172" s="130"/>
      <c r="B172" s="79" t="str">
        <f t="shared" si="7"/>
        <v/>
      </c>
      <c r="C172" s="112" t="str">
        <f t="shared" si="6"/>
        <v/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109"/>
    </row>
    <row r="173" spans="1:54" x14ac:dyDescent="0.2">
      <c r="A173" s="130"/>
      <c r="B173" s="79" t="str">
        <f t="shared" si="7"/>
        <v/>
      </c>
      <c r="C173" s="112" t="str">
        <f t="shared" si="6"/>
        <v/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109"/>
    </row>
    <row r="174" spans="1:54" x14ac:dyDescent="0.2">
      <c r="A174" s="130"/>
      <c r="B174" s="79" t="str">
        <f t="shared" si="7"/>
        <v/>
      </c>
      <c r="C174" s="112" t="str">
        <f t="shared" si="6"/>
        <v/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109"/>
    </row>
    <row r="175" spans="1:54" x14ac:dyDescent="0.2">
      <c r="A175" s="130"/>
      <c r="B175" s="79" t="str">
        <f t="shared" si="7"/>
        <v/>
      </c>
      <c r="C175" s="112" t="str">
        <f t="shared" si="6"/>
        <v/>
      </c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109"/>
    </row>
    <row r="176" spans="1:54" x14ac:dyDescent="0.2">
      <c r="A176" s="130"/>
      <c r="B176" s="79" t="str">
        <f t="shared" si="7"/>
        <v/>
      </c>
      <c r="C176" s="112" t="str">
        <f t="shared" si="6"/>
        <v/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109"/>
    </row>
    <row r="177" spans="1:54" x14ac:dyDescent="0.2">
      <c r="A177" s="130"/>
      <c r="B177" s="79" t="str">
        <f t="shared" si="7"/>
        <v/>
      </c>
      <c r="C177" s="112" t="str">
        <f t="shared" si="6"/>
        <v/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109"/>
    </row>
    <row r="178" spans="1:54" x14ac:dyDescent="0.2">
      <c r="A178" s="130"/>
      <c r="B178" s="79" t="str">
        <f t="shared" si="7"/>
        <v/>
      </c>
      <c r="C178" s="112" t="str">
        <f t="shared" si="6"/>
        <v/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109"/>
    </row>
    <row r="179" spans="1:54" x14ac:dyDescent="0.2">
      <c r="A179" s="130"/>
      <c r="B179" s="79" t="str">
        <f t="shared" si="7"/>
        <v/>
      </c>
      <c r="C179" s="112" t="str">
        <f t="shared" si="6"/>
        <v/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109"/>
    </row>
    <row r="180" spans="1:54" x14ac:dyDescent="0.2">
      <c r="A180" s="130"/>
      <c r="B180" s="79" t="str">
        <f t="shared" si="7"/>
        <v/>
      </c>
      <c r="C180" s="112" t="str">
        <f t="shared" si="6"/>
        <v/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109"/>
    </row>
    <row r="181" spans="1:54" x14ac:dyDescent="0.2">
      <c r="A181" s="130"/>
      <c r="B181" s="79" t="str">
        <f t="shared" si="7"/>
        <v/>
      </c>
      <c r="C181" s="112" t="str">
        <f t="shared" si="6"/>
        <v/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109"/>
    </row>
    <row r="182" spans="1:54" x14ac:dyDescent="0.2">
      <c r="A182" s="130"/>
      <c r="B182" s="79" t="str">
        <f t="shared" si="7"/>
        <v/>
      </c>
      <c r="C182" s="112" t="str">
        <f t="shared" si="6"/>
        <v/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109"/>
    </row>
    <row r="183" spans="1:54" x14ac:dyDescent="0.2">
      <c r="A183" s="130"/>
      <c r="B183" s="79" t="str">
        <f t="shared" si="7"/>
        <v/>
      </c>
      <c r="C183" s="112" t="str">
        <f t="shared" si="6"/>
        <v/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109"/>
    </row>
    <row r="184" spans="1:54" x14ac:dyDescent="0.2">
      <c r="A184" s="130"/>
      <c r="B184" s="79" t="str">
        <f t="shared" si="7"/>
        <v/>
      </c>
      <c r="C184" s="112" t="str">
        <f t="shared" si="6"/>
        <v/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109"/>
    </row>
    <row r="185" spans="1:54" x14ac:dyDescent="0.2">
      <c r="A185" s="130"/>
      <c r="B185" s="79" t="str">
        <f t="shared" si="7"/>
        <v/>
      </c>
      <c r="C185" s="112" t="str">
        <f t="shared" si="6"/>
        <v/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109"/>
    </row>
    <row r="186" spans="1:54" x14ac:dyDescent="0.2">
      <c r="A186" s="130"/>
      <c r="B186" s="79" t="str">
        <f t="shared" si="7"/>
        <v/>
      </c>
      <c r="C186" s="112" t="str">
        <f t="shared" si="6"/>
        <v/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109"/>
    </row>
    <row r="187" spans="1:54" x14ac:dyDescent="0.2">
      <c r="A187" s="130"/>
      <c r="B187" s="79" t="str">
        <f t="shared" si="7"/>
        <v/>
      </c>
      <c r="C187" s="112" t="str">
        <f t="shared" si="6"/>
        <v/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109"/>
    </row>
    <row r="188" spans="1:54" x14ac:dyDescent="0.2">
      <c r="A188" s="130"/>
      <c r="B188" s="79" t="str">
        <f t="shared" si="7"/>
        <v/>
      </c>
      <c r="C188" s="112" t="str">
        <f t="shared" si="6"/>
        <v/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109"/>
    </row>
    <row r="189" spans="1:54" x14ac:dyDescent="0.2">
      <c r="A189" s="130"/>
      <c r="B189" s="79" t="str">
        <f t="shared" si="7"/>
        <v/>
      </c>
      <c r="C189" s="112" t="str">
        <f t="shared" si="6"/>
        <v/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109"/>
    </row>
    <row r="190" spans="1:54" x14ac:dyDescent="0.2">
      <c r="A190" s="130"/>
      <c r="B190" s="79" t="str">
        <f t="shared" si="7"/>
        <v/>
      </c>
      <c r="C190" s="112" t="str">
        <f t="shared" si="6"/>
        <v/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109"/>
    </row>
    <row r="191" spans="1:54" x14ac:dyDescent="0.2">
      <c r="A191" s="130"/>
      <c r="B191" s="79" t="str">
        <f t="shared" si="7"/>
        <v/>
      </c>
      <c r="C191" s="112" t="str">
        <f t="shared" si="6"/>
        <v/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109"/>
    </row>
    <row r="192" spans="1:54" x14ac:dyDescent="0.2">
      <c r="A192" s="130"/>
      <c r="B192" s="79" t="str">
        <f t="shared" si="7"/>
        <v/>
      </c>
      <c r="C192" s="112" t="str">
        <f t="shared" si="6"/>
        <v/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109"/>
    </row>
    <row r="193" spans="1:54" x14ac:dyDescent="0.2">
      <c r="A193" s="130"/>
      <c r="B193" s="79" t="str">
        <f t="shared" si="7"/>
        <v/>
      </c>
      <c r="C193" s="112" t="str">
        <f t="shared" si="6"/>
        <v/>
      </c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109"/>
    </row>
    <row r="194" spans="1:54" x14ac:dyDescent="0.2">
      <c r="A194" s="130"/>
      <c r="B194" s="79" t="str">
        <f t="shared" si="7"/>
        <v/>
      </c>
      <c r="C194" s="112" t="str">
        <f t="shared" si="6"/>
        <v/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109"/>
    </row>
    <row r="195" spans="1:54" x14ac:dyDescent="0.2">
      <c r="A195" s="130"/>
      <c r="B195" s="79" t="str">
        <f t="shared" si="7"/>
        <v/>
      </c>
      <c r="C195" s="112" t="str">
        <f t="shared" si="6"/>
        <v/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109"/>
    </row>
    <row r="196" spans="1:54" x14ac:dyDescent="0.2">
      <c r="A196" s="130"/>
      <c r="B196" s="79" t="str">
        <f t="shared" si="7"/>
        <v/>
      </c>
      <c r="C196" s="112" t="str">
        <f t="shared" si="6"/>
        <v/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109"/>
    </row>
    <row r="197" spans="1:54" x14ac:dyDescent="0.2">
      <c r="A197" s="130"/>
      <c r="B197" s="79" t="str">
        <f t="shared" si="7"/>
        <v/>
      </c>
      <c r="C197" s="112" t="str">
        <f t="shared" si="6"/>
        <v/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109"/>
    </row>
    <row r="198" spans="1:54" x14ac:dyDescent="0.2">
      <c r="A198" s="130"/>
      <c r="B198" s="79" t="str">
        <f t="shared" si="7"/>
        <v/>
      </c>
      <c r="C198" s="112" t="str">
        <f t="shared" si="6"/>
        <v/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109"/>
    </row>
    <row r="199" spans="1:54" x14ac:dyDescent="0.2">
      <c r="A199" s="130"/>
      <c r="B199" s="79" t="str">
        <f t="shared" si="7"/>
        <v/>
      </c>
      <c r="C199" s="112" t="str">
        <f t="shared" si="6"/>
        <v/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109"/>
    </row>
    <row r="200" spans="1:54" x14ac:dyDescent="0.2">
      <c r="A200" s="130"/>
      <c r="B200" s="79" t="str">
        <f t="shared" si="7"/>
        <v/>
      </c>
      <c r="C200" s="112" t="str">
        <f t="shared" si="6"/>
        <v/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109"/>
    </row>
    <row r="201" spans="1:54" x14ac:dyDescent="0.2">
      <c r="A201" s="130"/>
      <c r="B201" s="79" t="str">
        <f t="shared" si="7"/>
        <v/>
      </c>
      <c r="C201" s="112" t="str">
        <f t="shared" ref="C201:C264" si="8">IF(A201="","",IF(ISERROR(VLOOKUP(TEXT(A201,0),remples,9,0)),IF(ISERROR(VLOOKUP(TEXT(A201,0),rempl_ficha,6,0)),"***** Codigo No Encontrado *****",UPPER((VLOOKUP(TEXT(A201,0),rempl_ficha,6,0)))),VLOOKUP(TEXT(A201,0),remples,9,0)))</f>
        <v/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109"/>
    </row>
    <row r="202" spans="1:54" x14ac:dyDescent="0.2">
      <c r="A202" s="130"/>
      <c r="B202" s="79" t="str">
        <f t="shared" ref="B202:B265" si="9">IF(A202="","",IF(ISERROR(VLOOKUP(TEXT(A202,0),remples,3,0)),IF(ISERROR(VLOOKUP(TEXT(A202,0),rempl_ficha,7,0)),"***** Codigo No Encontrado *****",UPPER((VLOOKUP(TEXT(A202,0),rempl_ficha,7,0)&amp;"   "&amp;VLOOKUP(TEXT(A202,0),rempl_ficha,8,0)&amp;","&amp;VLOOKUP(TEXT(A202,0),rempl_ficha,9,0)))),VLOOKUP(TEXT(A202,0),remples,3,0)))</f>
        <v/>
      </c>
      <c r="C202" s="112" t="str">
        <f t="shared" si="8"/>
        <v/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109"/>
    </row>
    <row r="203" spans="1:54" x14ac:dyDescent="0.2">
      <c r="A203" s="130"/>
      <c r="B203" s="79" t="str">
        <f t="shared" si="9"/>
        <v/>
      </c>
      <c r="C203" s="112" t="str">
        <f t="shared" si="8"/>
        <v/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109"/>
    </row>
    <row r="204" spans="1:54" x14ac:dyDescent="0.2">
      <c r="A204" s="130"/>
      <c r="B204" s="79" t="str">
        <f t="shared" si="9"/>
        <v/>
      </c>
      <c r="C204" s="112" t="str">
        <f t="shared" si="8"/>
        <v/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109"/>
    </row>
    <row r="205" spans="1:54" x14ac:dyDescent="0.2">
      <c r="A205" s="130"/>
      <c r="B205" s="79" t="str">
        <f t="shared" si="9"/>
        <v/>
      </c>
      <c r="C205" s="112" t="str">
        <f t="shared" si="8"/>
        <v/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109"/>
    </row>
    <row r="206" spans="1:54" x14ac:dyDescent="0.2">
      <c r="A206" s="130"/>
      <c r="B206" s="79" t="str">
        <f t="shared" si="9"/>
        <v/>
      </c>
      <c r="C206" s="112" t="str">
        <f t="shared" si="8"/>
        <v/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109"/>
    </row>
    <row r="207" spans="1:54" x14ac:dyDescent="0.2">
      <c r="A207" s="130"/>
      <c r="B207" s="79" t="str">
        <f t="shared" si="9"/>
        <v/>
      </c>
      <c r="C207" s="112" t="str">
        <f t="shared" si="8"/>
        <v/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109"/>
    </row>
    <row r="208" spans="1:54" x14ac:dyDescent="0.2">
      <c r="A208" s="130"/>
      <c r="B208" s="79" t="str">
        <f t="shared" si="9"/>
        <v/>
      </c>
      <c r="C208" s="112" t="str">
        <f t="shared" si="8"/>
        <v/>
      </c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109"/>
    </row>
    <row r="209" spans="1:54" x14ac:dyDescent="0.2">
      <c r="A209" s="130"/>
      <c r="B209" s="79" t="str">
        <f t="shared" si="9"/>
        <v/>
      </c>
      <c r="C209" s="112" t="str">
        <f t="shared" si="8"/>
        <v/>
      </c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109"/>
    </row>
    <row r="210" spans="1:54" x14ac:dyDescent="0.2">
      <c r="A210" s="130"/>
      <c r="B210" s="79" t="str">
        <f t="shared" si="9"/>
        <v/>
      </c>
      <c r="C210" s="112" t="str">
        <f t="shared" si="8"/>
        <v/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109"/>
    </row>
    <row r="211" spans="1:54" x14ac:dyDescent="0.2">
      <c r="A211" s="130"/>
      <c r="B211" s="79" t="str">
        <f t="shared" si="9"/>
        <v/>
      </c>
      <c r="C211" s="112" t="str">
        <f t="shared" si="8"/>
        <v/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109"/>
    </row>
    <row r="212" spans="1:54" x14ac:dyDescent="0.2">
      <c r="A212" s="130"/>
      <c r="B212" s="79" t="str">
        <f t="shared" si="9"/>
        <v/>
      </c>
      <c r="C212" s="112" t="str">
        <f t="shared" si="8"/>
        <v/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109"/>
    </row>
    <row r="213" spans="1:54" x14ac:dyDescent="0.2">
      <c r="A213" s="130"/>
      <c r="B213" s="79" t="str">
        <f t="shared" si="9"/>
        <v/>
      </c>
      <c r="C213" s="112" t="str">
        <f t="shared" si="8"/>
        <v/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109"/>
    </row>
    <row r="214" spans="1:54" x14ac:dyDescent="0.2">
      <c r="A214" s="130"/>
      <c r="B214" s="79" t="str">
        <f t="shared" si="9"/>
        <v/>
      </c>
      <c r="C214" s="112" t="str">
        <f t="shared" si="8"/>
        <v/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109"/>
    </row>
    <row r="215" spans="1:54" x14ac:dyDescent="0.2">
      <c r="A215" s="130"/>
      <c r="B215" s="79" t="str">
        <f t="shared" si="9"/>
        <v/>
      </c>
      <c r="C215" s="112" t="str">
        <f t="shared" si="8"/>
        <v/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109"/>
    </row>
    <row r="216" spans="1:54" x14ac:dyDescent="0.2">
      <c r="A216" s="130"/>
      <c r="B216" s="79" t="str">
        <f t="shared" si="9"/>
        <v/>
      </c>
      <c r="C216" s="112" t="str">
        <f t="shared" si="8"/>
        <v/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109"/>
    </row>
    <row r="217" spans="1:54" x14ac:dyDescent="0.2">
      <c r="A217" s="130"/>
      <c r="B217" s="79" t="str">
        <f t="shared" si="9"/>
        <v/>
      </c>
      <c r="C217" s="112" t="str">
        <f t="shared" si="8"/>
        <v/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109"/>
    </row>
    <row r="218" spans="1:54" x14ac:dyDescent="0.2">
      <c r="A218" s="130"/>
      <c r="B218" s="79" t="str">
        <f t="shared" si="9"/>
        <v/>
      </c>
      <c r="C218" s="112" t="str">
        <f t="shared" si="8"/>
        <v/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109"/>
    </row>
    <row r="219" spans="1:54" x14ac:dyDescent="0.2">
      <c r="A219" s="130"/>
      <c r="B219" s="79" t="str">
        <f t="shared" si="9"/>
        <v/>
      </c>
      <c r="C219" s="112" t="str">
        <f t="shared" si="8"/>
        <v/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109"/>
    </row>
    <row r="220" spans="1:54" x14ac:dyDescent="0.2">
      <c r="A220" s="130"/>
      <c r="B220" s="79" t="str">
        <f t="shared" si="9"/>
        <v/>
      </c>
      <c r="C220" s="112" t="str">
        <f t="shared" si="8"/>
        <v/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109"/>
    </row>
    <row r="221" spans="1:54" x14ac:dyDescent="0.2">
      <c r="A221" s="130"/>
      <c r="B221" s="79" t="str">
        <f t="shared" si="9"/>
        <v/>
      </c>
      <c r="C221" s="112" t="str">
        <f t="shared" si="8"/>
        <v/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109"/>
    </row>
    <row r="222" spans="1:54" x14ac:dyDescent="0.2">
      <c r="A222" s="130"/>
      <c r="B222" s="79" t="str">
        <f t="shared" si="9"/>
        <v/>
      </c>
      <c r="C222" s="112" t="str">
        <f t="shared" si="8"/>
        <v/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109"/>
    </row>
    <row r="223" spans="1:54" x14ac:dyDescent="0.2">
      <c r="A223" s="130"/>
      <c r="B223" s="79" t="str">
        <f t="shared" si="9"/>
        <v/>
      </c>
      <c r="C223" s="112" t="str">
        <f t="shared" si="8"/>
        <v/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109"/>
    </row>
    <row r="224" spans="1:54" x14ac:dyDescent="0.2">
      <c r="A224" s="130"/>
      <c r="B224" s="79" t="str">
        <f t="shared" si="9"/>
        <v/>
      </c>
      <c r="C224" s="112" t="str">
        <f t="shared" si="8"/>
        <v/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109"/>
    </row>
    <row r="225" spans="1:54" x14ac:dyDescent="0.2">
      <c r="A225" s="130"/>
      <c r="B225" s="79" t="str">
        <f t="shared" si="9"/>
        <v/>
      </c>
      <c r="C225" s="112" t="str">
        <f t="shared" si="8"/>
        <v/>
      </c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109"/>
    </row>
    <row r="226" spans="1:54" x14ac:dyDescent="0.2">
      <c r="A226" s="130"/>
      <c r="B226" s="79" t="str">
        <f t="shared" si="9"/>
        <v/>
      </c>
      <c r="C226" s="112" t="str">
        <f t="shared" si="8"/>
        <v/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109"/>
    </row>
    <row r="227" spans="1:54" x14ac:dyDescent="0.2">
      <c r="A227" s="130"/>
      <c r="B227" s="79" t="str">
        <f t="shared" si="9"/>
        <v/>
      </c>
      <c r="C227" s="112" t="str">
        <f t="shared" si="8"/>
        <v/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109"/>
    </row>
    <row r="228" spans="1:54" x14ac:dyDescent="0.2">
      <c r="A228" s="130"/>
      <c r="B228" s="79" t="str">
        <f t="shared" si="9"/>
        <v/>
      </c>
      <c r="C228" s="112" t="str">
        <f t="shared" si="8"/>
        <v/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109"/>
    </row>
    <row r="229" spans="1:54" x14ac:dyDescent="0.2">
      <c r="A229" s="130"/>
      <c r="B229" s="79" t="str">
        <f t="shared" si="9"/>
        <v/>
      </c>
      <c r="C229" s="112" t="str">
        <f t="shared" si="8"/>
        <v/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109"/>
    </row>
    <row r="230" spans="1:54" x14ac:dyDescent="0.2">
      <c r="A230" s="130"/>
      <c r="B230" s="79" t="str">
        <f t="shared" si="9"/>
        <v/>
      </c>
      <c r="C230" s="112" t="str">
        <f t="shared" si="8"/>
        <v/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109"/>
    </row>
    <row r="231" spans="1:54" x14ac:dyDescent="0.2">
      <c r="A231" s="130"/>
      <c r="B231" s="79" t="str">
        <f t="shared" si="9"/>
        <v/>
      </c>
      <c r="C231" s="112" t="str">
        <f t="shared" si="8"/>
        <v/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109"/>
    </row>
    <row r="232" spans="1:54" x14ac:dyDescent="0.2">
      <c r="A232" s="130"/>
      <c r="B232" s="79" t="str">
        <f t="shared" si="9"/>
        <v/>
      </c>
      <c r="C232" s="112" t="str">
        <f t="shared" si="8"/>
        <v/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109"/>
    </row>
    <row r="233" spans="1:54" x14ac:dyDescent="0.2">
      <c r="A233" s="130"/>
      <c r="B233" s="79" t="str">
        <f t="shared" si="9"/>
        <v/>
      </c>
      <c r="C233" s="112" t="str">
        <f t="shared" si="8"/>
        <v/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109"/>
    </row>
    <row r="234" spans="1:54" x14ac:dyDescent="0.2">
      <c r="A234" s="130"/>
      <c r="B234" s="79" t="str">
        <f t="shared" si="9"/>
        <v/>
      </c>
      <c r="C234" s="112" t="str">
        <f t="shared" si="8"/>
        <v/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109"/>
    </row>
    <row r="235" spans="1:54" x14ac:dyDescent="0.2">
      <c r="A235" s="130"/>
      <c r="B235" s="79" t="str">
        <f t="shared" si="9"/>
        <v/>
      </c>
      <c r="C235" s="112" t="str">
        <f t="shared" si="8"/>
        <v/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109"/>
    </row>
    <row r="236" spans="1:54" x14ac:dyDescent="0.2">
      <c r="A236" s="130"/>
      <c r="B236" s="79" t="str">
        <f t="shared" si="9"/>
        <v/>
      </c>
      <c r="C236" s="112" t="str">
        <f t="shared" si="8"/>
        <v/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109"/>
    </row>
    <row r="237" spans="1:54" x14ac:dyDescent="0.2">
      <c r="A237" s="130"/>
      <c r="B237" s="79" t="str">
        <f t="shared" si="9"/>
        <v/>
      </c>
      <c r="C237" s="112" t="str">
        <f t="shared" si="8"/>
        <v/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109"/>
    </row>
    <row r="238" spans="1:54" x14ac:dyDescent="0.2">
      <c r="A238" s="130"/>
      <c r="B238" s="79" t="str">
        <f t="shared" si="9"/>
        <v/>
      </c>
      <c r="C238" s="112" t="str">
        <f t="shared" si="8"/>
        <v/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109"/>
    </row>
    <row r="239" spans="1:54" x14ac:dyDescent="0.2">
      <c r="A239" s="130"/>
      <c r="B239" s="79" t="str">
        <f t="shared" si="9"/>
        <v/>
      </c>
      <c r="C239" s="112" t="str">
        <f t="shared" si="8"/>
        <v/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109"/>
    </row>
    <row r="240" spans="1:54" x14ac:dyDescent="0.2">
      <c r="A240" s="130"/>
      <c r="B240" s="79" t="str">
        <f t="shared" si="9"/>
        <v/>
      </c>
      <c r="C240" s="112" t="str">
        <f t="shared" si="8"/>
        <v/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109"/>
    </row>
    <row r="241" spans="1:54" x14ac:dyDescent="0.2">
      <c r="A241" s="130"/>
      <c r="B241" s="79" t="str">
        <f t="shared" si="9"/>
        <v/>
      </c>
      <c r="C241" s="112" t="str">
        <f t="shared" si="8"/>
        <v/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109"/>
    </row>
    <row r="242" spans="1:54" x14ac:dyDescent="0.2">
      <c r="A242" s="130"/>
      <c r="B242" s="79" t="str">
        <f t="shared" si="9"/>
        <v/>
      </c>
      <c r="C242" s="112" t="str">
        <f t="shared" si="8"/>
        <v/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109"/>
    </row>
    <row r="243" spans="1:54" x14ac:dyDescent="0.2">
      <c r="A243" s="130"/>
      <c r="B243" s="79" t="str">
        <f t="shared" si="9"/>
        <v/>
      </c>
      <c r="C243" s="112" t="str">
        <f t="shared" si="8"/>
        <v/>
      </c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109"/>
    </row>
    <row r="244" spans="1:54" x14ac:dyDescent="0.2">
      <c r="A244" s="130"/>
      <c r="B244" s="79" t="str">
        <f t="shared" si="9"/>
        <v/>
      </c>
      <c r="C244" s="112" t="str">
        <f t="shared" si="8"/>
        <v/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109"/>
    </row>
    <row r="245" spans="1:54" x14ac:dyDescent="0.2">
      <c r="A245" s="130"/>
      <c r="B245" s="79" t="str">
        <f t="shared" si="9"/>
        <v/>
      </c>
      <c r="C245" s="112" t="str">
        <f t="shared" si="8"/>
        <v/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109"/>
    </row>
    <row r="246" spans="1:54" x14ac:dyDescent="0.2">
      <c r="A246" s="130"/>
      <c r="B246" s="79" t="str">
        <f t="shared" si="9"/>
        <v/>
      </c>
      <c r="C246" s="112" t="str">
        <f t="shared" si="8"/>
        <v/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109"/>
    </row>
    <row r="247" spans="1:54" x14ac:dyDescent="0.2">
      <c r="A247" s="130"/>
      <c r="B247" s="79" t="str">
        <f t="shared" si="9"/>
        <v/>
      </c>
      <c r="C247" s="112" t="str">
        <f t="shared" si="8"/>
        <v/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109"/>
    </row>
    <row r="248" spans="1:54" x14ac:dyDescent="0.2">
      <c r="A248" s="130"/>
      <c r="B248" s="79" t="str">
        <f t="shared" si="9"/>
        <v/>
      </c>
      <c r="C248" s="112" t="str">
        <f t="shared" si="8"/>
        <v/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109"/>
    </row>
    <row r="249" spans="1:54" x14ac:dyDescent="0.2">
      <c r="A249" s="130"/>
      <c r="B249" s="79" t="str">
        <f t="shared" si="9"/>
        <v/>
      </c>
      <c r="C249" s="112" t="str">
        <f t="shared" si="8"/>
        <v/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109"/>
    </row>
    <row r="250" spans="1:54" x14ac:dyDescent="0.2">
      <c r="A250" s="130"/>
      <c r="B250" s="79" t="str">
        <f t="shared" si="9"/>
        <v/>
      </c>
      <c r="C250" s="112" t="str">
        <f t="shared" si="8"/>
        <v/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109"/>
    </row>
    <row r="251" spans="1:54" x14ac:dyDescent="0.2">
      <c r="A251" s="130"/>
      <c r="B251" s="79" t="str">
        <f t="shared" si="9"/>
        <v/>
      </c>
      <c r="C251" s="112" t="str">
        <f t="shared" si="8"/>
        <v/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109"/>
    </row>
    <row r="252" spans="1:54" x14ac:dyDescent="0.2">
      <c r="A252" s="130"/>
      <c r="B252" s="79" t="str">
        <f t="shared" si="9"/>
        <v/>
      </c>
      <c r="C252" s="112" t="str">
        <f t="shared" si="8"/>
        <v/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109"/>
    </row>
    <row r="253" spans="1:54" x14ac:dyDescent="0.2">
      <c r="A253" s="130"/>
      <c r="B253" s="79" t="str">
        <f t="shared" si="9"/>
        <v/>
      </c>
      <c r="C253" s="112" t="str">
        <f t="shared" si="8"/>
        <v/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109"/>
    </row>
    <row r="254" spans="1:54" x14ac:dyDescent="0.2">
      <c r="A254" s="130"/>
      <c r="B254" s="79" t="str">
        <f t="shared" si="9"/>
        <v/>
      </c>
      <c r="C254" s="112" t="str">
        <f t="shared" si="8"/>
        <v/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109"/>
    </row>
    <row r="255" spans="1:54" x14ac:dyDescent="0.2">
      <c r="A255" s="130"/>
      <c r="B255" s="79" t="str">
        <f t="shared" si="9"/>
        <v/>
      </c>
      <c r="C255" s="112" t="str">
        <f t="shared" si="8"/>
        <v/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109"/>
    </row>
    <row r="256" spans="1:54" x14ac:dyDescent="0.2">
      <c r="A256" s="130"/>
      <c r="B256" s="79" t="str">
        <f t="shared" si="9"/>
        <v/>
      </c>
      <c r="C256" s="112" t="str">
        <f t="shared" si="8"/>
        <v/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109"/>
    </row>
    <row r="257" spans="1:54" x14ac:dyDescent="0.2">
      <c r="A257" s="130"/>
      <c r="B257" s="79" t="str">
        <f t="shared" si="9"/>
        <v/>
      </c>
      <c r="C257" s="112" t="str">
        <f t="shared" si="8"/>
        <v/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109"/>
    </row>
    <row r="258" spans="1:54" x14ac:dyDescent="0.2">
      <c r="A258" s="130"/>
      <c r="B258" s="79" t="str">
        <f t="shared" si="9"/>
        <v/>
      </c>
      <c r="C258" s="112" t="str">
        <f t="shared" si="8"/>
        <v/>
      </c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109"/>
    </row>
    <row r="259" spans="1:54" x14ac:dyDescent="0.2">
      <c r="A259" s="130"/>
      <c r="B259" s="79" t="str">
        <f t="shared" si="9"/>
        <v/>
      </c>
      <c r="C259" s="112" t="str">
        <f t="shared" si="8"/>
        <v/>
      </c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109"/>
    </row>
    <row r="260" spans="1:54" x14ac:dyDescent="0.2">
      <c r="A260" s="130"/>
      <c r="B260" s="79" t="str">
        <f t="shared" si="9"/>
        <v/>
      </c>
      <c r="C260" s="112" t="str">
        <f t="shared" si="8"/>
        <v/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109"/>
    </row>
    <row r="261" spans="1:54" x14ac:dyDescent="0.2">
      <c r="A261" s="130"/>
      <c r="B261" s="79" t="str">
        <f t="shared" si="9"/>
        <v/>
      </c>
      <c r="C261" s="112" t="str">
        <f t="shared" si="8"/>
        <v/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109"/>
    </row>
    <row r="262" spans="1:54" x14ac:dyDescent="0.2">
      <c r="A262" s="130"/>
      <c r="B262" s="79" t="str">
        <f t="shared" si="9"/>
        <v/>
      </c>
      <c r="C262" s="112" t="str">
        <f t="shared" si="8"/>
        <v/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109"/>
    </row>
    <row r="263" spans="1:54" x14ac:dyDescent="0.2">
      <c r="A263" s="130"/>
      <c r="B263" s="79" t="str">
        <f t="shared" si="9"/>
        <v/>
      </c>
      <c r="C263" s="112" t="str">
        <f t="shared" si="8"/>
        <v/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109"/>
    </row>
    <row r="264" spans="1:54" x14ac:dyDescent="0.2">
      <c r="A264" s="130"/>
      <c r="B264" s="79" t="str">
        <f t="shared" si="9"/>
        <v/>
      </c>
      <c r="C264" s="112" t="str">
        <f t="shared" si="8"/>
        <v/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109"/>
    </row>
    <row r="265" spans="1:54" x14ac:dyDescent="0.2">
      <c r="A265" s="130"/>
      <c r="B265" s="79" t="str">
        <f t="shared" si="9"/>
        <v/>
      </c>
      <c r="C265" s="112" t="str">
        <f t="shared" ref="C265:C328" si="10">IF(A265="","",IF(ISERROR(VLOOKUP(TEXT(A265,0),remples,9,0)),IF(ISERROR(VLOOKUP(TEXT(A265,0),rempl_ficha,6,0)),"***** Codigo No Encontrado *****",UPPER((VLOOKUP(TEXT(A265,0),rempl_ficha,6,0)))),VLOOKUP(TEXT(A265,0),remples,9,0)))</f>
        <v/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109"/>
    </row>
    <row r="266" spans="1:54" x14ac:dyDescent="0.2">
      <c r="A266" s="130"/>
      <c r="B266" s="79" t="str">
        <f t="shared" ref="B266:B329" si="11">IF(A266="","",IF(ISERROR(VLOOKUP(TEXT(A266,0),remples,3,0)),IF(ISERROR(VLOOKUP(TEXT(A266,0),rempl_ficha,7,0)),"***** Codigo No Encontrado *****",UPPER((VLOOKUP(TEXT(A266,0),rempl_ficha,7,0)&amp;"   "&amp;VLOOKUP(TEXT(A266,0),rempl_ficha,8,0)&amp;","&amp;VLOOKUP(TEXT(A266,0),rempl_ficha,9,0)))),VLOOKUP(TEXT(A266,0),remples,3,0)))</f>
        <v/>
      </c>
      <c r="C266" s="112" t="str">
        <f t="shared" si="10"/>
        <v/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109"/>
    </row>
    <row r="267" spans="1:54" x14ac:dyDescent="0.2">
      <c r="A267" s="130"/>
      <c r="B267" s="79" t="str">
        <f t="shared" si="11"/>
        <v/>
      </c>
      <c r="C267" s="112" t="str">
        <f t="shared" si="10"/>
        <v/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109"/>
    </row>
    <row r="268" spans="1:54" x14ac:dyDescent="0.2">
      <c r="A268" s="130"/>
      <c r="B268" s="79" t="str">
        <f t="shared" si="11"/>
        <v/>
      </c>
      <c r="C268" s="112" t="str">
        <f t="shared" si="10"/>
        <v/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109"/>
    </row>
    <row r="269" spans="1:54" x14ac:dyDescent="0.2">
      <c r="A269" s="130"/>
      <c r="B269" s="79" t="str">
        <f t="shared" si="11"/>
        <v/>
      </c>
      <c r="C269" s="112" t="str">
        <f t="shared" si="10"/>
        <v/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109"/>
    </row>
    <row r="270" spans="1:54" x14ac:dyDescent="0.2">
      <c r="A270" s="130"/>
      <c r="B270" s="79" t="str">
        <f t="shared" si="11"/>
        <v/>
      </c>
      <c r="C270" s="112" t="str">
        <f t="shared" si="10"/>
        <v/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109"/>
    </row>
    <row r="271" spans="1:54" x14ac:dyDescent="0.2">
      <c r="A271" s="130"/>
      <c r="B271" s="79" t="str">
        <f t="shared" si="11"/>
        <v/>
      </c>
      <c r="C271" s="112" t="str">
        <f t="shared" si="10"/>
        <v/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109"/>
    </row>
    <row r="272" spans="1:54" x14ac:dyDescent="0.2">
      <c r="A272" s="130"/>
      <c r="B272" s="79" t="str">
        <f t="shared" si="11"/>
        <v/>
      </c>
      <c r="C272" s="112" t="str">
        <f t="shared" si="10"/>
        <v/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109"/>
    </row>
    <row r="273" spans="1:54" x14ac:dyDescent="0.2">
      <c r="A273" s="130"/>
      <c r="B273" s="79" t="str">
        <f t="shared" si="11"/>
        <v/>
      </c>
      <c r="C273" s="112" t="str">
        <f t="shared" si="10"/>
        <v/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109"/>
    </row>
    <row r="274" spans="1:54" x14ac:dyDescent="0.2">
      <c r="A274" s="130"/>
      <c r="B274" s="79" t="str">
        <f t="shared" si="11"/>
        <v/>
      </c>
      <c r="C274" s="112" t="str">
        <f t="shared" si="10"/>
        <v/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109"/>
    </row>
    <row r="275" spans="1:54" x14ac:dyDescent="0.2">
      <c r="A275" s="130"/>
      <c r="B275" s="79" t="str">
        <f t="shared" si="11"/>
        <v/>
      </c>
      <c r="C275" s="112" t="str">
        <f t="shared" si="10"/>
        <v/>
      </c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109"/>
    </row>
    <row r="276" spans="1:54" x14ac:dyDescent="0.2">
      <c r="A276" s="130"/>
      <c r="B276" s="79" t="str">
        <f t="shared" si="11"/>
        <v/>
      </c>
      <c r="C276" s="112" t="str">
        <f t="shared" si="10"/>
        <v/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109"/>
    </row>
    <row r="277" spans="1:54" x14ac:dyDescent="0.2">
      <c r="A277" s="130"/>
      <c r="B277" s="79" t="str">
        <f t="shared" si="11"/>
        <v/>
      </c>
      <c r="C277" s="112" t="str">
        <f t="shared" si="10"/>
        <v/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109"/>
    </row>
    <row r="278" spans="1:54" x14ac:dyDescent="0.2">
      <c r="A278" s="130"/>
      <c r="B278" s="79" t="str">
        <f t="shared" si="11"/>
        <v/>
      </c>
      <c r="C278" s="112" t="str">
        <f t="shared" si="10"/>
        <v/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109"/>
    </row>
    <row r="279" spans="1:54" x14ac:dyDescent="0.2">
      <c r="A279" s="130"/>
      <c r="B279" s="79" t="str">
        <f t="shared" si="11"/>
        <v/>
      </c>
      <c r="C279" s="112" t="str">
        <f t="shared" si="10"/>
        <v/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109"/>
    </row>
    <row r="280" spans="1:54" x14ac:dyDescent="0.2">
      <c r="A280" s="130"/>
      <c r="B280" s="79" t="str">
        <f t="shared" si="11"/>
        <v/>
      </c>
      <c r="C280" s="112" t="str">
        <f t="shared" si="10"/>
        <v/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109"/>
    </row>
    <row r="281" spans="1:54" x14ac:dyDescent="0.2">
      <c r="A281" s="130"/>
      <c r="B281" s="79" t="str">
        <f t="shared" si="11"/>
        <v/>
      </c>
      <c r="C281" s="112" t="str">
        <f t="shared" si="10"/>
        <v/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109"/>
    </row>
    <row r="282" spans="1:54" x14ac:dyDescent="0.2">
      <c r="A282" s="130"/>
      <c r="B282" s="79" t="str">
        <f t="shared" si="11"/>
        <v/>
      </c>
      <c r="C282" s="112" t="str">
        <f t="shared" si="10"/>
        <v/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109"/>
    </row>
    <row r="283" spans="1:54" x14ac:dyDescent="0.2">
      <c r="A283" s="130"/>
      <c r="B283" s="79" t="str">
        <f t="shared" si="11"/>
        <v/>
      </c>
      <c r="C283" s="112" t="str">
        <f t="shared" si="10"/>
        <v/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109"/>
    </row>
    <row r="284" spans="1:54" x14ac:dyDescent="0.2">
      <c r="A284" s="130"/>
      <c r="B284" s="79" t="str">
        <f t="shared" si="11"/>
        <v/>
      </c>
      <c r="C284" s="112" t="str">
        <f t="shared" si="10"/>
        <v/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109"/>
    </row>
    <row r="285" spans="1:54" x14ac:dyDescent="0.2">
      <c r="A285" s="130"/>
      <c r="B285" s="79" t="str">
        <f t="shared" si="11"/>
        <v/>
      </c>
      <c r="C285" s="112" t="str">
        <f t="shared" si="10"/>
        <v/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109"/>
    </row>
    <row r="286" spans="1:54" x14ac:dyDescent="0.2">
      <c r="A286" s="130"/>
      <c r="B286" s="79" t="str">
        <f t="shared" si="11"/>
        <v/>
      </c>
      <c r="C286" s="112" t="str">
        <f t="shared" si="10"/>
        <v/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109"/>
    </row>
    <row r="287" spans="1:54" x14ac:dyDescent="0.2">
      <c r="A287" s="130"/>
      <c r="B287" s="79" t="str">
        <f t="shared" si="11"/>
        <v/>
      </c>
      <c r="C287" s="112" t="str">
        <f t="shared" si="10"/>
        <v/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109"/>
    </row>
    <row r="288" spans="1:54" x14ac:dyDescent="0.2">
      <c r="A288" s="130"/>
      <c r="B288" s="79" t="str">
        <f t="shared" si="11"/>
        <v/>
      </c>
      <c r="C288" s="112" t="str">
        <f t="shared" si="10"/>
        <v/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109"/>
    </row>
    <row r="289" spans="1:54" x14ac:dyDescent="0.2">
      <c r="A289" s="130"/>
      <c r="B289" s="79" t="str">
        <f t="shared" si="11"/>
        <v/>
      </c>
      <c r="C289" s="112" t="str">
        <f t="shared" si="10"/>
        <v/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109"/>
    </row>
    <row r="290" spans="1:54" x14ac:dyDescent="0.2">
      <c r="A290" s="130"/>
      <c r="B290" s="79" t="str">
        <f t="shared" si="11"/>
        <v/>
      </c>
      <c r="C290" s="112" t="str">
        <f t="shared" si="10"/>
        <v/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109"/>
    </row>
    <row r="291" spans="1:54" x14ac:dyDescent="0.2">
      <c r="A291" s="130"/>
      <c r="B291" s="79" t="str">
        <f t="shared" si="11"/>
        <v/>
      </c>
      <c r="C291" s="112" t="str">
        <f t="shared" si="10"/>
        <v/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109"/>
    </row>
    <row r="292" spans="1:54" x14ac:dyDescent="0.2">
      <c r="A292" s="130"/>
      <c r="B292" s="79" t="str">
        <f t="shared" si="11"/>
        <v/>
      </c>
      <c r="C292" s="112" t="str">
        <f t="shared" si="10"/>
        <v/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109"/>
    </row>
    <row r="293" spans="1:54" x14ac:dyDescent="0.2">
      <c r="A293" s="130"/>
      <c r="B293" s="79" t="str">
        <f t="shared" si="11"/>
        <v/>
      </c>
      <c r="C293" s="112" t="str">
        <f t="shared" si="10"/>
        <v/>
      </c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109"/>
    </row>
    <row r="294" spans="1:54" x14ac:dyDescent="0.2">
      <c r="A294" s="130"/>
      <c r="B294" s="79" t="str">
        <f t="shared" si="11"/>
        <v/>
      </c>
      <c r="C294" s="112" t="str">
        <f t="shared" si="10"/>
        <v/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109"/>
    </row>
    <row r="295" spans="1:54" x14ac:dyDescent="0.2">
      <c r="A295" s="130"/>
      <c r="B295" s="79" t="str">
        <f t="shared" si="11"/>
        <v/>
      </c>
      <c r="C295" s="112" t="str">
        <f t="shared" si="10"/>
        <v/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109"/>
    </row>
    <row r="296" spans="1:54" x14ac:dyDescent="0.2">
      <c r="A296" s="130"/>
      <c r="B296" s="79" t="str">
        <f t="shared" si="11"/>
        <v/>
      </c>
      <c r="C296" s="112" t="str">
        <f t="shared" si="10"/>
        <v/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109"/>
    </row>
    <row r="297" spans="1:54" x14ac:dyDescent="0.2">
      <c r="A297" s="130"/>
      <c r="B297" s="79" t="str">
        <f t="shared" si="11"/>
        <v/>
      </c>
      <c r="C297" s="112" t="str">
        <f t="shared" si="10"/>
        <v/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109"/>
    </row>
    <row r="298" spans="1:54" x14ac:dyDescent="0.2">
      <c r="A298" s="130"/>
      <c r="B298" s="79" t="str">
        <f t="shared" si="11"/>
        <v/>
      </c>
      <c r="C298" s="112" t="str">
        <f t="shared" si="10"/>
        <v/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109"/>
    </row>
    <row r="299" spans="1:54" x14ac:dyDescent="0.2">
      <c r="A299" s="130"/>
      <c r="B299" s="79" t="str">
        <f t="shared" si="11"/>
        <v/>
      </c>
      <c r="C299" s="112" t="str">
        <f t="shared" si="10"/>
        <v/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109"/>
    </row>
    <row r="300" spans="1:54" x14ac:dyDescent="0.2">
      <c r="A300" s="130"/>
      <c r="B300" s="79" t="str">
        <f t="shared" si="11"/>
        <v/>
      </c>
      <c r="C300" s="112" t="str">
        <f t="shared" si="10"/>
        <v/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109"/>
    </row>
    <row r="301" spans="1:54" x14ac:dyDescent="0.2">
      <c r="A301" s="130"/>
      <c r="B301" s="79" t="str">
        <f t="shared" si="11"/>
        <v/>
      </c>
      <c r="C301" s="112" t="str">
        <f t="shared" si="10"/>
        <v/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109"/>
    </row>
    <row r="302" spans="1:54" x14ac:dyDescent="0.2">
      <c r="A302" s="130"/>
      <c r="B302" s="79" t="str">
        <f t="shared" si="11"/>
        <v/>
      </c>
      <c r="C302" s="112" t="str">
        <f t="shared" si="10"/>
        <v/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109"/>
    </row>
    <row r="303" spans="1:54" x14ac:dyDescent="0.2">
      <c r="A303" s="130"/>
      <c r="B303" s="79" t="str">
        <f t="shared" si="11"/>
        <v/>
      </c>
      <c r="C303" s="112" t="str">
        <f t="shared" si="10"/>
        <v/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109"/>
    </row>
    <row r="304" spans="1:54" x14ac:dyDescent="0.2">
      <c r="A304" s="130"/>
      <c r="B304" s="79" t="str">
        <f t="shared" si="11"/>
        <v/>
      </c>
      <c r="C304" s="112" t="str">
        <f t="shared" si="10"/>
        <v/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109"/>
    </row>
    <row r="305" spans="1:54" x14ac:dyDescent="0.2">
      <c r="A305" s="130"/>
      <c r="B305" s="79" t="str">
        <f t="shared" si="11"/>
        <v/>
      </c>
      <c r="C305" s="112" t="str">
        <f t="shared" si="10"/>
        <v/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109"/>
    </row>
    <row r="306" spans="1:54" x14ac:dyDescent="0.2">
      <c r="A306" s="130"/>
      <c r="B306" s="79" t="str">
        <f t="shared" si="11"/>
        <v/>
      </c>
      <c r="C306" s="112" t="str">
        <f t="shared" si="10"/>
        <v/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109"/>
    </row>
    <row r="307" spans="1:54" x14ac:dyDescent="0.2">
      <c r="A307" s="130"/>
      <c r="B307" s="79" t="str">
        <f t="shared" si="11"/>
        <v/>
      </c>
      <c r="C307" s="112" t="str">
        <f t="shared" si="10"/>
        <v/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109"/>
    </row>
    <row r="308" spans="1:54" x14ac:dyDescent="0.2">
      <c r="A308" s="130"/>
      <c r="B308" s="79" t="str">
        <f t="shared" si="11"/>
        <v/>
      </c>
      <c r="C308" s="112" t="str">
        <f t="shared" si="10"/>
        <v/>
      </c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109"/>
    </row>
    <row r="309" spans="1:54" x14ac:dyDescent="0.2">
      <c r="A309" s="130"/>
      <c r="B309" s="79" t="str">
        <f t="shared" si="11"/>
        <v/>
      </c>
      <c r="C309" s="112" t="str">
        <f t="shared" si="10"/>
        <v/>
      </c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109"/>
    </row>
    <row r="310" spans="1:54" x14ac:dyDescent="0.2">
      <c r="A310" s="130"/>
      <c r="B310" s="79" t="str">
        <f t="shared" si="11"/>
        <v/>
      </c>
      <c r="C310" s="112" t="str">
        <f t="shared" si="10"/>
        <v/>
      </c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109"/>
    </row>
    <row r="311" spans="1:54" x14ac:dyDescent="0.2">
      <c r="A311" s="130"/>
      <c r="B311" s="79" t="str">
        <f t="shared" si="11"/>
        <v/>
      </c>
      <c r="C311" s="112" t="str">
        <f t="shared" si="10"/>
        <v/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109"/>
    </row>
    <row r="312" spans="1:54" x14ac:dyDescent="0.2">
      <c r="A312" s="130"/>
      <c r="B312" s="79" t="str">
        <f t="shared" si="11"/>
        <v/>
      </c>
      <c r="C312" s="112" t="str">
        <f t="shared" si="10"/>
        <v/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109"/>
    </row>
    <row r="313" spans="1:54" x14ac:dyDescent="0.2">
      <c r="A313" s="130"/>
      <c r="B313" s="79" t="str">
        <f t="shared" si="11"/>
        <v/>
      </c>
      <c r="C313" s="112" t="str">
        <f t="shared" si="10"/>
        <v/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109"/>
    </row>
    <row r="314" spans="1:54" x14ac:dyDescent="0.2">
      <c r="A314" s="130"/>
      <c r="B314" s="79" t="str">
        <f t="shared" si="11"/>
        <v/>
      </c>
      <c r="C314" s="112" t="str">
        <f t="shared" si="10"/>
        <v/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109"/>
    </row>
    <row r="315" spans="1:54" x14ac:dyDescent="0.2">
      <c r="A315" s="130"/>
      <c r="B315" s="79" t="str">
        <f t="shared" si="11"/>
        <v/>
      </c>
      <c r="C315" s="112" t="str">
        <f t="shared" si="10"/>
        <v/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109"/>
    </row>
    <row r="316" spans="1:54" x14ac:dyDescent="0.2">
      <c r="A316" s="130"/>
      <c r="B316" s="79" t="str">
        <f t="shared" si="11"/>
        <v/>
      </c>
      <c r="C316" s="112" t="str">
        <f t="shared" si="10"/>
        <v/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109"/>
    </row>
    <row r="317" spans="1:54" x14ac:dyDescent="0.2">
      <c r="A317" s="130"/>
      <c r="B317" s="79" t="str">
        <f t="shared" si="11"/>
        <v/>
      </c>
      <c r="C317" s="112" t="str">
        <f t="shared" si="10"/>
        <v/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109"/>
    </row>
    <row r="318" spans="1:54" x14ac:dyDescent="0.2">
      <c r="A318" s="130"/>
      <c r="B318" s="79" t="str">
        <f t="shared" si="11"/>
        <v/>
      </c>
      <c r="C318" s="112" t="str">
        <f t="shared" si="10"/>
        <v/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109"/>
    </row>
    <row r="319" spans="1:54" x14ac:dyDescent="0.2">
      <c r="A319" s="130"/>
      <c r="B319" s="79" t="str">
        <f t="shared" si="11"/>
        <v/>
      </c>
      <c r="C319" s="112" t="str">
        <f t="shared" si="10"/>
        <v/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109"/>
    </row>
    <row r="320" spans="1:54" x14ac:dyDescent="0.2">
      <c r="A320" s="130"/>
      <c r="B320" s="79" t="str">
        <f t="shared" si="11"/>
        <v/>
      </c>
      <c r="C320" s="112" t="str">
        <f t="shared" si="10"/>
        <v/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109"/>
    </row>
    <row r="321" spans="1:54" x14ac:dyDescent="0.2">
      <c r="A321" s="130"/>
      <c r="B321" s="79" t="str">
        <f t="shared" si="11"/>
        <v/>
      </c>
      <c r="C321" s="112" t="str">
        <f t="shared" si="10"/>
        <v/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109"/>
    </row>
    <row r="322" spans="1:54" x14ac:dyDescent="0.2">
      <c r="A322" s="130"/>
      <c r="B322" s="79" t="str">
        <f t="shared" si="11"/>
        <v/>
      </c>
      <c r="C322" s="112" t="str">
        <f t="shared" si="10"/>
        <v/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109"/>
    </row>
    <row r="323" spans="1:54" x14ac:dyDescent="0.2">
      <c r="A323" s="130"/>
      <c r="B323" s="79" t="str">
        <f t="shared" si="11"/>
        <v/>
      </c>
      <c r="C323" s="112" t="str">
        <f t="shared" si="10"/>
        <v/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109"/>
    </row>
    <row r="324" spans="1:54" x14ac:dyDescent="0.2">
      <c r="A324" s="130"/>
      <c r="B324" s="79" t="str">
        <f t="shared" si="11"/>
        <v/>
      </c>
      <c r="C324" s="112" t="str">
        <f t="shared" si="10"/>
        <v/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109"/>
    </row>
    <row r="325" spans="1:54" x14ac:dyDescent="0.2">
      <c r="A325" s="130"/>
      <c r="B325" s="79" t="str">
        <f t="shared" si="11"/>
        <v/>
      </c>
      <c r="C325" s="112" t="str">
        <f t="shared" si="10"/>
        <v/>
      </c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109"/>
    </row>
    <row r="326" spans="1:54" x14ac:dyDescent="0.2">
      <c r="A326" s="130"/>
      <c r="B326" s="79" t="str">
        <f t="shared" si="11"/>
        <v/>
      </c>
      <c r="C326" s="112" t="str">
        <f t="shared" si="10"/>
        <v/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109"/>
    </row>
    <row r="327" spans="1:54" x14ac:dyDescent="0.2">
      <c r="A327" s="130"/>
      <c r="B327" s="79" t="str">
        <f t="shared" si="11"/>
        <v/>
      </c>
      <c r="C327" s="112" t="str">
        <f t="shared" si="10"/>
        <v/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109"/>
    </row>
    <row r="328" spans="1:54" x14ac:dyDescent="0.2">
      <c r="A328" s="130"/>
      <c r="B328" s="79" t="str">
        <f t="shared" si="11"/>
        <v/>
      </c>
      <c r="C328" s="112" t="str">
        <f t="shared" si="10"/>
        <v/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109"/>
    </row>
    <row r="329" spans="1:54" x14ac:dyDescent="0.2">
      <c r="A329" s="130"/>
      <c r="B329" s="79" t="str">
        <f t="shared" si="11"/>
        <v/>
      </c>
      <c r="C329" s="112" t="str">
        <f t="shared" ref="C329:C392" si="12">IF(A329="","",IF(ISERROR(VLOOKUP(TEXT(A329,0),remples,9,0)),IF(ISERROR(VLOOKUP(TEXT(A329,0),rempl_ficha,6,0)),"***** Codigo No Encontrado *****",UPPER((VLOOKUP(TEXT(A329,0),rempl_ficha,6,0)))),VLOOKUP(TEXT(A329,0),remples,9,0)))</f>
        <v/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109"/>
    </row>
    <row r="330" spans="1:54" x14ac:dyDescent="0.2">
      <c r="A330" s="130"/>
      <c r="B330" s="79" t="str">
        <f t="shared" ref="B330:B393" si="13">IF(A330="","",IF(ISERROR(VLOOKUP(TEXT(A330,0),remples,3,0)),IF(ISERROR(VLOOKUP(TEXT(A330,0),rempl_ficha,7,0)),"***** Codigo No Encontrado *****",UPPER((VLOOKUP(TEXT(A330,0),rempl_ficha,7,0)&amp;"   "&amp;VLOOKUP(TEXT(A330,0),rempl_ficha,8,0)&amp;","&amp;VLOOKUP(TEXT(A330,0),rempl_ficha,9,0)))),VLOOKUP(TEXT(A330,0),remples,3,0)))</f>
        <v/>
      </c>
      <c r="C330" s="112" t="str">
        <f t="shared" si="12"/>
        <v/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109"/>
    </row>
    <row r="331" spans="1:54" x14ac:dyDescent="0.2">
      <c r="A331" s="130"/>
      <c r="B331" s="79" t="str">
        <f t="shared" si="13"/>
        <v/>
      </c>
      <c r="C331" s="112" t="str">
        <f t="shared" si="12"/>
        <v/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109"/>
    </row>
    <row r="332" spans="1:54" x14ac:dyDescent="0.2">
      <c r="A332" s="130"/>
      <c r="B332" s="79" t="str">
        <f t="shared" si="13"/>
        <v/>
      </c>
      <c r="C332" s="112" t="str">
        <f t="shared" si="12"/>
        <v/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109"/>
    </row>
    <row r="333" spans="1:54" x14ac:dyDescent="0.2">
      <c r="A333" s="130"/>
      <c r="B333" s="79" t="str">
        <f t="shared" si="13"/>
        <v/>
      </c>
      <c r="C333" s="112" t="str">
        <f t="shared" si="12"/>
        <v/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109"/>
    </row>
    <row r="334" spans="1:54" x14ac:dyDescent="0.2">
      <c r="A334" s="130"/>
      <c r="B334" s="79" t="str">
        <f t="shared" si="13"/>
        <v/>
      </c>
      <c r="C334" s="112" t="str">
        <f t="shared" si="12"/>
        <v/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109"/>
    </row>
    <row r="335" spans="1:54" x14ac:dyDescent="0.2">
      <c r="A335" s="130"/>
      <c r="B335" s="79" t="str">
        <f t="shared" si="13"/>
        <v/>
      </c>
      <c r="C335" s="112" t="str">
        <f t="shared" si="12"/>
        <v/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109"/>
    </row>
    <row r="336" spans="1:54" x14ac:dyDescent="0.2">
      <c r="A336" s="130"/>
      <c r="B336" s="79" t="str">
        <f t="shared" si="13"/>
        <v/>
      </c>
      <c r="C336" s="112" t="str">
        <f t="shared" si="12"/>
        <v/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109"/>
    </row>
    <row r="337" spans="1:54" x14ac:dyDescent="0.2">
      <c r="A337" s="130"/>
      <c r="B337" s="79" t="str">
        <f t="shared" si="13"/>
        <v/>
      </c>
      <c r="C337" s="112" t="str">
        <f t="shared" si="12"/>
        <v/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109"/>
    </row>
    <row r="338" spans="1:54" x14ac:dyDescent="0.2">
      <c r="A338" s="130"/>
      <c r="B338" s="79" t="str">
        <f t="shared" si="13"/>
        <v/>
      </c>
      <c r="C338" s="112" t="str">
        <f t="shared" si="12"/>
        <v/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109"/>
    </row>
    <row r="339" spans="1:54" x14ac:dyDescent="0.2">
      <c r="A339" s="130"/>
      <c r="B339" s="79" t="str">
        <f t="shared" si="13"/>
        <v/>
      </c>
      <c r="C339" s="112" t="str">
        <f t="shared" si="12"/>
        <v/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109"/>
    </row>
    <row r="340" spans="1:54" x14ac:dyDescent="0.2">
      <c r="A340" s="130"/>
      <c r="B340" s="79" t="str">
        <f t="shared" si="13"/>
        <v/>
      </c>
      <c r="C340" s="112" t="str">
        <f t="shared" si="12"/>
        <v/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109"/>
    </row>
    <row r="341" spans="1:54" x14ac:dyDescent="0.2">
      <c r="A341" s="130"/>
      <c r="B341" s="79" t="str">
        <f t="shared" si="13"/>
        <v/>
      </c>
      <c r="C341" s="112" t="str">
        <f t="shared" si="12"/>
        <v/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109"/>
    </row>
    <row r="342" spans="1:54" x14ac:dyDescent="0.2">
      <c r="A342" s="130"/>
      <c r="B342" s="79" t="str">
        <f t="shared" si="13"/>
        <v/>
      </c>
      <c r="C342" s="112" t="str">
        <f t="shared" si="12"/>
        <v/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109"/>
    </row>
    <row r="343" spans="1:54" x14ac:dyDescent="0.2">
      <c r="A343" s="130"/>
      <c r="B343" s="79" t="str">
        <f t="shared" si="13"/>
        <v/>
      </c>
      <c r="C343" s="112" t="str">
        <f t="shared" si="12"/>
        <v/>
      </c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109"/>
    </row>
    <row r="344" spans="1:54" x14ac:dyDescent="0.2">
      <c r="A344" s="130"/>
      <c r="B344" s="79" t="str">
        <f t="shared" si="13"/>
        <v/>
      </c>
      <c r="C344" s="112" t="str">
        <f t="shared" si="12"/>
        <v/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109"/>
    </row>
    <row r="345" spans="1:54" x14ac:dyDescent="0.2">
      <c r="A345" s="130"/>
      <c r="B345" s="79" t="str">
        <f t="shared" si="13"/>
        <v/>
      </c>
      <c r="C345" s="112" t="str">
        <f t="shared" si="12"/>
        <v/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109"/>
    </row>
    <row r="346" spans="1:54" x14ac:dyDescent="0.2">
      <c r="A346" s="130"/>
      <c r="B346" s="79" t="str">
        <f t="shared" si="13"/>
        <v/>
      </c>
      <c r="C346" s="112" t="str">
        <f t="shared" si="12"/>
        <v/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109"/>
    </row>
    <row r="347" spans="1:54" x14ac:dyDescent="0.2">
      <c r="A347" s="130"/>
      <c r="B347" s="79" t="str">
        <f t="shared" si="13"/>
        <v/>
      </c>
      <c r="C347" s="112" t="str">
        <f t="shared" si="12"/>
        <v/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109"/>
    </row>
    <row r="348" spans="1:54" x14ac:dyDescent="0.2">
      <c r="A348" s="130"/>
      <c r="B348" s="79" t="str">
        <f t="shared" si="13"/>
        <v/>
      </c>
      <c r="C348" s="112" t="str">
        <f t="shared" si="12"/>
        <v/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109"/>
    </row>
    <row r="349" spans="1:54" x14ac:dyDescent="0.2">
      <c r="A349" s="130"/>
      <c r="B349" s="79" t="str">
        <f t="shared" si="13"/>
        <v/>
      </c>
      <c r="C349" s="112" t="str">
        <f t="shared" si="12"/>
        <v/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109"/>
    </row>
    <row r="350" spans="1:54" x14ac:dyDescent="0.2">
      <c r="A350" s="130"/>
      <c r="B350" s="79" t="str">
        <f t="shared" si="13"/>
        <v/>
      </c>
      <c r="C350" s="112" t="str">
        <f t="shared" si="12"/>
        <v/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109"/>
    </row>
    <row r="351" spans="1:54" x14ac:dyDescent="0.2">
      <c r="A351" s="130"/>
      <c r="B351" s="79" t="str">
        <f t="shared" si="13"/>
        <v/>
      </c>
      <c r="C351" s="112" t="str">
        <f t="shared" si="12"/>
        <v/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109"/>
    </row>
    <row r="352" spans="1:54" x14ac:dyDescent="0.2">
      <c r="A352" s="130"/>
      <c r="B352" s="79" t="str">
        <f t="shared" si="13"/>
        <v/>
      </c>
      <c r="C352" s="112" t="str">
        <f t="shared" si="12"/>
        <v/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109"/>
    </row>
    <row r="353" spans="1:54" x14ac:dyDescent="0.2">
      <c r="A353" s="130"/>
      <c r="B353" s="79" t="str">
        <f t="shared" si="13"/>
        <v/>
      </c>
      <c r="C353" s="112" t="str">
        <f t="shared" si="12"/>
        <v/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109"/>
    </row>
    <row r="354" spans="1:54" x14ac:dyDescent="0.2">
      <c r="A354" s="130"/>
      <c r="B354" s="79" t="str">
        <f t="shared" si="13"/>
        <v/>
      </c>
      <c r="C354" s="112" t="str">
        <f t="shared" si="12"/>
        <v/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109"/>
    </row>
    <row r="355" spans="1:54" x14ac:dyDescent="0.2">
      <c r="A355" s="130"/>
      <c r="B355" s="79" t="str">
        <f t="shared" si="13"/>
        <v/>
      </c>
      <c r="C355" s="112" t="str">
        <f t="shared" si="12"/>
        <v/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109"/>
    </row>
    <row r="356" spans="1:54" x14ac:dyDescent="0.2">
      <c r="A356" s="130"/>
      <c r="B356" s="79" t="str">
        <f t="shared" si="13"/>
        <v/>
      </c>
      <c r="C356" s="112" t="str">
        <f t="shared" si="12"/>
        <v/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109"/>
    </row>
    <row r="357" spans="1:54" x14ac:dyDescent="0.2">
      <c r="A357" s="130"/>
      <c r="B357" s="79" t="str">
        <f t="shared" si="13"/>
        <v/>
      </c>
      <c r="C357" s="112" t="str">
        <f t="shared" si="12"/>
        <v/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109"/>
    </row>
    <row r="358" spans="1:54" x14ac:dyDescent="0.2">
      <c r="A358" s="130"/>
      <c r="B358" s="79" t="str">
        <f t="shared" si="13"/>
        <v/>
      </c>
      <c r="C358" s="112" t="str">
        <f t="shared" si="12"/>
        <v/>
      </c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109"/>
    </row>
    <row r="359" spans="1:54" x14ac:dyDescent="0.2">
      <c r="A359" s="130"/>
      <c r="B359" s="79" t="str">
        <f t="shared" si="13"/>
        <v/>
      </c>
      <c r="C359" s="112" t="str">
        <f t="shared" si="12"/>
        <v/>
      </c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109"/>
    </row>
    <row r="360" spans="1:54" x14ac:dyDescent="0.2">
      <c r="A360" s="130"/>
      <c r="B360" s="79" t="str">
        <f t="shared" si="13"/>
        <v/>
      </c>
      <c r="C360" s="112" t="str">
        <f t="shared" si="12"/>
        <v/>
      </c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109"/>
    </row>
    <row r="361" spans="1:54" x14ac:dyDescent="0.2">
      <c r="A361" s="130"/>
      <c r="B361" s="79" t="str">
        <f t="shared" si="13"/>
        <v/>
      </c>
      <c r="C361" s="112" t="str">
        <f t="shared" si="12"/>
        <v/>
      </c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109"/>
    </row>
    <row r="362" spans="1:54" x14ac:dyDescent="0.2">
      <c r="A362" s="130"/>
      <c r="B362" s="79" t="str">
        <f t="shared" si="13"/>
        <v/>
      </c>
      <c r="C362" s="112" t="str">
        <f t="shared" si="12"/>
        <v/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109"/>
    </row>
    <row r="363" spans="1:54" x14ac:dyDescent="0.2">
      <c r="A363" s="130"/>
      <c r="B363" s="79" t="str">
        <f t="shared" si="13"/>
        <v/>
      </c>
      <c r="C363" s="112" t="str">
        <f t="shared" si="12"/>
        <v/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109"/>
    </row>
    <row r="364" spans="1:54" x14ac:dyDescent="0.2">
      <c r="A364" s="130"/>
      <c r="B364" s="79" t="str">
        <f t="shared" si="13"/>
        <v/>
      </c>
      <c r="C364" s="112" t="str">
        <f t="shared" si="12"/>
        <v/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109"/>
    </row>
    <row r="365" spans="1:54" x14ac:dyDescent="0.2">
      <c r="A365" s="130"/>
      <c r="B365" s="79" t="str">
        <f t="shared" si="13"/>
        <v/>
      </c>
      <c r="C365" s="112" t="str">
        <f t="shared" si="12"/>
        <v/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109"/>
    </row>
    <row r="366" spans="1:54" x14ac:dyDescent="0.2">
      <c r="A366" s="130"/>
      <c r="B366" s="79" t="str">
        <f t="shared" si="13"/>
        <v/>
      </c>
      <c r="C366" s="112" t="str">
        <f t="shared" si="12"/>
        <v/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109"/>
    </row>
    <row r="367" spans="1:54" x14ac:dyDescent="0.2">
      <c r="A367" s="130"/>
      <c r="B367" s="79" t="str">
        <f t="shared" si="13"/>
        <v/>
      </c>
      <c r="C367" s="112" t="str">
        <f t="shared" si="12"/>
        <v/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109"/>
    </row>
    <row r="368" spans="1:54" x14ac:dyDescent="0.2">
      <c r="A368" s="130"/>
      <c r="B368" s="79" t="str">
        <f t="shared" si="13"/>
        <v/>
      </c>
      <c r="C368" s="112" t="str">
        <f t="shared" si="12"/>
        <v/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109"/>
    </row>
    <row r="369" spans="1:54" x14ac:dyDescent="0.2">
      <c r="A369" s="130"/>
      <c r="B369" s="79" t="str">
        <f t="shared" si="13"/>
        <v/>
      </c>
      <c r="C369" s="112" t="str">
        <f t="shared" si="12"/>
        <v/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109"/>
    </row>
    <row r="370" spans="1:54" x14ac:dyDescent="0.2">
      <c r="A370" s="130"/>
      <c r="B370" s="79" t="str">
        <f t="shared" si="13"/>
        <v/>
      </c>
      <c r="C370" s="112" t="str">
        <f t="shared" si="12"/>
        <v/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109"/>
    </row>
    <row r="371" spans="1:54" x14ac:dyDescent="0.2">
      <c r="A371" s="130"/>
      <c r="B371" s="79" t="str">
        <f t="shared" si="13"/>
        <v/>
      </c>
      <c r="C371" s="112" t="str">
        <f t="shared" si="12"/>
        <v/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109"/>
    </row>
    <row r="372" spans="1:54" x14ac:dyDescent="0.2">
      <c r="A372" s="130"/>
      <c r="B372" s="79" t="str">
        <f t="shared" si="13"/>
        <v/>
      </c>
      <c r="C372" s="112" t="str">
        <f t="shared" si="12"/>
        <v/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109"/>
    </row>
    <row r="373" spans="1:54" x14ac:dyDescent="0.2">
      <c r="A373" s="130"/>
      <c r="B373" s="79" t="str">
        <f t="shared" si="13"/>
        <v/>
      </c>
      <c r="C373" s="112" t="str">
        <f t="shared" si="12"/>
        <v/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109"/>
    </row>
    <row r="374" spans="1:54" x14ac:dyDescent="0.2">
      <c r="A374" s="130"/>
      <c r="B374" s="79" t="str">
        <f t="shared" si="13"/>
        <v/>
      </c>
      <c r="C374" s="112" t="str">
        <f t="shared" si="12"/>
        <v/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109"/>
    </row>
    <row r="375" spans="1:54" x14ac:dyDescent="0.2">
      <c r="A375" s="130"/>
      <c r="B375" s="79" t="str">
        <f t="shared" si="13"/>
        <v/>
      </c>
      <c r="C375" s="112" t="str">
        <f t="shared" si="12"/>
        <v/>
      </c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109"/>
    </row>
    <row r="376" spans="1:54" x14ac:dyDescent="0.2">
      <c r="A376" s="130"/>
      <c r="B376" s="79" t="str">
        <f t="shared" si="13"/>
        <v/>
      </c>
      <c r="C376" s="112" t="str">
        <f t="shared" si="12"/>
        <v/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109"/>
    </row>
    <row r="377" spans="1:54" x14ac:dyDescent="0.2">
      <c r="A377" s="130"/>
      <c r="B377" s="79" t="str">
        <f t="shared" si="13"/>
        <v/>
      </c>
      <c r="C377" s="112" t="str">
        <f t="shared" si="12"/>
        <v/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109"/>
    </row>
    <row r="378" spans="1:54" x14ac:dyDescent="0.2">
      <c r="A378" s="130"/>
      <c r="B378" s="79" t="str">
        <f t="shared" si="13"/>
        <v/>
      </c>
      <c r="C378" s="112" t="str">
        <f t="shared" si="12"/>
        <v/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109"/>
    </row>
    <row r="379" spans="1:54" x14ac:dyDescent="0.2">
      <c r="A379" s="130"/>
      <c r="B379" s="79" t="str">
        <f t="shared" si="13"/>
        <v/>
      </c>
      <c r="C379" s="112" t="str">
        <f t="shared" si="12"/>
        <v/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109"/>
    </row>
    <row r="380" spans="1:54" x14ac:dyDescent="0.2">
      <c r="A380" s="130"/>
      <c r="B380" s="79" t="str">
        <f t="shared" si="13"/>
        <v/>
      </c>
      <c r="C380" s="112" t="str">
        <f t="shared" si="12"/>
        <v/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109"/>
    </row>
    <row r="381" spans="1:54" x14ac:dyDescent="0.2">
      <c r="A381" s="130"/>
      <c r="B381" s="79" t="str">
        <f t="shared" si="13"/>
        <v/>
      </c>
      <c r="C381" s="112" t="str">
        <f t="shared" si="12"/>
        <v/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109"/>
    </row>
    <row r="382" spans="1:54" x14ac:dyDescent="0.2">
      <c r="A382" s="130"/>
      <c r="B382" s="79" t="str">
        <f t="shared" si="13"/>
        <v/>
      </c>
      <c r="C382" s="112" t="str">
        <f t="shared" si="12"/>
        <v/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109"/>
    </row>
    <row r="383" spans="1:54" x14ac:dyDescent="0.2">
      <c r="A383" s="130"/>
      <c r="B383" s="79" t="str">
        <f t="shared" si="13"/>
        <v/>
      </c>
      <c r="C383" s="112" t="str">
        <f t="shared" si="12"/>
        <v/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109"/>
    </row>
    <row r="384" spans="1:54" x14ac:dyDescent="0.2">
      <c r="A384" s="130"/>
      <c r="B384" s="79" t="str">
        <f t="shared" si="13"/>
        <v/>
      </c>
      <c r="C384" s="112" t="str">
        <f t="shared" si="12"/>
        <v/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109"/>
    </row>
    <row r="385" spans="1:54" x14ac:dyDescent="0.2">
      <c r="A385" s="130"/>
      <c r="B385" s="79" t="str">
        <f t="shared" si="13"/>
        <v/>
      </c>
      <c r="C385" s="112" t="str">
        <f t="shared" si="12"/>
        <v/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109"/>
    </row>
    <row r="386" spans="1:54" x14ac:dyDescent="0.2">
      <c r="A386" s="130"/>
      <c r="B386" s="79" t="str">
        <f t="shared" si="13"/>
        <v/>
      </c>
      <c r="C386" s="112" t="str">
        <f t="shared" si="12"/>
        <v/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109"/>
    </row>
    <row r="387" spans="1:54" x14ac:dyDescent="0.2">
      <c r="A387" s="130"/>
      <c r="B387" s="79" t="str">
        <f t="shared" si="13"/>
        <v/>
      </c>
      <c r="C387" s="112" t="str">
        <f t="shared" si="12"/>
        <v/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109"/>
    </row>
    <row r="388" spans="1:54" x14ac:dyDescent="0.2">
      <c r="A388" s="130"/>
      <c r="B388" s="79" t="str">
        <f t="shared" si="13"/>
        <v/>
      </c>
      <c r="C388" s="112" t="str">
        <f t="shared" si="12"/>
        <v/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109"/>
    </row>
    <row r="389" spans="1:54" x14ac:dyDescent="0.2">
      <c r="A389" s="130"/>
      <c r="B389" s="79" t="str">
        <f t="shared" si="13"/>
        <v/>
      </c>
      <c r="C389" s="112" t="str">
        <f t="shared" si="12"/>
        <v/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109"/>
    </row>
    <row r="390" spans="1:54" x14ac:dyDescent="0.2">
      <c r="A390" s="130"/>
      <c r="B390" s="79" t="str">
        <f t="shared" si="13"/>
        <v/>
      </c>
      <c r="C390" s="112" t="str">
        <f t="shared" si="12"/>
        <v/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109"/>
    </row>
    <row r="391" spans="1:54" x14ac:dyDescent="0.2">
      <c r="A391" s="130"/>
      <c r="B391" s="79" t="str">
        <f t="shared" si="13"/>
        <v/>
      </c>
      <c r="C391" s="112" t="str">
        <f t="shared" si="12"/>
        <v/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109"/>
    </row>
    <row r="392" spans="1:54" x14ac:dyDescent="0.2">
      <c r="A392" s="130"/>
      <c r="B392" s="79" t="str">
        <f t="shared" si="13"/>
        <v/>
      </c>
      <c r="C392" s="112" t="str">
        <f t="shared" si="12"/>
        <v/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109"/>
    </row>
    <row r="393" spans="1:54" x14ac:dyDescent="0.2">
      <c r="A393" s="130"/>
      <c r="B393" s="79" t="str">
        <f t="shared" si="13"/>
        <v/>
      </c>
      <c r="C393" s="112" t="str">
        <f t="shared" ref="C393:C456" si="14">IF(A393="","",IF(ISERROR(VLOOKUP(TEXT(A393,0),remples,9,0)),IF(ISERROR(VLOOKUP(TEXT(A393,0),rempl_ficha,6,0)),"***** Codigo No Encontrado *****",UPPER((VLOOKUP(TEXT(A393,0),rempl_ficha,6,0)))),VLOOKUP(TEXT(A393,0),remples,9,0)))</f>
        <v/>
      </c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109"/>
    </row>
    <row r="394" spans="1:54" x14ac:dyDescent="0.2">
      <c r="A394" s="130"/>
      <c r="B394" s="79" t="str">
        <f t="shared" ref="B394:B457" si="15">IF(A394="","",IF(ISERROR(VLOOKUP(TEXT(A394,0),remples,3,0)),IF(ISERROR(VLOOKUP(TEXT(A394,0),rempl_ficha,7,0)),"***** Codigo No Encontrado *****",UPPER((VLOOKUP(TEXT(A394,0),rempl_ficha,7,0)&amp;"   "&amp;VLOOKUP(TEXT(A394,0),rempl_ficha,8,0)&amp;","&amp;VLOOKUP(TEXT(A394,0),rempl_ficha,9,0)))),VLOOKUP(TEXT(A394,0),remples,3,0)))</f>
        <v/>
      </c>
      <c r="C394" s="112" t="str">
        <f t="shared" si="14"/>
        <v/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109"/>
    </row>
    <row r="395" spans="1:54" x14ac:dyDescent="0.2">
      <c r="A395" s="130"/>
      <c r="B395" s="79" t="str">
        <f t="shared" si="15"/>
        <v/>
      </c>
      <c r="C395" s="112" t="str">
        <f t="shared" si="14"/>
        <v/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109"/>
    </row>
    <row r="396" spans="1:54" x14ac:dyDescent="0.2">
      <c r="A396" s="130"/>
      <c r="B396" s="79" t="str">
        <f t="shared" si="15"/>
        <v/>
      </c>
      <c r="C396" s="112" t="str">
        <f t="shared" si="14"/>
        <v/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109"/>
    </row>
    <row r="397" spans="1:54" x14ac:dyDescent="0.2">
      <c r="A397" s="130"/>
      <c r="B397" s="79" t="str">
        <f t="shared" si="15"/>
        <v/>
      </c>
      <c r="C397" s="112" t="str">
        <f t="shared" si="14"/>
        <v/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109"/>
    </row>
    <row r="398" spans="1:54" x14ac:dyDescent="0.2">
      <c r="A398" s="130"/>
      <c r="B398" s="79" t="str">
        <f t="shared" si="15"/>
        <v/>
      </c>
      <c r="C398" s="112" t="str">
        <f t="shared" si="14"/>
        <v/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109"/>
    </row>
    <row r="399" spans="1:54" x14ac:dyDescent="0.2">
      <c r="A399" s="130"/>
      <c r="B399" s="79" t="str">
        <f t="shared" si="15"/>
        <v/>
      </c>
      <c r="C399" s="112" t="str">
        <f t="shared" si="14"/>
        <v/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109"/>
    </row>
    <row r="400" spans="1:54" x14ac:dyDescent="0.2">
      <c r="A400" s="130"/>
      <c r="B400" s="79" t="str">
        <f t="shared" si="15"/>
        <v/>
      </c>
      <c r="C400" s="112" t="str">
        <f t="shared" si="14"/>
        <v/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109"/>
    </row>
    <row r="401" spans="1:54" x14ac:dyDescent="0.2">
      <c r="A401" s="130"/>
      <c r="B401" s="79" t="str">
        <f t="shared" si="15"/>
        <v/>
      </c>
      <c r="C401" s="112" t="str">
        <f t="shared" si="14"/>
        <v/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109"/>
    </row>
    <row r="402" spans="1:54" x14ac:dyDescent="0.2">
      <c r="A402" s="130"/>
      <c r="B402" s="79" t="str">
        <f t="shared" si="15"/>
        <v/>
      </c>
      <c r="C402" s="112" t="str">
        <f t="shared" si="14"/>
        <v/>
      </c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109"/>
    </row>
    <row r="403" spans="1:54" x14ac:dyDescent="0.2">
      <c r="A403" s="130"/>
      <c r="B403" s="79" t="str">
        <f t="shared" si="15"/>
        <v/>
      </c>
      <c r="C403" s="112" t="str">
        <f t="shared" si="14"/>
        <v/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109"/>
    </row>
    <row r="404" spans="1:54" x14ac:dyDescent="0.2">
      <c r="A404" s="130"/>
      <c r="B404" s="79" t="str">
        <f t="shared" si="15"/>
        <v/>
      </c>
      <c r="C404" s="112" t="str">
        <f t="shared" si="14"/>
        <v/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109"/>
    </row>
    <row r="405" spans="1:54" x14ac:dyDescent="0.2">
      <c r="A405" s="130"/>
      <c r="B405" s="79" t="str">
        <f t="shared" si="15"/>
        <v/>
      </c>
      <c r="C405" s="112" t="str">
        <f t="shared" si="14"/>
        <v/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109"/>
    </row>
    <row r="406" spans="1:54" x14ac:dyDescent="0.2">
      <c r="A406" s="130"/>
      <c r="B406" s="79" t="str">
        <f t="shared" si="15"/>
        <v/>
      </c>
      <c r="C406" s="112" t="str">
        <f t="shared" si="14"/>
        <v/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109"/>
    </row>
    <row r="407" spans="1:54" x14ac:dyDescent="0.2">
      <c r="A407" s="130"/>
      <c r="B407" s="79" t="str">
        <f t="shared" si="15"/>
        <v/>
      </c>
      <c r="C407" s="112" t="str">
        <f t="shared" si="14"/>
        <v/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109"/>
    </row>
    <row r="408" spans="1:54" x14ac:dyDescent="0.2">
      <c r="A408" s="130"/>
      <c r="B408" s="79" t="str">
        <f t="shared" si="15"/>
        <v/>
      </c>
      <c r="C408" s="112" t="str">
        <f t="shared" si="14"/>
        <v/>
      </c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109"/>
    </row>
    <row r="409" spans="1:54" x14ac:dyDescent="0.2">
      <c r="A409" s="130"/>
      <c r="B409" s="79" t="str">
        <f t="shared" si="15"/>
        <v/>
      </c>
      <c r="C409" s="112" t="str">
        <f t="shared" si="14"/>
        <v/>
      </c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109"/>
    </row>
    <row r="410" spans="1:54" x14ac:dyDescent="0.2">
      <c r="A410" s="130"/>
      <c r="B410" s="79" t="str">
        <f t="shared" si="15"/>
        <v/>
      </c>
      <c r="C410" s="112" t="str">
        <f t="shared" si="14"/>
        <v/>
      </c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109"/>
    </row>
    <row r="411" spans="1:54" x14ac:dyDescent="0.2">
      <c r="A411" s="130"/>
      <c r="B411" s="79" t="str">
        <f t="shared" si="15"/>
        <v/>
      </c>
      <c r="C411" s="112" t="str">
        <f t="shared" si="14"/>
        <v/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109"/>
    </row>
    <row r="412" spans="1:54" x14ac:dyDescent="0.2">
      <c r="A412" s="130"/>
      <c r="B412" s="79" t="str">
        <f t="shared" si="15"/>
        <v/>
      </c>
      <c r="C412" s="112" t="str">
        <f t="shared" si="14"/>
        <v/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109"/>
    </row>
    <row r="413" spans="1:54" x14ac:dyDescent="0.2">
      <c r="A413" s="130"/>
      <c r="B413" s="79" t="str">
        <f t="shared" si="15"/>
        <v/>
      </c>
      <c r="C413" s="112" t="str">
        <f t="shared" si="14"/>
        <v/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109"/>
    </row>
    <row r="414" spans="1:54" x14ac:dyDescent="0.2">
      <c r="A414" s="130"/>
      <c r="B414" s="79" t="str">
        <f t="shared" si="15"/>
        <v/>
      </c>
      <c r="C414" s="112" t="str">
        <f t="shared" si="14"/>
        <v/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109"/>
    </row>
    <row r="415" spans="1:54" x14ac:dyDescent="0.2">
      <c r="A415" s="130"/>
      <c r="B415" s="79" t="str">
        <f t="shared" si="15"/>
        <v/>
      </c>
      <c r="C415" s="112" t="str">
        <f t="shared" si="14"/>
        <v/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109"/>
    </row>
    <row r="416" spans="1:54" x14ac:dyDescent="0.2">
      <c r="A416" s="130"/>
      <c r="B416" s="79" t="str">
        <f t="shared" si="15"/>
        <v/>
      </c>
      <c r="C416" s="112" t="str">
        <f t="shared" si="14"/>
        <v/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109"/>
    </row>
    <row r="417" spans="1:54" x14ac:dyDescent="0.2">
      <c r="A417" s="130"/>
      <c r="B417" s="79" t="str">
        <f t="shared" si="15"/>
        <v/>
      </c>
      <c r="C417" s="112" t="str">
        <f t="shared" si="14"/>
        <v/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109"/>
    </row>
    <row r="418" spans="1:54" x14ac:dyDescent="0.2">
      <c r="A418" s="130"/>
      <c r="B418" s="79" t="str">
        <f t="shared" si="15"/>
        <v/>
      </c>
      <c r="C418" s="112" t="str">
        <f t="shared" si="14"/>
        <v/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109"/>
    </row>
    <row r="419" spans="1:54" x14ac:dyDescent="0.2">
      <c r="A419" s="130"/>
      <c r="B419" s="79" t="str">
        <f t="shared" si="15"/>
        <v/>
      </c>
      <c r="C419" s="112" t="str">
        <f t="shared" si="14"/>
        <v/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109"/>
    </row>
    <row r="420" spans="1:54" x14ac:dyDescent="0.2">
      <c r="A420" s="130"/>
      <c r="B420" s="79" t="str">
        <f t="shared" si="15"/>
        <v/>
      </c>
      <c r="C420" s="112" t="str">
        <f t="shared" si="14"/>
        <v/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109"/>
    </row>
    <row r="421" spans="1:54" x14ac:dyDescent="0.2">
      <c r="A421" s="130"/>
      <c r="B421" s="79" t="str">
        <f t="shared" si="15"/>
        <v/>
      </c>
      <c r="C421" s="112" t="str">
        <f t="shared" si="14"/>
        <v/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109"/>
    </row>
    <row r="422" spans="1:54" x14ac:dyDescent="0.2">
      <c r="A422" s="130"/>
      <c r="B422" s="79" t="str">
        <f t="shared" si="15"/>
        <v/>
      </c>
      <c r="C422" s="112" t="str">
        <f t="shared" si="14"/>
        <v/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109"/>
    </row>
    <row r="423" spans="1:54" x14ac:dyDescent="0.2">
      <c r="A423" s="130"/>
      <c r="B423" s="79" t="str">
        <f t="shared" si="15"/>
        <v/>
      </c>
      <c r="C423" s="112" t="str">
        <f t="shared" si="14"/>
        <v/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109"/>
    </row>
    <row r="424" spans="1:54" x14ac:dyDescent="0.2">
      <c r="A424" s="130"/>
      <c r="B424" s="79" t="str">
        <f t="shared" si="15"/>
        <v/>
      </c>
      <c r="C424" s="112" t="str">
        <f t="shared" si="14"/>
        <v/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109"/>
    </row>
    <row r="425" spans="1:54" x14ac:dyDescent="0.2">
      <c r="A425" s="130"/>
      <c r="B425" s="79" t="str">
        <f t="shared" si="15"/>
        <v/>
      </c>
      <c r="C425" s="112" t="str">
        <f t="shared" si="14"/>
        <v/>
      </c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109"/>
    </row>
    <row r="426" spans="1:54" x14ac:dyDescent="0.2">
      <c r="A426" s="130"/>
      <c r="B426" s="79" t="str">
        <f t="shared" si="15"/>
        <v/>
      </c>
      <c r="C426" s="112" t="str">
        <f t="shared" si="14"/>
        <v/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109"/>
    </row>
    <row r="427" spans="1:54" x14ac:dyDescent="0.2">
      <c r="A427" s="130"/>
      <c r="B427" s="79" t="str">
        <f t="shared" si="15"/>
        <v/>
      </c>
      <c r="C427" s="112" t="str">
        <f t="shared" si="14"/>
        <v/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109"/>
    </row>
    <row r="428" spans="1:54" x14ac:dyDescent="0.2">
      <c r="A428" s="130"/>
      <c r="B428" s="79" t="str">
        <f t="shared" si="15"/>
        <v/>
      </c>
      <c r="C428" s="112" t="str">
        <f t="shared" si="14"/>
        <v/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109"/>
    </row>
    <row r="429" spans="1:54" x14ac:dyDescent="0.2">
      <c r="A429" s="130"/>
      <c r="B429" s="79" t="str">
        <f t="shared" si="15"/>
        <v/>
      </c>
      <c r="C429" s="112" t="str">
        <f t="shared" si="14"/>
        <v/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109"/>
    </row>
    <row r="430" spans="1:54" x14ac:dyDescent="0.2">
      <c r="A430" s="130"/>
      <c r="B430" s="79" t="str">
        <f t="shared" si="15"/>
        <v/>
      </c>
      <c r="C430" s="112" t="str">
        <f t="shared" si="14"/>
        <v/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109"/>
    </row>
    <row r="431" spans="1:54" x14ac:dyDescent="0.2">
      <c r="A431" s="130"/>
      <c r="B431" s="79" t="str">
        <f t="shared" si="15"/>
        <v/>
      </c>
      <c r="C431" s="112" t="str">
        <f t="shared" si="14"/>
        <v/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109"/>
    </row>
    <row r="432" spans="1:54" x14ac:dyDescent="0.2">
      <c r="A432" s="130"/>
      <c r="B432" s="79" t="str">
        <f t="shared" si="15"/>
        <v/>
      </c>
      <c r="C432" s="112" t="str">
        <f t="shared" si="14"/>
        <v/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109"/>
    </row>
    <row r="433" spans="1:54" x14ac:dyDescent="0.2">
      <c r="A433" s="130"/>
      <c r="B433" s="79" t="str">
        <f t="shared" si="15"/>
        <v/>
      </c>
      <c r="C433" s="112" t="str">
        <f t="shared" si="14"/>
        <v/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109"/>
    </row>
    <row r="434" spans="1:54" x14ac:dyDescent="0.2">
      <c r="A434" s="130"/>
      <c r="B434" s="79" t="str">
        <f t="shared" si="15"/>
        <v/>
      </c>
      <c r="C434" s="112" t="str">
        <f t="shared" si="14"/>
        <v/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109"/>
    </row>
    <row r="435" spans="1:54" x14ac:dyDescent="0.2">
      <c r="A435" s="130"/>
      <c r="B435" s="79" t="str">
        <f t="shared" si="15"/>
        <v/>
      </c>
      <c r="C435" s="112" t="str">
        <f t="shared" si="14"/>
        <v/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109"/>
    </row>
    <row r="436" spans="1:54" x14ac:dyDescent="0.2">
      <c r="A436" s="130"/>
      <c r="B436" s="79" t="str">
        <f t="shared" si="15"/>
        <v/>
      </c>
      <c r="C436" s="112" t="str">
        <f t="shared" si="14"/>
        <v/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109"/>
    </row>
    <row r="437" spans="1:54" x14ac:dyDescent="0.2">
      <c r="A437" s="130"/>
      <c r="B437" s="79" t="str">
        <f t="shared" si="15"/>
        <v/>
      </c>
      <c r="C437" s="112" t="str">
        <f t="shared" si="14"/>
        <v/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109"/>
    </row>
    <row r="438" spans="1:54" x14ac:dyDescent="0.2">
      <c r="A438" s="130"/>
      <c r="B438" s="79" t="str">
        <f t="shared" si="15"/>
        <v/>
      </c>
      <c r="C438" s="112" t="str">
        <f t="shared" si="14"/>
        <v/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109"/>
    </row>
    <row r="439" spans="1:54" x14ac:dyDescent="0.2">
      <c r="A439" s="130"/>
      <c r="B439" s="79" t="str">
        <f t="shared" si="15"/>
        <v/>
      </c>
      <c r="C439" s="112" t="str">
        <f t="shared" si="14"/>
        <v/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109"/>
    </row>
    <row r="440" spans="1:54" x14ac:dyDescent="0.2">
      <c r="A440" s="130"/>
      <c r="B440" s="79" t="str">
        <f t="shared" si="15"/>
        <v/>
      </c>
      <c r="C440" s="112" t="str">
        <f t="shared" si="14"/>
        <v/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109"/>
    </row>
    <row r="441" spans="1:54" x14ac:dyDescent="0.2">
      <c r="A441" s="130"/>
      <c r="B441" s="79" t="str">
        <f t="shared" si="15"/>
        <v/>
      </c>
      <c r="C441" s="112" t="str">
        <f t="shared" si="14"/>
        <v/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109"/>
    </row>
    <row r="442" spans="1:54" x14ac:dyDescent="0.2">
      <c r="A442" s="130"/>
      <c r="B442" s="79" t="str">
        <f t="shared" si="15"/>
        <v/>
      </c>
      <c r="C442" s="112" t="str">
        <f t="shared" si="14"/>
        <v/>
      </c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109"/>
    </row>
    <row r="443" spans="1:54" x14ac:dyDescent="0.2">
      <c r="A443" s="130"/>
      <c r="B443" s="79" t="str">
        <f t="shared" si="15"/>
        <v/>
      </c>
      <c r="C443" s="112" t="str">
        <f t="shared" si="14"/>
        <v/>
      </c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109"/>
    </row>
    <row r="444" spans="1:54" x14ac:dyDescent="0.2">
      <c r="A444" s="130"/>
      <c r="B444" s="79" t="str">
        <f t="shared" si="15"/>
        <v/>
      </c>
      <c r="C444" s="112" t="str">
        <f t="shared" si="14"/>
        <v/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109"/>
    </row>
    <row r="445" spans="1:54" x14ac:dyDescent="0.2">
      <c r="A445" s="130"/>
      <c r="B445" s="79" t="str">
        <f t="shared" si="15"/>
        <v/>
      </c>
      <c r="C445" s="112" t="str">
        <f t="shared" si="14"/>
        <v/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109"/>
    </row>
    <row r="446" spans="1:54" x14ac:dyDescent="0.2">
      <c r="A446" s="130"/>
      <c r="B446" s="79" t="str">
        <f t="shared" si="15"/>
        <v/>
      </c>
      <c r="C446" s="112" t="str">
        <f t="shared" si="14"/>
        <v/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109"/>
    </row>
    <row r="447" spans="1:54" x14ac:dyDescent="0.2">
      <c r="A447" s="130"/>
      <c r="B447" s="79" t="str">
        <f t="shared" si="15"/>
        <v/>
      </c>
      <c r="C447" s="112" t="str">
        <f t="shared" si="14"/>
        <v/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109"/>
    </row>
    <row r="448" spans="1:54" x14ac:dyDescent="0.2">
      <c r="A448" s="130"/>
      <c r="B448" s="79" t="str">
        <f t="shared" si="15"/>
        <v/>
      </c>
      <c r="C448" s="112" t="str">
        <f t="shared" si="14"/>
        <v/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109"/>
    </row>
    <row r="449" spans="1:54" x14ac:dyDescent="0.2">
      <c r="A449" s="130"/>
      <c r="B449" s="79" t="str">
        <f t="shared" si="15"/>
        <v/>
      </c>
      <c r="C449" s="112" t="str">
        <f t="shared" si="14"/>
        <v/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109"/>
    </row>
    <row r="450" spans="1:54" x14ac:dyDescent="0.2">
      <c r="A450" s="130"/>
      <c r="B450" s="79" t="str">
        <f t="shared" si="15"/>
        <v/>
      </c>
      <c r="C450" s="112" t="str">
        <f t="shared" si="14"/>
        <v/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109"/>
    </row>
    <row r="451" spans="1:54" x14ac:dyDescent="0.2">
      <c r="A451" s="130"/>
      <c r="B451" s="79" t="str">
        <f t="shared" si="15"/>
        <v/>
      </c>
      <c r="C451" s="112" t="str">
        <f t="shared" si="14"/>
        <v/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109"/>
    </row>
    <row r="452" spans="1:54" x14ac:dyDescent="0.2">
      <c r="A452" s="130"/>
      <c r="B452" s="79" t="str">
        <f t="shared" si="15"/>
        <v/>
      </c>
      <c r="C452" s="112" t="str">
        <f t="shared" si="14"/>
        <v/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109"/>
    </row>
    <row r="453" spans="1:54" x14ac:dyDescent="0.2">
      <c r="A453" s="130"/>
      <c r="B453" s="79" t="str">
        <f t="shared" si="15"/>
        <v/>
      </c>
      <c r="C453" s="112" t="str">
        <f t="shared" si="14"/>
        <v/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109"/>
    </row>
    <row r="454" spans="1:54" x14ac:dyDescent="0.2">
      <c r="A454" s="130"/>
      <c r="B454" s="79" t="str">
        <f t="shared" si="15"/>
        <v/>
      </c>
      <c r="C454" s="112" t="str">
        <f t="shared" si="14"/>
        <v/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109"/>
    </row>
    <row r="455" spans="1:54" x14ac:dyDescent="0.2">
      <c r="A455" s="130"/>
      <c r="B455" s="79" t="str">
        <f t="shared" si="15"/>
        <v/>
      </c>
      <c r="C455" s="112" t="str">
        <f t="shared" si="14"/>
        <v/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109"/>
    </row>
    <row r="456" spans="1:54" x14ac:dyDescent="0.2">
      <c r="A456" s="130"/>
      <c r="B456" s="79" t="str">
        <f t="shared" si="15"/>
        <v/>
      </c>
      <c r="C456" s="112" t="str">
        <f t="shared" si="14"/>
        <v/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109"/>
    </row>
    <row r="457" spans="1:54" x14ac:dyDescent="0.2">
      <c r="A457" s="130"/>
      <c r="B457" s="79" t="str">
        <f t="shared" si="15"/>
        <v/>
      </c>
      <c r="C457" s="112" t="str">
        <f t="shared" ref="C457:C520" si="16">IF(A457="","",IF(ISERROR(VLOOKUP(TEXT(A457,0),remples,9,0)),IF(ISERROR(VLOOKUP(TEXT(A457,0),rempl_ficha,6,0)),"***** Codigo No Encontrado *****",UPPER((VLOOKUP(TEXT(A457,0),rempl_ficha,6,0)))),VLOOKUP(TEXT(A457,0),remples,9,0)))</f>
        <v/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109"/>
    </row>
    <row r="458" spans="1:54" x14ac:dyDescent="0.2">
      <c r="A458" s="130"/>
      <c r="B458" s="79" t="str">
        <f t="shared" ref="B458:B521" si="17">IF(A458="","",IF(ISERROR(VLOOKUP(TEXT(A458,0),remples,3,0)),IF(ISERROR(VLOOKUP(TEXT(A458,0),rempl_ficha,7,0)),"***** Codigo No Encontrado *****",UPPER((VLOOKUP(TEXT(A458,0),rempl_ficha,7,0)&amp;"   "&amp;VLOOKUP(TEXT(A458,0),rempl_ficha,8,0)&amp;","&amp;VLOOKUP(TEXT(A458,0),rempl_ficha,9,0)))),VLOOKUP(TEXT(A458,0),remples,3,0)))</f>
        <v/>
      </c>
      <c r="C458" s="112" t="str">
        <f t="shared" si="16"/>
        <v/>
      </c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109"/>
    </row>
    <row r="459" spans="1:54" x14ac:dyDescent="0.2">
      <c r="A459" s="130"/>
      <c r="B459" s="79" t="str">
        <f t="shared" si="17"/>
        <v/>
      </c>
      <c r="C459" s="112" t="str">
        <f t="shared" si="16"/>
        <v/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109"/>
    </row>
    <row r="460" spans="1:54" x14ac:dyDescent="0.2">
      <c r="A460" s="130"/>
      <c r="B460" s="79" t="str">
        <f t="shared" si="17"/>
        <v/>
      </c>
      <c r="C460" s="112" t="str">
        <f t="shared" si="16"/>
        <v/>
      </c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109"/>
    </row>
    <row r="461" spans="1:54" x14ac:dyDescent="0.2">
      <c r="A461" s="130"/>
      <c r="B461" s="79" t="str">
        <f t="shared" si="17"/>
        <v/>
      </c>
      <c r="C461" s="112" t="str">
        <f t="shared" si="16"/>
        <v/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109"/>
    </row>
    <row r="462" spans="1:54" x14ac:dyDescent="0.2">
      <c r="A462" s="130"/>
      <c r="B462" s="79" t="str">
        <f t="shared" si="17"/>
        <v/>
      </c>
      <c r="C462" s="112" t="str">
        <f t="shared" si="16"/>
        <v/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109"/>
    </row>
    <row r="463" spans="1:54" x14ac:dyDescent="0.2">
      <c r="A463" s="130"/>
      <c r="B463" s="79" t="str">
        <f t="shared" si="17"/>
        <v/>
      </c>
      <c r="C463" s="112" t="str">
        <f t="shared" si="16"/>
        <v/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109"/>
    </row>
    <row r="464" spans="1:54" x14ac:dyDescent="0.2">
      <c r="A464" s="130"/>
      <c r="B464" s="79" t="str">
        <f t="shared" si="17"/>
        <v/>
      </c>
      <c r="C464" s="112" t="str">
        <f t="shared" si="16"/>
        <v/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109"/>
    </row>
    <row r="465" spans="1:54" x14ac:dyDescent="0.2">
      <c r="A465" s="130"/>
      <c r="B465" s="79" t="str">
        <f t="shared" si="17"/>
        <v/>
      </c>
      <c r="C465" s="112" t="str">
        <f t="shared" si="16"/>
        <v/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109"/>
    </row>
    <row r="466" spans="1:54" x14ac:dyDescent="0.2">
      <c r="A466" s="130"/>
      <c r="B466" s="79" t="str">
        <f t="shared" si="17"/>
        <v/>
      </c>
      <c r="C466" s="112" t="str">
        <f t="shared" si="16"/>
        <v/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109"/>
    </row>
    <row r="467" spans="1:54" x14ac:dyDescent="0.2">
      <c r="A467" s="130"/>
      <c r="B467" s="79" t="str">
        <f t="shared" si="17"/>
        <v/>
      </c>
      <c r="C467" s="112" t="str">
        <f t="shared" si="16"/>
        <v/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109"/>
    </row>
    <row r="468" spans="1:54" x14ac:dyDescent="0.2">
      <c r="A468" s="130"/>
      <c r="B468" s="79" t="str">
        <f t="shared" si="17"/>
        <v/>
      </c>
      <c r="C468" s="112" t="str">
        <f t="shared" si="16"/>
        <v/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109"/>
    </row>
    <row r="469" spans="1:54" x14ac:dyDescent="0.2">
      <c r="A469" s="130"/>
      <c r="B469" s="79" t="str">
        <f t="shared" si="17"/>
        <v/>
      </c>
      <c r="C469" s="112" t="str">
        <f t="shared" si="16"/>
        <v/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109"/>
    </row>
    <row r="470" spans="1:54" x14ac:dyDescent="0.2">
      <c r="A470" s="130"/>
      <c r="B470" s="79" t="str">
        <f t="shared" si="17"/>
        <v/>
      </c>
      <c r="C470" s="112" t="str">
        <f t="shared" si="16"/>
        <v/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109"/>
    </row>
    <row r="471" spans="1:54" x14ac:dyDescent="0.2">
      <c r="A471" s="130"/>
      <c r="B471" s="79" t="str">
        <f t="shared" si="17"/>
        <v/>
      </c>
      <c r="C471" s="112" t="str">
        <f t="shared" si="16"/>
        <v/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109"/>
    </row>
    <row r="472" spans="1:54" x14ac:dyDescent="0.2">
      <c r="A472" s="130"/>
      <c r="B472" s="79" t="str">
        <f t="shared" si="17"/>
        <v/>
      </c>
      <c r="C472" s="112" t="str">
        <f t="shared" si="16"/>
        <v/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109"/>
    </row>
    <row r="473" spans="1:54" x14ac:dyDescent="0.2">
      <c r="A473" s="130"/>
      <c r="B473" s="79" t="str">
        <f t="shared" si="17"/>
        <v/>
      </c>
      <c r="C473" s="112" t="str">
        <f t="shared" si="16"/>
        <v/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109"/>
    </row>
    <row r="474" spans="1:54" x14ac:dyDescent="0.2">
      <c r="A474" s="130"/>
      <c r="B474" s="79" t="str">
        <f t="shared" si="17"/>
        <v/>
      </c>
      <c r="C474" s="112" t="str">
        <f t="shared" si="16"/>
        <v/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109"/>
    </row>
    <row r="475" spans="1:54" x14ac:dyDescent="0.2">
      <c r="A475" s="130"/>
      <c r="B475" s="79" t="str">
        <f t="shared" si="17"/>
        <v/>
      </c>
      <c r="C475" s="112" t="str">
        <f t="shared" si="16"/>
        <v/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109"/>
    </row>
    <row r="476" spans="1:54" x14ac:dyDescent="0.2">
      <c r="A476" s="130"/>
      <c r="B476" s="79" t="str">
        <f t="shared" si="17"/>
        <v/>
      </c>
      <c r="C476" s="112" t="str">
        <f t="shared" si="16"/>
        <v/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109"/>
    </row>
    <row r="477" spans="1:54" x14ac:dyDescent="0.2">
      <c r="A477" s="130"/>
      <c r="B477" s="79" t="str">
        <f t="shared" si="17"/>
        <v/>
      </c>
      <c r="C477" s="112" t="str">
        <f t="shared" si="16"/>
        <v/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109"/>
    </row>
    <row r="478" spans="1:54" x14ac:dyDescent="0.2">
      <c r="A478" s="130"/>
      <c r="B478" s="79" t="str">
        <f t="shared" si="17"/>
        <v/>
      </c>
      <c r="C478" s="112" t="str">
        <f t="shared" si="16"/>
        <v/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109"/>
    </row>
    <row r="479" spans="1:54" x14ac:dyDescent="0.2">
      <c r="A479" s="130"/>
      <c r="B479" s="79" t="str">
        <f t="shared" si="17"/>
        <v/>
      </c>
      <c r="C479" s="112" t="str">
        <f t="shared" si="16"/>
        <v/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109"/>
    </row>
    <row r="480" spans="1:54" x14ac:dyDescent="0.2">
      <c r="A480" s="130"/>
      <c r="B480" s="79" t="str">
        <f t="shared" si="17"/>
        <v/>
      </c>
      <c r="C480" s="112" t="str">
        <f t="shared" si="16"/>
        <v/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109"/>
    </row>
    <row r="481" spans="1:54" x14ac:dyDescent="0.2">
      <c r="A481" s="130"/>
      <c r="B481" s="79" t="str">
        <f t="shared" si="17"/>
        <v/>
      </c>
      <c r="C481" s="112" t="str">
        <f t="shared" si="16"/>
        <v/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109"/>
    </row>
    <row r="482" spans="1:54" x14ac:dyDescent="0.2">
      <c r="A482" s="130"/>
      <c r="B482" s="79" t="str">
        <f t="shared" si="17"/>
        <v/>
      </c>
      <c r="C482" s="112" t="str">
        <f t="shared" si="16"/>
        <v/>
      </c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109"/>
    </row>
    <row r="483" spans="1:54" x14ac:dyDescent="0.2">
      <c r="A483" s="130"/>
      <c r="B483" s="79" t="str">
        <f t="shared" si="17"/>
        <v/>
      </c>
      <c r="C483" s="112" t="str">
        <f t="shared" si="16"/>
        <v/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109"/>
    </row>
    <row r="484" spans="1:54" x14ac:dyDescent="0.2">
      <c r="A484" s="130"/>
      <c r="B484" s="79" t="str">
        <f t="shared" si="17"/>
        <v/>
      </c>
      <c r="C484" s="112" t="str">
        <f t="shared" si="16"/>
        <v/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109"/>
    </row>
    <row r="485" spans="1:54" x14ac:dyDescent="0.2">
      <c r="A485" s="130"/>
      <c r="B485" s="79" t="str">
        <f t="shared" si="17"/>
        <v/>
      </c>
      <c r="C485" s="112" t="str">
        <f t="shared" si="16"/>
        <v/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109"/>
    </row>
    <row r="486" spans="1:54" x14ac:dyDescent="0.2">
      <c r="A486" s="130"/>
      <c r="B486" s="79" t="str">
        <f t="shared" si="17"/>
        <v/>
      </c>
      <c r="C486" s="112" t="str">
        <f t="shared" si="16"/>
        <v/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109"/>
    </row>
    <row r="487" spans="1:54" x14ac:dyDescent="0.2">
      <c r="A487" s="130"/>
      <c r="B487" s="79" t="str">
        <f t="shared" si="17"/>
        <v/>
      </c>
      <c r="C487" s="112" t="str">
        <f t="shared" si="16"/>
        <v/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109"/>
    </row>
    <row r="488" spans="1:54" x14ac:dyDescent="0.2">
      <c r="A488" s="130"/>
      <c r="B488" s="79" t="str">
        <f t="shared" si="17"/>
        <v/>
      </c>
      <c r="C488" s="112" t="str">
        <f t="shared" si="16"/>
        <v/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109"/>
    </row>
    <row r="489" spans="1:54" x14ac:dyDescent="0.2">
      <c r="A489" s="130"/>
      <c r="B489" s="79" t="str">
        <f t="shared" si="17"/>
        <v/>
      </c>
      <c r="C489" s="112" t="str">
        <f t="shared" si="16"/>
        <v/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109"/>
    </row>
    <row r="490" spans="1:54" x14ac:dyDescent="0.2">
      <c r="A490" s="130"/>
      <c r="B490" s="79" t="str">
        <f t="shared" si="17"/>
        <v/>
      </c>
      <c r="C490" s="112" t="str">
        <f t="shared" si="16"/>
        <v/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109"/>
    </row>
    <row r="491" spans="1:54" x14ac:dyDescent="0.2">
      <c r="A491" s="130"/>
      <c r="B491" s="79" t="str">
        <f t="shared" si="17"/>
        <v/>
      </c>
      <c r="C491" s="112" t="str">
        <f t="shared" si="16"/>
        <v/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109"/>
    </row>
    <row r="492" spans="1:54" x14ac:dyDescent="0.2">
      <c r="A492" s="130"/>
      <c r="B492" s="79" t="str">
        <f t="shared" si="17"/>
        <v/>
      </c>
      <c r="C492" s="112" t="str">
        <f t="shared" si="16"/>
        <v/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109"/>
    </row>
    <row r="493" spans="1:54" x14ac:dyDescent="0.2">
      <c r="A493" s="130"/>
      <c r="B493" s="79" t="str">
        <f t="shared" si="17"/>
        <v/>
      </c>
      <c r="C493" s="112" t="str">
        <f t="shared" si="16"/>
        <v/>
      </c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109"/>
    </row>
    <row r="494" spans="1:54" x14ac:dyDescent="0.2">
      <c r="A494" s="130"/>
      <c r="B494" s="79" t="str">
        <f t="shared" si="17"/>
        <v/>
      </c>
      <c r="C494" s="112" t="str">
        <f t="shared" si="16"/>
        <v/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109"/>
    </row>
    <row r="495" spans="1:54" x14ac:dyDescent="0.2">
      <c r="A495" s="130"/>
      <c r="B495" s="79" t="str">
        <f t="shared" si="17"/>
        <v/>
      </c>
      <c r="C495" s="112" t="str">
        <f t="shared" si="16"/>
        <v/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109"/>
    </row>
    <row r="496" spans="1:54" x14ac:dyDescent="0.2">
      <c r="A496" s="130"/>
      <c r="B496" s="79" t="str">
        <f t="shared" si="17"/>
        <v/>
      </c>
      <c r="C496" s="112" t="str">
        <f t="shared" si="16"/>
        <v/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109"/>
    </row>
    <row r="497" spans="1:54" x14ac:dyDescent="0.2">
      <c r="A497" s="130"/>
      <c r="B497" s="79" t="str">
        <f t="shared" si="17"/>
        <v/>
      </c>
      <c r="C497" s="112" t="str">
        <f t="shared" si="16"/>
        <v/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109"/>
    </row>
    <row r="498" spans="1:54" x14ac:dyDescent="0.2">
      <c r="A498" s="130"/>
      <c r="B498" s="79" t="str">
        <f t="shared" si="17"/>
        <v/>
      </c>
      <c r="C498" s="112" t="str">
        <f t="shared" si="16"/>
        <v/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109"/>
    </row>
    <row r="499" spans="1:54" x14ac:dyDescent="0.2">
      <c r="A499" s="130"/>
      <c r="B499" s="79" t="str">
        <f t="shared" si="17"/>
        <v/>
      </c>
      <c r="C499" s="112" t="str">
        <f t="shared" si="16"/>
        <v/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109"/>
    </row>
    <row r="500" spans="1:54" x14ac:dyDescent="0.2">
      <c r="A500" s="130"/>
      <c r="B500" s="79" t="str">
        <f t="shared" si="17"/>
        <v/>
      </c>
      <c r="C500" s="112" t="str">
        <f t="shared" si="16"/>
        <v/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109"/>
    </row>
    <row r="501" spans="1:54" x14ac:dyDescent="0.2">
      <c r="A501" s="130"/>
      <c r="B501" s="79" t="str">
        <f t="shared" si="17"/>
        <v/>
      </c>
      <c r="C501" s="112" t="str">
        <f t="shared" si="16"/>
        <v/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109"/>
    </row>
    <row r="502" spans="1:54" x14ac:dyDescent="0.2">
      <c r="A502" s="130"/>
      <c r="B502" s="79" t="str">
        <f t="shared" si="17"/>
        <v/>
      </c>
      <c r="C502" s="112" t="str">
        <f t="shared" si="16"/>
        <v/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109"/>
    </row>
    <row r="503" spans="1:54" x14ac:dyDescent="0.2">
      <c r="A503" s="130"/>
      <c r="B503" s="79" t="str">
        <f t="shared" si="17"/>
        <v/>
      </c>
      <c r="C503" s="112" t="str">
        <f t="shared" si="16"/>
        <v/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109"/>
    </row>
    <row r="504" spans="1:54" x14ac:dyDescent="0.2">
      <c r="A504" s="130"/>
      <c r="B504" s="79" t="str">
        <f t="shared" si="17"/>
        <v/>
      </c>
      <c r="C504" s="112" t="str">
        <f t="shared" si="16"/>
        <v/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109"/>
    </row>
    <row r="505" spans="1:54" x14ac:dyDescent="0.2">
      <c r="A505" s="130"/>
      <c r="B505" s="79" t="str">
        <f t="shared" si="17"/>
        <v/>
      </c>
      <c r="C505" s="112" t="str">
        <f t="shared" si="16"/>
        <v/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109"/>
    </row>
    <row r="506" spans="1:54" x14ac:dyDescent="0.2">
      <c r="A506" s="130"/>
      <c r="B506" s="79" t="str">
        <f t="shared" si="17"/>
        <v/>
      </c>
      <c r="C506" s="112" t="str">
        <f t="shared" si="16"/>
        <v/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109"/>
    </row>
    <row r="507" spans="1:54" x14ac:dyDescent="0.2">
      <c r="A507" s="130"/>
      <c r="B507" s="79" t="str">
        <f t="shared" si="17"/>
        <v/>
      </c>
      <c r="C507" s="112" t="str">
        <f t="shared" si="16"/>
        <v/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109"/>
    </row>
    <row r="508" spans="1:54" x14ac:dyDescent="0.2">
      <c r="A508" s="130"/>
      <c r="B508" s="79" t="str">
        <f t="shared" si="17"/>
        <v/>
      </c>
      <c r="C508" s="112" t="str">
        <f t="shared" si="16"/>
        <v/>
      </c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109"/>
    </row>
    <row r="509" spans="1:54" x14ac:dyDescent="0.2">
      <c r="A509" s="130"/>
      <c r="B509" s="79" t="str">
        <f t="shared" si="17"/>
        <v/>
      </c>
      <c r="C509" s="112" t="str">
        <f t="shared" si="16"/>
        <v/>
      </c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109"/>
    </row>
    <row r="510" spans="1:54" x14ac:dyDescent="0.2">
      <c r="A510" s="130"/>
      <c r="B510" s="79" t="str">
        <f t="shared" si="17"/>
        <v/>
      </c>
      <c r="C510" s="112" t="str">
        <f t="shared" si="16"/>
        <v/>
      </c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109"/>
    </row>
    <row r="511" spans="1:54" x14ac:dyDescent="0.2">
      <c r="A511" s="130"/>
      <c r="B511" s="79" t="str">
        <f t="shared" si="17"/>
        <v/>
      </c>
      <c r="C511" s="112" t="str">
        <f t="shared" si="16"/>
        <v/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109"/>
    </row>
    <row r="512" spans="1:54" x14ac:dyDescent="0.2">
      <c r="A512" s="130"/>
      <c r="B512" s="79" t="str">
        <f t="shared" si="17"/>
        <v/>
      </c>
      <c r="C512" s="112" t="str">
        <f t="shared" si="16"/>
        <v/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109"/>
    </row>
    <row r="513" spans="1:54" x14ac:dyDescent="0.2">
      <c r="A513" s="130"/>
      <c r="B513" s="79" t="str">
        <f t="shared" si="17"/>
        <v/>
      </c>
      <c r="C513" s="112" t="str">
        <f t="shared" si="16"/>
        <v/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109"/>
    </row>
    <row r="514" spans="1:54" x14ac:dyDescent="0.2">
      <c r="A514" s="130"/>
      <c r="B514" s="79" t="str">
        <f t="shared" si="17"/>
        <v/>
      </c>
      <c r="C514" s="112" t="str">
        <f t="shared" si="16"/>
        <v/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109"/>
    </row>
    <row r="515" spans="1:54" x14ac:dyDescent="0.2">
      <c r="A515" s="130"/>
      <c r="B515" s="79" t="str">
        <f t="shared" si="17"/>
        <v/>
      </c>
      <c r="C515" s="112" t="str">
        <f t="shared" si="16"/>
        <v/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109"/>
    </row>
    <row r="516" spans="1:54" x14ac:dyDescent="0.2">
      <c r="A516" s="130"/>
      <c r="B516" s="79" t="str">
        <f t="shared" si="17"/>
        <v/>
      </c>
      <c r="C516" s="112" t="str">
        <f t="shared" si="16"/>
        <v/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109"/>
    </row>
    <row r="517" spans="1:54" x14ac:dyDescent="0.2">
      <c r="A517" s="130"/>
      <c r="B517" s="79" t="str">
        <f t="shared" si="17"/>
        <v/>
      </c>
      <c r="C517" s="112" t="str">
        <f t="shared" si="16"/>
        <v/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109"/>
    </row>
    <row r="518" spans="1:54" x14ac:dyDescent="0.2">
      <c r="A518" s="130"/>
      <c r="B518" s="79" t="str">
        <f t="shared" si="17"/>
        <v/>
      </c>
      <c r="C518" s="112" t="str">
        <f t="shared" si="16"/>
        <v/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109"/>
    </row>
    <row r="519" spans="1:54" x14ac:dyDescent="0.2">
      <c r="A519" s="130"/>
      <c r="B519" s="79" t="str">
        <f t="shared" si="17"/>
        <v/>
      </c>
      <c r="C519" s="112" t="str">
        <f t="shared" si="16"/>
        <v/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109"/>
    </row>
    <row r="520" spans="1:54" x14ac:dyDescent="0.2">
      <c r="A520" s="130"/>
      <c r="B520" s="79" t="str">
        <f t="shared" si="17"/>
        <v/>
      </c>
      <c r="C520" s="112" t="str">
        <f t="shared" si="16"/>
        <v/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109"/>
    </row>
    <row r="521" spans="1:54" x14ac:dyDescent="0.2">
      <c r="A521" s="130"/>
      <c r="B521" s="79" t="str">
        <f t="shared" si="17"/>
        <v/>
      </c>
      <c r="C521" s="112" t="str">
        <f t="shared" ref="C521:C584" si="18">IF(A521="","",IF(ISERROR(VLOOKUP(TEXT(A521,0),remples,9,0)),IF(ISERROR(VLOOKUP(TEXT(A521,0),rempl_ficha,6,0)),"***** Codigo No Encontrado *****",UPPER((VLOOKUP(TEXT(A521,0),rempl_ficha,6,0)))),VLOOKUP(TEXT(A521,0),remples,9,0)))</f>
        <v/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109"/>
    </row>
    <row r="522" spans="1:54" x14ac:dyDescent="0.2">
      <c r="A522" s="130"/>
      <c r="B522" s="79" t="str">
        <f t="shared" ref="B522:B585" si="19">IF(A522="","",IF(ISERROR(VLOOKUP(TEXT(A522,0),remples,3,0)),IF(ISERROR(VLOOKUP(TEXT(A522,0),rempl_ficha,7,0)),"***** Codigo No Encontrado *****",UPPER((VLOOKUP(TEXT(A522,0),rempl_ficha,7,0)&amp;"   "&amp;VLOOKUP(TEXT(A522,0),rempl_ficha,8,0)&amp;","&amp;VLOOKUP(TEXT(A522,0),rempl_ficha,9,0)))),VLOOKUP(TEXT(A522,0),remples,3,0)))</f>
        <v/>
      </c>
      <c r="C522" s="112" t="str">
        <f t="shared" si="18"/>
        <v/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109"/>
    </row>
    <row r="523" spans="1:54" x14ac:dyDescent="0.2">
      <c r="A523" s="130"/>
      <c r="B523" s="79" t="str">
        <f t="shared" si="19"/>
        <v/>
      </c>
      <c r="C523" s="112" t="str">
        <f t="shared" si="18"/>
        <v/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109"/>
    </row>
    <row r="524" spans="1:54" x14ac:dyDescent="0.2">
      <c r="A524" s="130"/>
      <c r="B524" s="79" t="str">
        <f t="shared" si="19"/>
        <v/>
      </c>
      <c r="C524" s="112" t="str">
        <f t="shared" si="18"/>
        <v/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109"/>
    </row>
    <row r="525" spans="1:54" x14ac:dyDescent="0.2">
      <c r="A525" s="130"/>
      <c r="B525" s="79" t="str">
        <f t="shared" si="19"/>
        <v/>
      </c>
      <c r="C525" s="112" t="str">
        <f t="shared" si="18"/>
        <v/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109"/>
    </row>
    <row r="526" spans="1:54" x14ac:dyDescent="0.2">
      <c r="A526" s="130"/>
      <c r="B526" s="79" t="str">
        <f t="shared" si="19"/>
        <v/>
      </c>
      <c r="C526" s="112" t="str">
        <f t="shared" si="18"/>
        <v/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109"/>
    </row>
    <row r="527" spans="1:54" x14ac:dyDescent="0.2">
      <c r="A527" s="130"/>
      <c r="B527" s="79" t="str">
        <f t="shared" si="19"/>
        <v/>
      </c>
      <c r="C527" s="112" t="str">
        <f t="shared" si="18"/>
        <v/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109"/>
    </row>
    <row r="528" spans="1:54" x14ac:dyDescent="0.2">
      <c r="A528" s="130"/>
      <c r="B528" s="79" t="str">
        <f t="shared" si="19"/>
        <v/>
      </c>
      <c r="C528" s="112" t="str">
        <f t="shared" si="18"/>
        <v/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109"/>
    </row>
    <row r="529" spans="1:54" x14ac:dyDescent="0.2">
      <c r="A529" s="130"/>
      <c r="B529" s="79" t="str">
        <f t="shared" si="19"/>
        <v/>
      </c>
      <c r="C529" s="112" t="str">
        <f t="shared" si="18"/>
        <v/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109"/>
    </row>
    <row r="530" spans="1:54" x14ac:dyDescent="0.2">
      <c r="A530" s="130"/>
      <c r="B530" s="79" t="str">
        <f t="shared" si="19"/>
        <v/>
      </c>
      <c r="C530" s="112" t="str">
        <f t="shared" si="18"/>
        <v/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109"/>
    </row>
    <row r="531" spans="1:54" x14ac:dyDescent="0.2">
      <c r="A531" s="130"/>
      <c r="B531" s="79" t="str">
        <f t="shared" si="19"/>
        <v/>
      </c>
      <c r="C531" s="112" t="str">
        <f t="shared" si="18"/>
        <v/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109"/>
    </row>
    <row r="532" spans="1:54" x14ac:dyDescent="0.2">
      <c r="A532" s="130"/>
      <c r="B532" s="79" t="str">
        <f t="shared" si="19"/>
        <v/>
      </c>
      <c r="C532" s="112" t="str">
        <f t="shared" si="18"/>
        <v/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109"/>
    </row>
    <row r="533" spans="1:54" x14ac:dyDescent="0.2">
      <c r="A533" s="130"/>
      <c r="B533" s="79" t="str">
        <f t="shared" si="19"/>
        <v/>
      </c>
      <c r="C533" s="112" t="str">
        <f t="shared" si="18"/>
        <v/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109"/>
    </row>
    <row r="534" spans="1:54" x14ac:dyDescent="0.2">
      <c r="A534" s="130"/>
      <c r="B534" s="79" t="str">
        <f t="shared" si="19"/>
        <v/>
      </c>
      <c r="C534" s="112" t="str">
        <f t="shared" si="18"/>
        <v/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109"/>
    </row>
    <row r="535" spans="1:54" x14ac:dyDescent="0.2">
      <c r="A535" s="130"/>
      <c r="B535" s="79" t="str">
        <f t="shared" si="19"/>
        <v/>
      </c>
      <c r="C535" s="112" t="str">
        <f t="shared" si="18"/>
        <v/>
      </c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109"/>
    </row>
    <row r="536" spans="1:54" x14ac:dyDescent="0.2">
      <c r="A536" s="130"/>
      <c r="B536" s="79" t="str">
        <f t="shared" si="19"/>
        <v/>
      </c>
      <c r="C536" s="112" t="str">
        <f t="shared" si="18"/>
        <v/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109"/>
    </row>
    <row r="537" spans="1:54" x14ac:dyDescent="0.2">
      <c r="A537" s="130"/>
      <c r="B537" s="79" t="str">
        <f t="shared" si="19"/>
        <v/>
      </c>
      <c r="C537" s="112" t="str">
        <f t="shared" si="18"/>
        <v/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109"/>
    </row>
    <row r="538" spans="1:54" x14ac:dyDescent="0.2">
      <c r="A538" s="130"/>
      <c r="B538" s="79" t="str">
        <f t="shared" si="19"/>
        <v/>
      </c>
      <c r="C538" s="112" t="str">
        <f t="shared" si="18"/>
        <v/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109"/>
    </row>
    <row r="539" spans="1:54" x14ac:dyDescent="0.2">
      <c r="A539" s="130"/>
      <c r="B539" s="79" t="str">
        <f t="shared" si="19"/>
        <v/>
      </c>
      <c r="C539" s="112" t="str">
        <f t="shared" si="18"/>
        <v/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109"/>
    </row>
    <row r="540" spans="1:54" x14ac:dyDescent="0.2">
      <c r="A540" s="130"/>
      <c r="B540" s="79" t="str">
        <f t="shared" si="19"/>
        <v/>
      </c>
      <c r="C540" s="112" t="str">
        <f t="shared" si="18"/>
        <v/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109"/>
    </row>
    <row r="541" spans="1:54" x14ac:dyDescent="0.2">
      <c r="A541" s="130"/>
      <c r="B541" s="79" t="str">
        <f t="shared" si="19"/>
        <v/>
      </c>
      <c r="C541" s="112" t="str">
        <f t="shared" si="18"/>
        <v/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109"/>
    </row>
    <row r="542" spans="1:54" x14ac:dyDescent="0.2">
      <c r="A542" s="130"/>
      <c r="B542" s="79" t="str">
        <f t="shared" si="19"/>
        <v/>
      </c>
      <c r="C542" s="112" t="str">
        <f t="shared" si="18"/>
        <v/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109"/>
    </row>
    <row r="543" spans="1:54" x14ac:dyDescent="0.2">
      <c r="A543" s="130"/>
      <c r="B543" s="79" t="str">
        <f t="shared" si="19"/>
        <v/>
      </c>
      <c r="C543" s="112" t="str">
        <f t="shared" si="18"/>
        <v/>
      </c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109"/>
    </row>
    <row r="544" spans="1:54" x14ac:dyDescent="0.2">
      <c r="A544" s="130"/>
      <c r="B544" s="79" t="str">
        <f t="shared" si="19"/>
        <v/>
      </c>
      <c r="C544" s="112" t="str">
        <f t="shared" si="18"/>
        <v/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109"/>
    </row>
    <row r="545" spans="1:54" x14ac:dyDescent="0.2">
      <c r="A545" s="130"/>
      <c r="B545" s="79" t="str">
        <f t="shared" si="19"/>
        <v/>
      </c>
      <c r="C545" s="112" t="str">
        <f t="shared" si="18"/>
        <v/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109"/>
    </row>
    <row r="546" spans="1:54" x14ac:dyDescent="0.2">
      <c r="A546" s="130"/>
      <c r="B546" s="79" t="str">
        <f t="shared" si="19"/>
        <v/>
      </c>
      <c r="C546" s="112" t="str">
        <f t="shared" si="18"/>
        <v/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109"/>
    </row>
    <row r="547" spans="1:54" x14ac:dyDescent="0.2">
      <c r="A547" s="130"/>
      <c r="B547" s="79" t="str">
        <f t="shared" si="19"/>
        <v/>
      </c>
      <c r="C547" s="112" t="str">
        <f t="shared" si="18"/>
        <v/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109"/>
    </row>
    <row r="548" spans="1:54" x14ac:dyDescent="0.2">
      <c r="A548" s="130"/>
      <c r="B548" s="79" t="str">
        <f t="shared" si="19"/>
        <v/>
      </c>
      <c r="C548" s="112" t="str">
        <f t="shared" si="18"/>
        <v/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109"/>
    </row>
    <row r="549" spans="1:54" x14ac:dyDescent="0.2">
      <c r="A549" s="130"/>
      <c r="B549" s="79" t="str">
        <f t="shared" si="19"/>
        <v/>
      </c>
      <c r="C549" s="112" t="str">
        <f t="shared" si="18"/>
        <v/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109"/>
    </row>
    <row r="550" spans="1:54" x14ac:dyDescent="0.2">
      <c r="A550" s="130"/>
      <c r="B550" s="79" t="str">
        <f t="shared" si="19"/>
        <v/>
      </c>
      <c r="C550" s="112" t="str">
        <f t="shared" si="18"/>
        <v/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109"/>
    </row>
    <row r="551" spans="1:54" x14ac:dyDescent="0.2">
      <c r="A551" s="130"/>
      <c r="B551" s="79" t="str">
        <f t="shared" si="19"/>
        <v/>
      </c>
      <c r="C551" s="112" t="str">
        <f t="shared" si="18"/>
        <v/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109"/>
    </row>
    <row r="552" spans="1:54" x14ac:dyDescent="0.2">
      <c r="A552" s="130"/>
      <c r="B552" s="79" t="str">
        <f t="shared" si="19"/>
        <v/>
      </c>
      <c r="C552" s="112" t="str">
        <f t="shared" si="18"/>
        <v/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109"/>
    </row>
    <row r="553" spans="1:54" x14ac:dyDescent="0.2">
      <c r="A553" s="130"/>
      <c r="B553" s="79" t="str">
        <f t="shared" si="19"/>
        <v/>
      </c>
      <c r="C553" s="112" t="str">
        <f t="shared" si="18"/>
        <v/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109"/>
    </row>
    <row r="554" spans="1:54" x14ac:dyDescent="0.2">
      <c r="A554" s="130"/>
      <c r="B554" s="79" t="str">
        <f t="shared" si="19"/>
        <v/>
      </c>
      <c r="C554" s="112" t="str">
        <f t="shared" si="18"/>
        <v/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109"/>
    </row>
    <row r="555" spans="1:54" x14ac:dyDescent="0.2">
      <c r="A555" s="130"/>
      <c r="B555" s="79" t="str">
        <f t="shared" si="19"/>
        <v/>
      </c>
      <c r="C555" s="112" t="str">
        <f t="shared" si="18"/>
        <v/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109"/>
    </row>
    <row r="556" spans="1:54" x14ac:dyDescent="0.2">
      <c r="A556" s="130"/>
      <c r="B556" s="79" t="str">
        <f t="shared" si="19"/>
        <v/>
      </c>
      <c r="C556" s="112" t="str">
        <f t="shared" si="18"/>
        <v/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109"/>
    </row>
    <row r="557" spans="1:54" x14ac:dyDescent="0.2">
      <c r="A557" s="130"/>
      <c r="B557" s="79" t="str">
        <f t="shared" si="19"/>
        <v/>
      </c>
      <c r="C557" s="112" t="str">
        <f t="shared" si="18"/>
        <v/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109"/>
    </row>
    <row r="558" spans="1:54" x14ac:dyDescent="0.2">
      <c r="A558" s="130"/>
      <c r="B558" s="79" t="str">
        <f t="shared" si="19"/>
        <v/>
      </c>
      <c r="C558" s="112" t="str">
        <f t="shared" si="18"/>
        <v/>
      </c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109"/>
    </row>
    <row r="559" spans="1:54" x14ac:dyDescent="0.2">
      <c r="A559" s="130"/>
      <c r="B559" s="79" t="str">
        <f t="shared" si="19"/>
        <v/>
      </c>
      <c r="C559" s="112" t="str">
        <f t="shared" si="18"/>
        <v/>
      </c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109"/>
    </row>
    <row r="560" spans="1:54" x14ac:dyDescent="0.2">
      <c r="A560" s="130"/>
      <c r="B560" s="79" t="str">
        <f t="shared" si="19"/>
        <v/>
      </c>
      <c r="C560" s="112" t="str">
        <f t="shared" si="18"/>
        <v/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109"/>
    </row>
    <row r="561" spans="1:54" x14ac:dyDescent="0.2">
      <c r="A561" s="130"/>
      <c r="B561" s="79" t="str">
        <f t="shared" si="19"/>
        <v/>
      </c>
      <c r="C561" s="112" t="str">
        <f t="shared" si="18"/>
        <v/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109"/>
    </row>
    <row r="562" spans="1:54" x14ac:dyDescent="0.2">
      <c r="A562" s="130"/>
      <c r="B562" s="79" t="str">
        <f t="shared" si="19"/>
        <v/>
      </c>
      <c r="C562" s="112" t="str">
        <f t="shared" si="18"/>
        <v/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109"/>
    </row>
    <row r="563" spans="1:54" x14ac:dyDescent="0.2">
      <c r="A563" s="130"/>
      <c r="B563" s="79" t="str">
        <f t="shared" si="19"/>
        <v/>
      </c>
      <c r="C563" s="112" t="str">
        <f t="shared" si="18"/>
        <v/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109"/>
    </row>
    <row r="564" spans="1:54" x14ac:dyDescent="0.2">
      <c r="A564" s="130"/>
      <c r="B564" s="79" t="str">
        <f t="shared" si="19"/>
        <v/>
      </c>
      <c r="C564" s="112" t="str">
        <f t="shared" si="18"/>
        <v/>
      </c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109"/>
    </row>
    <row r="565" spans="1:54" x14ac:dyDescent="0.2">
      <c r="A565" s="130"/>
      <c r="B565" s="79" t="str">
        <f t="shared" si="19"/>
        <v/>
      </c>
      <c r="C565" s="112" t="str">
        <f t="shared" si="18"/>
        <v/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109"/>
    </row>
    <row r="566" spans="1:54" x14ac:dyDescent="0.2">
      <c r="A566" s="130"/>
      <c r="B566" s="79" t="str">
        <f t="shared" si="19"/>
        <v/>
      </c>
      <c r="C566" s="112" t="str">
        <f t="shared" si="18"/>
        <v/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109"/>
    </row>
    <row r="567" spans="1:54" x14ac:dyDescent="0.2">
      <c r="A567" s="130"/>
      <c r="B567" s="79" t="str">
        <f t="shared" si="19"/>
        <v/>
      </c>
      <c r="C567" s="112" t="str">
        <f t="shared" si="18"/>
        <v/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109"/>
    </row>
    <row r="568" spans="1:54" x14ac:dyDescent="0.2">
      <c r="A568" s="130"/>
      <c r="B568" s="79" t="str">
        <f t="shared" si="19"/>
        <v/>
      </c>
      <c r="C568" s="112" t="str">
        <f t="shared" si="18"/>
        <v/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109"/>
    </row>
    <row r="569" spans="1:54" x14ac:dyDescent="0.2">
      <c r="A569" s="130"/>
      <c r="B569" s="79" t="str">
        <f t="shared" si="19"/>
        <v/>
      </c>
      <c r="C569" s="112" t="str">
        <f t="shared" si="18"/>
        <v/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109"/>
    </row>
    <row r="570" spans="1:54" x14ac:dyDescent="0.2">
      <c r="A570" s="130"/>
      <c r="B570" s="79" t="str">
        <f t="shared" si="19"/>
        <v/>
      </c>
      <c r="C570" s="112" t="str">
        <f t="shared" si="18"/>
        <v/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109"/>
    </row>
    <row r="571" spans="1:54" x14ac:dyDescent="0.2">
      <c r="A571" s="130"/>
      <c r="B571" s="79" t="str">
        <f t="shared" si="19"/>
        <v/>
      </c>
      <c r="C571" s="112" t="str">
        <f t="shared" si="18"/>
        <v/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109"/>
    </row>
    <row r="572" spans="1:54" x14ac:dyDescent="0.2">
      <c r="A572" s="130"/>
      <c r="B572" s="79" t="str">
        <f t="shared" si="19"/>
        <v/>
      </c>
      <c r="C572" s="112" t="str">
        <f t="shared" si="18"/>
        <v/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109"/>
    </row>
    <row r="573" spans="1:54" x14ac:dyDescent="0.2">
      <c r="A573" s="130"/>
      <c r="B573" s="79" t="str">
        <f t="shared" si="19"/>
        <v/>
      </c>
      <c r="C573" s="112" t="str">
        <f t="shared" si="18"/>
        <v/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109"/>
    </row>
    <row r="574" spans="1:54" x14ac:dyDescent="0.2">
      <c r="A574" s="130"/>
      <c r="B574" s="79" t="str">
        <f t="shared" si="19"/>
        <v/>
      </c>
      <c r="C574" s="112" t="str">
        <f t="shared" si="18"/>
        <v/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109"/>
    </row>
    <row r="575" spans="1:54" x14ac:dyDescent="0.2">
      <c r="A575" s="130"/>
      <c r="B575" s="79" t="str">
        <f t="shared" si="19"/>
        <v/>
      </c>
      <c r="C575" s="112" t="str">
        <f t="shared" si="18"/>
        <v/>
      </c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109"/>
    </row>
    <row r="576" spans="1:54" x14ac:dyDescent="0.2">
      <c r="A576" s="130"/>
      <c r="B576" s="79" t="str">
        <f t="shared" si="19"/>
        <v/>
      </c>
      <c r="C576" s="112" t="str">
        <f t="shared" si="18"/>
        <v/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109"/>
    </row>
    <row r="577" spans="1:54" x14ac:dyDescent="0.2">
      <c r="A577" s="130"/>
      <c r="B577" s="79" t="str">
        <f t="shared" si="19"/>
        <v/>
      </c>
      <c r="C577" s="112" t="str">
        <f t="shared" si="18"/>
        <v/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109"/>
    </row>
    <row r="578" spans="1:54" x14ac:dyDescent="0.2">
      <c r="A578" s="130"/>
      <c r="B578" s="79" t="str">
        <f t="shared" si="19"/>
        <v/>
      </c>
      <c r="C578" s="112" t="str">
        <f t="shared" si="18"/>
        <v/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109"/>
    </row>
    <row r="579" spans="1:54" x14ac:dyDescent="0.2">
      <c r="A579" s="130"/>
      <c r="B579" s="79" t="str">
        <f t="shared" si="19"/>
        <v/>
      </c>
      <c r="C579" s="112" t="str">
        <f t="shared" si="18"/>
        <v/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109"/>
    </row>
    <row r="580" spans="1:54" x14ac:dyDescent="0.2">
      <c r="A580" s="130"/>
      <c r="B580" s="79" t="str">
        <f t="shared" si="19"/>
        <v/>
      </c>
      <c r="C580" s="112" t="str">
        <f t="shared" si="18"/>
        <v/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109"/>
    </row>
    <row r="581" spans="1:54" x14ac:dyDescent="0.2">
      <c r="A581" s="130"/>
      <c r="B581" s="79" t="str">
        <f t="shared" si="19"/>
        <v/>
      </c>
      <c r="C581" s="112" t="str">
        <f t="shared" si="18"/>
        <v/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109"/>
    </row>
    <row r="582" spans="1:54" x14ac:dyDescent="0.2">
      <c r="A582" s="130"/>
      <c r="B582" s="79" t="str">
        <f t="shared" si="19"/>
        <v/>
      </c>
      <c r="C582" s="112" t="str">
        <f t="shared" si="18"/>
        <v/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109"/>
    </row>
    <row r="583" spans="1:54" x14ac:dyDescent="0.2">
      <c r="A583" s="130"/>
      <c r="B583" s="79" t="str">
        <f t="shared" si="19"/>
        <v/>
      </c>
      <c r="C583" s="112" t="str">
        <f t="shared" si="18"/>
        <v/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109"/>
    </row>
    <row r="584" spans="1:54" x14ac:dyDescent="0.2">
      <c r="A584" s="130"/>
      <c r="B584" s="79" t="str">
        <f t="shared" si="19"/>
        <v/>
      </c>
      <c r="C584" s="112" t="str">
        <f t="shared" si="18"/>
        <v/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109"/>
    </row>
    <row r="585" spans="1:54" x14ac:dyDescent="0.2">
      <c r="A585" s="130"/>
      <c r="B585" s="79" t="str">
        <f t="shared" si="19"/>
        <v/>
      </c>
      <c r="C585" s="112" t="str">
        <f t="shared" ref="C585:C648" si="20">IF(A585="","",IF(ISERROR(VLOOKUP(TEXT(A585,0),remples,9,0)),IF(ISERROR(VLOOKUP(TEXT(A585,0),rempl_ficha,6,0)),"***** Codigo No Encontrado *****",UPPER((VLOOKUP(TEXT(A585,0),rempl_ficha,6,0)))),VLOOKUP(TEXT(A585,0),remples,9,0)))</f>
        <v/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109"/>
    </row>
    <row r="586" spans="1:54" x14ac:dyDescent="0.2">
      <c r="A586" s="130"/>
      <c r="B586" s="79" t="str">
        <f t="shared" ref="B586:B649" si="21">IF(A586="","",IF(ISERROR(VLOOKUP(TEXT(A586,0),remples,3,0)),IF(ISERROR(VLOOKUP(TEXT(A586,0),rempl_ficha,7,0)),"***** Codigo No Encontrado *****",UPPER((VLOOKUP(TEXT(A586,0),rempl_ficha,7,0)&amp;"   "&amp;VLOOKUP(TEXT(A586,0),rempl_ficha,8,0)&amp;","&amp;VLOOKUP(TEXT(A586,0),rempl_ficha,9,0)))),VLOOKUP(TEXT(A586,0),remples,3,0)))</f>
        <v/>
      </c>
      <c r="C586" s="112" t="str">
        <f t="shared" si="20"/>
        <v/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109"/>
    </row>
    <row r="587" spans="1:54" x14ac:dyDescent="0.2">
      <c r="A587" s="130"/>
      <c r="B587" s="79" t="str">
        <f t="shared" si="21"/>
        <v/>
      </c>
      <c r="C587" s="112" t="str">
        <f t="shared" si="20"/>
        <v/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109"/>
    </row>
    <row r="588" spans="1:54" x14ac:dyDescent="0.2">
      <c r="A588" s="130"/>
      <c r="B588" s="79" t="str">
        <f t="shared" si="21"/>
        <v/>
      </c>
      <c r="C588" s="112" t="str">
        <f t="shared" si="20"/>
        <v/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109"/>
    </row>
    <row r="589" spans="1:54" x14ac:dyDescent="0.2">
      <c r="A589" s="130"/>
      <c r="B589" s="79" t="str">
        <f t="shared" si="21"/>
        <v/>
      </c>
      <c r="C589" s="112" t="str">
        <f t="shared" si="20"/>
        <v/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109"/>
    </row>
    <row r="590" spans="1:54" x14ac:dyDescent="0.2">
      <c r="A590" s="130"/>
      <c r="B590" s="79" t="str">
        <f t="shared" si="21"/>
        <v/>
      </c>
      <c r="C590" s="112" t="str">
        <f t="shared" si="20"/>
        <v/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109"/>
    </row>
    <row r="591" spans="1:54" x14ac:dyDescent="0.2">
      <c r="A591" s="130"/>
      <c r="B591" s="79" t="str">
        <f t="shared" si="21"/>
        <v/>
      </c>
      <c r="C591" s="112" t="str">
        <f t="shared" si="20"/>
        <v/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109"/>
    </row>
    <row r="592" spans="1:54" x14ac:dyDescent="0.2">
      <c r="A592" s="130"/>
      <c r="B592" s="79" t="str">
        <f t="shared" si="21"/>
        <v/>
      </c>
      <c r="C592" s="112" t="str">
        <f t="shared" si="20"/>
        <v/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109"/>
    </row>
    <row r="593" spans="1:54" x14ac:dyDescent="0.2">
      <c r="A593" s="130"/>
      <c r="B593" s="79" t="str">
        <f t="shared" si="21"/>
        <v/>
      </c>
      <c r="C593" s="112" t="str">
        <f t="shared" si="20"/>
        <v/>
      </c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109"/>
    </row>
    <row r="594" spans="1:54" x14ac:dyDescent="0.2">
      <c r="A594" s="130"/>
      <c r="B594" s="79" t="str">
        <f t="shared" si="21"/>
        <v/>
      </c>
      <c r="C594" s="112" t="str">
        <f t="shared" si="20"/>
        <v/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109"/>
    </row>
    <row r="595" spans="1:54" x14ac:dyDescent="0.2">
      <c r="A595" s="130"/>
      <c r="B595" s="79" t="str">
        <f t="shared" si="21"/>
        <v/>
      </c>
      <c r="C595" s="112" t="str">
        <f t="shared" si="20"/>
        <v/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109"/>
    </row>
    <row r="596" spans="1:54" x14ac:dyDescent="0.2">
      <c r="A596" s="130"/>
      <c r="B596" s="79" t="str">
        <f t="shared" si="21"/>
        <v/>
      </c>
      <c r="C596" s="112" t="str">
        <f t="shared" si="20"/>
        <v/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109"/>
    </row>
    <row r="597" spans="1:54" x14ac:dyDescent="0.2">
      <c r="A597" s="130"/>
      <c r="B597" s="79" t="str">
        <f t="shared" si="21"/>
        <v/>
      </c>
      <c r="C597" s="112" t="str">
        <f t="shared" si="20"/>
        <v/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109"/>
    </row>
    <row r="598" spans="1:54" x14ac:dyDescent="0.2">
      <c r="A598" s="130"/>
      <c r="B598" s="79" t="str">
        <f t="shared" si="21"/>
        <v/>
      </c>
      <c r="C598" s="112" t="str">
        <f t="shared" si="20"/>
        <v/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109"/>
    </row>
    <row r="599" spans="1:54" x14ac:dyDescent="0.2">
      <c r="A599" s="130"/>
      <c r="B599" s="79" t="str">
        <f t="shared" si="21"/>
        <v/>
      </c>
      <c r="C599" s="112" t="str">
        <f t="shared" si="20"/>
        <v/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109"/>
    </row>
    <row r="600" spans="1:54" x14ac:dyDescent="0.2">
      <c r="A600" s="130"/>
      <c r="B600" s="79" t="str">
        <f t="shared" si="21"/>
        <v/>
      </c>
      <c r="C600" s="112" t="str">
        <f t="shared" si="20"/>
        <v/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109"/>
    </row>
    <row r="601" spans="1:54" x14ac:dyDescent="0.2">
      <c r="A601" s="130"/>
      <c r="B601" s="79" t="str">
        <f t="shared" si="21"/>
        <v/>
      </c>
      <c r="C601" s="112" t="str">
        <f t="shared" si="20"/>
        <v/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109"/>
    </row>
    <row r="602" spans="1:54" x14ac:dyDescent="0.2">
      <c r="A602" s="130"/>
      <c r="B602" s="79" t="str">
        <f t="shared" si="21"/>
        <v/>
      </c>
      <c r="C602" s="112" t="str">
        <f t="shared" si="20"/>
        <v/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109"/>
    </row>
    <row r="603" spans="1:54" x14ac:dyDescent="0.2">
      <c r="A603" s="130"/>
      <c r="B603" s="79" t="str">
        <f t="shared" si="21"/>
        <v/>
      </c>
      <c r="C603" s="112" t="str">
        <f t="shared" si="20"/>
        <v/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109"/>
    </row>
    <row r="604" spans="1:54" x14ac:dyDescent="0.2">
      <c r="A604" s="130"/>
      <c r="B604" s="79" t="str">
        <f t="shared" si="21"/>
        <v/>
      </c>
      <c r="C604" s="112" t="str">
        <f t="shared" si="20"/>
        <v/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109"/>
    </row>
    <row r="605" spans="1:54" x14ac:dyDescent="0.2">
      <c r="A605" s="130"/>
      <c r="B605" s="79" t="str">
        <f t="shared" si="21"/>
        <v/>
      </c>
      <c r="C605" s="112" t="str">
        <f t="shared" si="20"/>
        <v/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109"/>
    </row>
    <row r="606" spans="1:54" x14ac:dyDescent="0.2">
      <c r="A606" s="130"/>
      <c r="B606" s="79" t="str">
        <f t="shared" si="21"/>
        <v/>
      </c>
      <c r="C606" s="112" t="str">
        <f t="shared" si="20"/>
        <v/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109"/>
    </row>
    <row r="607" spans="1:54" x14ac:dyDescent="0.2">
      <c r="A607" s="130"/>
      <c r="B607" s="79" t="str">
        <f t="shared" si="21"/>
        <v/>
      </c>
      <c r="C607" s="112" t="str">
        <f t="shared" si="20"/>
        <v/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109"/>
    </row>
    <row r="608" spans="1:54" x14ac:dyDescent="0.2">
      <c r="A608" s="130"/>
      <c r="B608" s="79" t="str">
        <f t="shared" si="21"/>
        <v/>
      </c>
      <c r="C608" s="112" t="str">
        <f t="shared" si="20"/>
        <v/>
      </c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109"/>
    </row>
    <row r="609" spans="1:54" x14ac:dyDescent="0.2">
      <c r="A609" s="130"/>
      <c r="B609" s="79" t="str">
        <f t="shared" si="21"/>
        <v/>
      </c>
      <c r="C609" s="112" t="str">
        <f t="shared" si="20"/>
        <v/>
      </c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109"/>
    </row>
    <row r="610" spans="1:54" x14ac:dyDescent="0.2">
      <c r="A610" s="130"/>
      <c r="B610" s="79" t="str">
        <f t="shared" si="21"/>
        <v/>
      </c>
      <c r="C610" s="112" t="str">
        <f t="shared" si="20"/>
        <v/>
      </c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109"/>
    </row>
    <row r="611" spans="1:54" x14ac:dyDescent="0.2">
      <c r="A611" s="130"/>
      <c r="B611" s="79" t="str">
        <f t="shared" si="21"/>
        <v/>
      </c>
      <c r="C611" s="112" t="str">
        <f t="shared" si="20"/>
        <v/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109"/>
    </row>
    <row r="612" spans="1:54" x14ac:dyDescent="0.2">
      <c r="A612" s="130"/>
      <c r="B612" s="79" t="str">
        <f t="shared" si="21"/>
        <v/>
      </c>
      <c r="C612" s="112" t="str">
        <f t="shared" si="20"/>
        <v/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109"/>
    </row>
    <row r="613" spans="1:54" x14ac:dyDescent="0.2">
      <c r="A613" s="130"/>
      <c r="B613" s="79" t="str">
        <f t="shared" si="21"/>
        <v/>
      </c>
      <c r="C613" s="112" t="str">
        <f t="shared" si="20"/>
        <v/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109"/>
    </row>
    <row r="614" spans="1:54" x14ac:dyDescent="0.2">
      <c r="A614" s="130"/>
      <c r="B614" s="79" t="str">
        <f t="shared" si="21"/>
        <v/>
      </c>
      <c r="C614" s="112" t="str">
        <f t="shared" si="20"/>
        <v/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109"/>
    </row>
    <row r="615" spans="1:54" x14ac:dyDescent="0.2">
      <c r="A615" s="130"/>
      <c r="B615" s="79" t="str">
        <f t="shared" si="21"/>
        <v/>
      </c>
      <c r="C615" s="112" t="str">
        <f t="shared" si="20"/>
        <v/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109"/>
    </row>
    <row r="616" spans="1:54" x14ac:dyDescent="0.2">
      <c r="A616" s="130"/>
      <c r="B616" s="79" t="str">
        <f t="shared" si="21"/>
        <v/>
      </c>
      <c r="C616" s="112" t="str">
        <f t="shared" si="20"/>
        <v/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109"/>
    </row>
    <row r="617" spans="1:54" x14ac:dyDescent="0.2">
      <c r="A617" s="130"/>
      <c r="B617" s="79" t="str">
        <f t="shared" si="21"/>
        <v/>
      </c>
      <c r="C617" s="112" t="str">
        <f t="shared" si="20"/>
        <v/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109"/>
    </row>
    <row r="618" spans="1:54" x14ac:dyDescent="0.2">
      <c r="A618" s="130"/>
      <c r="B618" s="79" t="str">
        <f t="shared" si="21"/>
        <v/>
      </c>
      <c r="C618" s="112" t="str">
        <f t="shared" si="20"/>
        <v/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109"/>
    </row>
    <row r="619" spans="1:54" x14ac:dyDescent="0.2">
      <c r="A619" s="130"/>
      <c r="B619" s="79" t="str">
        <f t="shared" si="21"/>
        <v/>
      </c>
      <c r="C619" s="112" t="str">
        <f t="shared" si="20"/>
        <v/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109"/>
    </row>
    <row r="620" spans="1:54" x14ac:dyDescent="0.2">
      <c r="A620" s="130"/>
      <c r="B620" s="79" t="str">
        <f t="shared" si="21"/>
        <v/>
      </c>
      <c r="C620" s="112" t="str">
        <f t="shared" si="20"/>
        <v/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109"/>
    </row>
    <row r="621" spans="1:54" x14ac:dyDescent="0.2">
      <c r="A621" s="130"/>
      <c r="B621" s="79" t="str">
        <f t="shared" si="21"/>
        <v/>
      </c>
      <c r="C621" s="112" t="str">
        <f t="shared" si="20"/>
        <v/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109"/>
    </row>
    <row r="622" spans="1:54" x14ac:dyDescent="0.2">
      <c r="A622" s="130"/>
      <c r="B622" s="79" t="str">
        <f t="shared" si="21"/>
        <v/>
      </c>
      <c r="C622" s="112" t="str">
        <f t="shared" si="20"/>
        <v/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109"/>
    </row>
    <row r="623" spans="1:54" x14ac:dyDescent="0.2">
      <c r="A623" s="130"/>
      <c r="B623" s="79" t="str">
        <f t="shared" si="21"/>
        <v/>
      </c>
      <c r="C623" s="112" t="str">
        <f t="shared" si="20"/>
        <v/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109"/>
    </row>
    <row r="624" spans="1:54" x14ac:dyDescent="0.2">
      <c r="A624" s="130"/>
      <c r="B624" s="79" t="str">
        <f t="shared" si="21"/>
        <v/>
      </c>
      <c r="C624" s="112" t="str">
        <f t="shared" si="20"/>
        <v/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109"/>
    </row>
    <row r="625" spans="1:54" x14ac:dyDescent="0.2">
      <c r="A625" s="130"/>
      <c r="B625" s="79" t="str">
        <f t="shared" si="21"/>
        <v/>
      </c>
      <c r="C625" s="112" t="str">
        <f t="shared" si="20"/>
        <v/>
      </c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109"/>
    </row>
    <row r="626" spans="1:54" x14ac:dyDescent="0.2">
      <c r="A626" s="130"/>
      <c r="B626" s="79" t="str">
        <f t="shared" si="21"/>
        <v/>
      </c>
      <c r="C626" s="112" t="str">
        <f t="shared" si="20"/>
        <v/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109"/>
    </row>
    <row r="627" spans="1:54" x14ac:dyDescent="0.2">
      <c r="A627" s="130"/>
      <c r="B627" s="79" t="str">
        <f t="shared" si="21"/>
        <v/>
      </c>
      <c r="C627" s="112" t="str">
        <f t="shared" si="20"/>
        <v/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109"/>
    </row>
    <row r="628" spans="1:54" x14ac:dyDescent="0.2">
      <c r="A628" s="130"/>
      <c r="B628" s="79" t="str">
        <f t="shared" si="21"/>
        <v/>
      </c>
      <c r="C628" s="112" t="str">
        <f t="shared" si="20"/>
        <v/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109"/>
    </row>
    <row r="629" spans="1:54" x14ac:dyDescent="0.2">
      <c r="A629" s="130"/>
      <c r="B629" s="79" t="str">
        <f t="shared" si="21"/>
        <v/>
      </c>
      <c r="C629" s="112" t="str">
        <f t="shared" si="20"/>
        <v/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109"/>
    </row>
    <row r="630" spans="1:54" x14ac:dyDescent="0.2">
      <c r="A630" s="130"/>
      <c r="B630" s="79" t="str">
        <f t="shared" si="21"/>
        <v/>
      </c>
      <c r="C630" s="112" t="str">
        <f t="shared" si="20"/>
        <v/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109"/>
    </row>
    <row r="631" spans="1:54" x14ac:dyDescent="0.2">
      <c r="A631" s="130"/>
      <c r="B631" s="79" t="str">
        <f t="shared" si="21"/>
        <v/>
      </c>
      <c r="C631" s="112" t="str">
        <f t="shared" si="20"/>
        <v/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109"/>
    </row>
    <row r="632" spans="1:54" x14ac:dyDescent="0.2">
      <c r="A632" s="130"/>
      <c r="B632" s="79" t="str">
        <f t="shared" si="21"/>
        <v/>
      </c>
      <c r="C632" s="112" t="str">
        <f t="shared" si="20"/>
        <v/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109"/>
    </row>
    <row r="633" spans="1:54" x14ac:dyDescent="0.2">
      <c r="A633" s="130"/>
      <c r="B633" s="79" t="str">
        <f t="shared" si="21"/>
        <v/>
      </c>
      <c r="C633" s="112" t="str">
        <f t="shared" si="20"/>
        <v/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109"/>
    </row>
    <row r="634" spans="1:54" x14ac:dyDescent="0.2">
      <c r="A634" s="130"/>
      <c r="B634" s="79" t="str">
        <f t="shared" si="21"/>
        <v/>
      </c>
      <c r="C634" s="112" t="str">
        <f t="shared" si="20"/>
        <v/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109"/>
    </row>
    <row r="635" spans="1:54" x14ac:dyDescent="0.2">
      <c r="A635" s="130"/>
      <c r="B635" s="79" t="str">
        <f t="shared" si="21"/>
        <v/>
      </c>
      <c r="C635" s="112" t="str">
        <f t="shared" si="20"/>
        <v/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109"/>
    </row>
    <row r="636" spans="1:54" x14ac:dyDescent="0.2">
      <c r="A636" s="130"/>
      <c r="B636" s="79" t="str">
        <f t="shared" si="21"/>
        <v/>
      </c>
      <c r="C636" s="112" t="str">
        <f t="shared" si="20"/>
        <v/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109"/>
    </row>
    <row r="637" spans="1:54" x14ac:dyDescent="0.2">
      <c r="A637" s="130"/>
      <c r="B637" s="79" t="str">
        <f t="shared" si="21"/>
        <v/>
      </c>
      <c r="C637" s="112" t="str">
        <f t="shared" si="20"/>
        <v/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109"/>
    </row>
    <row r="638" spans="1:54" x14ac:dyDescent="0.2">
      <c r="A638" s="130"/>
      <c r="B638" s="79" t="str">
        <f t="shared" si="21"/>
        <v/>
      </c>
      <c r="C638" s="112" t="str">
        <f t="shared" si="20"/>
        <v/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109"/>
    </row>
    <row r="639" spans="1:54" x14ac:dyDescent="0.2">
      <c r="A639" s="130"/>
      <c r="B639" s="79" t="str">
        <f t="shared" si="21"/>
        <v/>
      </c>
      <c r="C639" s="112" t="str">
        <f t="shared" si="20"/>
        <v/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109"/>
    </row>
    <row r="640" spans="1:54" x14ac:dyDescent="0.2">
      <c r="A640" s="130"/>
      <c r="B640" s="79" t="str">
        <f t="shared" si="21"/>
        <v/>
      </c>
      <c r="C640" s="112" t="str">
        <f t="shared" si="20"/>
        <v/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109"/>
    </row>
    <row r="641" spans="1:54" x14ac:dyDescent="0.2">
      <c r="A641" s="130"/>
      <c r="B641" s="79" t="str">
        <f t="shared" si="21"/>
        <v/>
      </c>
      <c r="C641" s="112" t="str">
        <f t="shared" si="20"/>
        <v/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109"/>
    </row>
    <row r="642" spans="1:54" x14ac:dyDescent="0.2">
      <c r="A642" s="130"/>
      <c r="B642" s="79" t="str">
        <f t="shared" si="21"/>
        <v/>
      </c>
      <c r="C642" s="112" t="str">
        <f t="shared" si="20"/>
        <v/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109"/>
    </row>
    <row r="643" spans="1:54" x14ac:dyDescent="0.2">
      <c r="A643" s="130"/>
      <c r="B643" s="79" t="str">
        <f t="shared" si="21"/>
        <v/>
      </c>
      <c r="C643" s="112" t="str">
        <f t="shared" si="20"/>
        <v/>
      </c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109"/>
    </row>
    <row r="644" spans="1:54" x14ac:dyDescent="0.2">
      <c r="A644" s="130"/>
      <c r="B644" s="79" t="str">
        <f t="shared" si="21"/>
        <v/>
      </c>
      <c r="C644" s="112" t="str">
        <f t="shared" si="20"/>
        <v/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109"/>
    </row>
    <row r="645" spans="1:54" x14ac:dyDescent="0.2">
      <c r="A645" s="130"/>
      <c r="B645" s="79" t="str">
        <f t="shared" si="21"/>
        <v/>
      </c>
      <c r="C645" s="112" t="str">
        <f t="shared" si="20"/>
        <v/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109"/>
    </row>
    <row r="646" spans="1:54" x14ac:dyDescent="0.2">
      <c r="A646" s="130"/>
      <c r="B646" s="79" t="str">
        <f t="shared" si="21"/>
        <v/>
      </c>
      <c r="C646" s="112" t="str">
        <f t="shared" si="20"/>
        <v/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109"/>
    </row>
    <row r="647" spans="1:54" x14ac:dyDescent="0.2">
      <c r="A647" s="130"/>
      <c r="B647" s="79" t="str">
        <f t="shared" si="21"/>
        <v/>
      </c>
      <c r="C647" s="112" t="str">
        <f t="shared" si="20"/>
        <v/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109"/>
    </row>
    <row r="648" spans="1:54" x14ac:dyDescent="0.2">
      <c r="A648" s="130"/>
      <c r="B648" s="79" t="str">
        <f t="shared" si="21"/>
        <v/>
      </c>
      <c r="C648" s="112" t="str">
        <f t="shared" si="20"/>
        <v/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109"/>
    </row>
    <row r="649" spans="1:54" x14ac:dyDescent="0.2">
      <c r="A649" s="130"/>
      <c r="B649" s="79" t="str">
        <f t="shared" si="21"/>
        <v/>
      </c>
      <c r="C649" s="112" t="str">
        <f t="shared" ref="C649:C712" si="22">IF(A649="","",IF(ISERROR(VLOOKUP(TEXT(A649,0),remples,9,0)),IF(ISERROR(VLOOKUP(TEXT(A649,0),rempl_ficha,6,0)),"***** Codigo No Encontrado *****",UPPER((VLOOKUP(TEXT(A649,0),rempl_ficha,6,0)))),VLOOKUP(TEXT(A649,0),remples,9,0)))</f>
        <v/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109"/>
    </row>
    <row r="650" spans="1:54" x14ac:dyDescent="0.2">
      <c r="A650" s="130"/>
      <c r="B650" s="79" t="str">
        <f t="shared" ref="B650:B713" si="23">IF(A650="","",IF(ISERROR(VLOOKUP(TEXT(A650,0),remples,3,0)),IF(ISERROR(VLOOKUP(TEXT(A650,0),rempl_ficha,7,0)),"***** Codigo No Encontrado *****",UPPER((VLOOKUP(TEXT(A650,0),rempl_ficha,7,0)&amp;"   "&amp;VLOOKUP(TEXT(A650,0),rempl_ficha,8,0)&amp;","&amp;VLOOKUP(TEXT(A650,0),rempl_ficha,9,0)))),VLOOKUP(TEXT(A650,0),remples,3,0)))</f>
        <v/>
      </c>
      <c r="C650" s="112" t="str">
        <f t="shared" si="22"/>
        <v/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109"/>
    </row>
    <row r="651" spans="1:54" x14ac:dyDescent="0.2">
      <c r="A651" s="130"/>
      <c r="B651" s="79" t="str">
        <f t="shared" si="23"/>
        <v/>
      </c>
      <c r="C651" s="112" t="str">
        <f t="shared" si="22"/>
        <v/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109"/>
    </row>
    <row r="652" spans="1:54" x14ac:dyDescent="0.2">
      <c r="A652" s="130"/>
      <c r="B652" s="79" t="str">
        <f t="shared" si="23"/>
        <v/>
      </c>
      <c r="C652" s="112" t="str">
        <f t="shared" si="22"/>
        <v/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109"/>
    </row>
    <row r="653" spans="1:54" x14ac:dyDescent="0.2">
      <c r="A653" s="130"/>
      <c r="B653" s="79" t="str">
        <f t="shared" si="23"/>
        <v/>
      </c>
      <c r="C653" s="112" t="str">
        <f t="shared" si="22"/>
        <v/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109"/>
    </row>
    <row r="654" spans="1:54" x14ac:dyDescent="0.2">
      <c r="A654" s="130"/>
      <c r="B654" s="79" t="str">
        <f t="shared" si="23"/>
        <v/>
      </c>
      <c r="C654" s="112" t="str">
        <f t="shared" si="22"/>
        <v/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109"/>
    </row>
    <row r="655" spans="1:54" x14ac:dyDescent="0.2">
      <c r="A655" s="130"/>
      <c r="B655" s="79" t="str">
        <f t="shared" si="23"/>
        <v/>
      </c>
      <c r="C655" s="112" t="str">
        <f t="shared" si="22"/>
        <v/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109"/>
    </row>
    <row r="656" spans="1:54" x14ac:dyDescent="0.2">
      <c r="A656" s="130"/>
      <c r="B656" s="79" t="str">
        <f t="shared" si="23"/>
        <v/>
      </c>
      <c r="C656" s="112" t="str">
        <f t="shared" si="22"/>
        <v/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109"/>
    </row>
    <row r="657" spans="1:54" x14ac:dyDescent="0.2">
      <c r="A657" s="130"/>
      <c r="B657" s="79" t="str">
        <f t="shared" si="23"/>
        <v/>
      </c>
      <c r="C657" s="112" t="str">
        <f t="shared" si="22"/>
        <v/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109"/>
    </row>
    <row r="658" spans="1:54" x14ac:dyDescent="0.2">
      <c r="A658" s="130"/>
      <c r="B658" s="79" t="str">
        <f t="shared" si="23"/>
        <v/>
      </c>
      <c r="C658" s="112" t="str">
        <f t="shared" si="22"/>
        <v/>
      </c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109"/>
    </row>
    <row r="659" spans="1:54" x14ac:dyDescent="0.2">
      <c r="A659" s="130"/>
      <c r="B659" s="79" t="str">
        <f t="shared" si="23"/>
        <v/>
      </c>
      <c r="C659" s="112" t="str">
        <f t="shared" si="22"/>
        <v/>
      </c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109"/>
    </row>
    <row r="660" spans="1:54" x14ac:dyDescent="0.2">
      <c r="A660" s="130"/>
      <c r="B660" s="79" t="str">
        <f t="shared" si="23"/>
        <v/>
      </c>
      <c r="C660" s="112" t="str">
        <f t="shared" si="22"/>
        <v/>
      </c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109"/>
    </row>
    <row r="661" spans="1:54" x14ac:dyDescent="0.2">
      <c r="A661" s="130"/>
      <c r="B661" s="79" t="str">
        <f t="shared" si="23"/>
        <v/>
      </c>
      <c r="C661" s="112" t="str">
        <f t="shared" si="22"/>
        <v/>
      </c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109"/>
    </row>
    <row r="662" spans="1:54" x14ac:dyDescent="0.2">
      <c r="A662" s="130"/>
      <c r="B662" s="79" t="str">
        <f t="shared" si="23"/>
        <v/>
      </c>
      <c r="C662" s="112" t="str">
        <f t="shared" si="22"/>
        <v/>
      </c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109"/>
    </row>
    <row r="663" spans="1:54" x14ac:dyDescent="0.2">
      <c r="A663" s="130"/>
      <c r="B663" s="79" t="str">
        <f t="shared" si="23"/>
        <v/>
      </c>
      <c r="C663" s="112" t="str">
        <f t="shared" si="22"/>
        <v/>
      </c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109"/>
    </row>
    <row r="664" spans="1:54" x14ac:dyDescent="0.2">
      <c r="A664" s="130"/>
      <c r="B664" s="79" t="str">
        <f t="shared" si="23"/>
        <v/>
      </c>
      <c r="C664" s="112" t="str">
        <f t="shared" si="22"/>
        <v/>
      </c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109"/>
    </row>
    <row r="665" spans="1:54" x14ac:dyDescent="0.2">
      <c r="A665" s="130"/>
      <c r="B665" s="79" t="str">
        <f t="shared" si="23"/>
        <v/>
      </c>
      <c r="C665" s="112" t="str">
        <f t="shared" si="22"/>
        <v/>
      </c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109"/>
    </row>
    <row r="666" spans="1:54" x14ac:dyDescent="0.2">
      <c r="A666" s="130"/>
      <c r="B666" s="79" t="str">
        <f t="shared" si="23"/>
        <v/>
      </c>
      <c r="C666" s="112" t="str">
        <f t="shared" si="22"/>
        <v/>
      </c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109"/>
    </row>
    <row r="667" spans="1:54" x14ac:dyDescent="0.2">
      <c r="A667" s="130"/>
      <c r="B667" s="79" t="str">
        <f t="shared" si="23"/>
        <v/>
      </c>
      <c r="C667" s="112" t="str">
        <f t="shared" si="22"/>
        <v/>
      </c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109"/>
    </row>
    <row r="668" spans="1:54" x14ac:dyDescent="0.2">
      <c r="A668" s="130"/>
      <c r="B668" s="79" t="str">
        <f t="shared" si="23"/>
        <v/>
      </c>
      <c r="C668" s="112" t="str">
        <f t="shared" si="22"/>
        <v/>
      </c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109"/>
    </row>
    <row r="669" spans="1:54" x14ac:dyDescent="0.2">
      <c r="A669" s="130"/>
      <c r="B669" s="79" t="str">
        <f t="shared" si="23"/>
        <v/>
      </c>
      <c r="C669" s="112" t="str">
        <f t="shared" si="22"/>
        <v/>
      </c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109"/>
    </row>
    <row r="670" spans="1:54" x14ac:dyDescent="0.2">
      <c r="A670" s="130"/>
      <c r="B670" s="79" t="str">
        <f t="shared" si="23"/>
        <v/>
      </c>
      <c r="C670" s="112" t="str">
        <f t="shared" si="22"/>
        <v/>
      </c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109"/>
    </row>
    <row r="671" spans="1:54" x14ac:dyDescent="0.2">
      <c r="A671" s="130"/>
      <c r="B671" s="79" t="str">
        <f t="shared" si="23"/>
        <v/>
      </c>
      <c r="C671" s="112" t="str">
        <f t="shared" si="22"/>
        <v/>
      </c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109"/>
    </row>
    <row r="672" spans="1:54" x14ac:dyDescent="0.2">
      <c r="A672" s="130"/>
      <c r="B672" s="79" t="str">
        <f t="shared" si="23"/>
        <v/>
      </c>
      <c r="C672" s="112" t="str">
        <f t="shared" si="22"/>
        <v/>
      </c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109"/>
    </row>
    <row r="673" spans="1:54" x14ac:dyDescent="0.2">
      <c r="A673" s="130"/>
      <c r="B673" s="79" t="str">
        <f t="shared" si="23"/>
        <v/>
      </c>
      <c r="C673" s="112" t="str">
        <f t="shared" si="22"/>
        <v/>
      </c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109"/>
    </row>
    <row r="674" spans="1:54" x14ac:dyDescent="0.2">
      <c r="A674" s="130"/>
      <c r="B674" s="79" t="str">
        <f t="shared" si="23"/>
        <v/>
      </c>
      <c r="C674" s="112" t="str">
        <f t="shared" si="22"/>
        <v/>
      </c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109"/>
    </row>
    <row r="675" spans="1:54" x14ac:dyDescent="0.2">
      <c r="A675" s="130"/>
      <c r="B675" s="79" t="str">
        <f t="shared" si="23"/>
        <v/>
      </c>
      <c r="C675" s="112" t="str">
        <f t="shared" si="22"/>
        <v/>
      </c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109"/>
    </row>
    <row r="676" spans="1:54" x14ac:dyDescent="0.2">
      <c r="A676" s="130"/>
      <c r="B676" s="79" t="str">
        <f t="shared" si="23"/>
        <v/>
      </c>
      <c r="C676" s="112" t="str">
        <f t="shared" si="22"/>
        <v/>
      </c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109"/>
    </row>
    <row r="677" spans="1:54" x14ac:dyDescent="0.2">
      <c r="A677" s="130"/>
      <c r="B677" s="79" t="str">
        <f t="shared" si="23"/>
        <v/>
      </c>
      <c r="C677" s="112" t="str">
        <f t="shared" si="22"/>
        <v/>
      </c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109"/>
    </row>
    <row r="678" spans="1:54" x14ac:dyDescent="0.2">
      <c r="A678" s="130"/>
      <c r="B678" s="79" t="str">
        <f t="shared" si="23"/>
        <v/>
      </c>
      <c r="C678" s="112" t="str">
        <f t="shared" si="22"/>
        <v/>
      </c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109"/>
    </row>
    <row r="679" spans="1:54" x14ac:dyDescent="0.2">
      <c r="A679" s="130"/>
      <c r="B679" s="79" t="str">
        <f t="shared" si="23"/>
        <v/>
      </c>
      <c r="C679" s="112" t="str">
        <f t="shared" si="22"/>
        <v/>
      </c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109"/>
    </row>
    <row r="680" spans="1:54" x14ac:dyDescent="0.2">
      <c r="A680" s="130"/>
      <c r="B680" s="79" t="str">
        <f t="shared" si="23"/>
        <v/>
      </c>
      <c r="C680" s="112" t="str">
        <f t="shared" si="22"/>
        <v/>
      </c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109"/>
    </row>
    <row r="681" spans="1:54" x14ac:dyDescent="0.2">
      <c r="A681" s="130"/>
      <c r="B681" s="79" t="str">
        <f t="shared" si="23"/>
        <v/>
      </c>
      <c r="C681" s="112" t="str">
        <f t="shared" si="22"/>
        <v/>
      </c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109"/>
    </row>
    <row r="682" spans="1:54" x14ac:dyDescent="0.2">
      <c r="A682" s="130"/>
      <c r="B682" s="79" t="str">
        <f t="shared" si="23"/>
        <v/>
      </c>
      <c r="C682" s="112" t="str">
        <f t="shared" si="22"/>
        <v/>
      </c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109"/>
    </row>
    <row r="683" spans="1:54" x14ac:dyDescent="0.2">
      <c r="A683" s="130"/>
      <c r="B683" s="79" t="str">
        <f t="shared" si="23"/>
        <v/>
      </c>
      <c r="C683" s="112" t="str">
        <f t="shared" si="22"/>
        <v/>
      </c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109"/>
    </row>
    <row r="684" spans="1:54" x14ac:dyDescent="0.2">
      <c r="A684" s="130"/>
      <c r="B684" s="79" t="str">
        <f t="shared" si="23"/>
        <v/>
      </c>
      <c r="C684" s="112" t="str">
        <f t="shared" si="22"/>
        <v/>
      </c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109"/>
    </row>
    <row r="685" spans="1:54" x14ac:dyDescent="0.2">
      <c r="A685" s="130"/>
      <c r="B685" s="79" t="str">
        <f t="shared" si="23"/>
        <v/>
      </c>
      <c r="C685" s="112" t="str">
        <f t="shared" si="22"/>
        <v/>
      </c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109"/>
    </row>
    <row r="686" spans="1:54" x14ac:dyDescent="0.2">
      <c r="A686" s="130"/>
      <c r="B686" s="79" t="str">
        <f t="shared" si="23"/>
        <v/>
      </c>
      <c r="C686" s="112" t="str">
        <f t="shared" si="22"/>
        <v/>
      </c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109"/>
    </row>
    <row r="687" spans="1:54" x14ac:dyDescent="0.2">
      <c r="A687" s="130"/>
      <c r="B687" s="79" t="str">
        <f t="shared" si="23"/>
        <v/>
      </c>
      <c r="C687" s="112" t="str">
        <f t="shared" si="22"/>
        <v/>
      </c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109"/>
    </row>
    <row r="688" spans="1:54" x14ac:dyDescent="0.2">
      <c r="A688" s="130"/>
      <c r="B688" s="79" t="str">
        <f t="shared" si="23"/>
        <v/>
      </c>
      <c r="C688" s="112" t="str">
        <f t="shared" si="22"/>
        <v/>
      </c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109"/>
    </row>
    <row r="689" spans="1:54" x14ac:dyDescent="0.2">
      <c r="A689" s="130"/>
      <c r="B689" s="79" t="str">
        <f t="shared" si="23"/>
        <v/>
      </c>
      <c r="C689" s="112" t="str">
        <f t="shared" si="22"/>
        <v/>
      </c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109"/>
    </row>
    <row r="690" spans="1:54" x14ac:dyDescent="0.2">
      <c r="A690" s="130"/>
      <c r="B690" s="79" t="str">
        <f t="shared" si="23"/>
        <v/>
      </c>
      <c r="C690" s="112" t="str">
        <f t="shared" si="22"/>
        <v/>
      </c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109"/>
    </row>
    <row r="691" spans="1:54" x14ac:dyDescent="0.2">
      <c r="A691" s="130"/>
      <c r="B691" s="79" t="str">
        <f t="shared" si="23"/>
        <v/>
      </c>
      <c r="C691" s="112" t="str">
        <f t="shared" si="22"/>
        <v/>
      </c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109"/>
    </row>
    <row r="692" spans="1:54" x14ac:dyDescent="0.2">
      <c r="A692" s="130"/>
      <c r="B692" s="79" t="str">
        <f t="shared" si="23"/>
        <v/>
      </c>
      <c r="C692" s="112" t="str">
        <f t="shared" si="22"/>
        <v/>
      </c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109"/>
    </row>
    <row r="693" spans="1:54" x14ac:dyDescent="0.2">
      <c r="A693" s="130"/>
      <c r="B693" s="79" t="str">
        <f t="shared" si="23"/>
        <v/>
      </c>
      <c r="C693" s="112" t="str">
        <f t="shared" si="22"/>
        <v/>
      </c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109"/>
    </row>
    <row r="694" spans="1:54" x14ac:dyDescent="0.2">
      <c r="A694" s="130"/>
      <c r="B694" s="79" t="str">
        <f t="shared" si="23"/>
        <v/>
      </c>
      <c r="C694" s="112" t="str">
        <f t="shared" si="22"/>
        <v/>
      </c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109"/>
    </row>
    <row r="695" spans="1:54" x14ac:dyDescent="0.2">
      <c r="A695" s="130"/>
      <c r="B695" s="79" t="str">
        <f t="shared" si="23"/>
        <v/>
      </c>
      <c r="C695" s="112" t="str">
        <f t="shared" si="22"/>
        <v/>
      </c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109"/>
    </row>
    <row r="696" spans="1:54" x14ac:dyDescent="0.2">
      <c r="A696" s="130"/>
      <c r="B696" s="79" t="str">
        <f t="shared" si="23"/>
        <v/>
      </c>
      <c r="C696" s="112" t="str">
        <f t="shared" si="22"/>
        <v/>
      </c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109"/>
    </row>
    <row r="697" spans="1:54" x14ac:dyDescent="0.2">
      <c r="A697" s="130"/>
      <c r="B697" s="79" t="str">
        <f t="shared" si="23"/>
        <v/>
      </c>
      <c r="C697" s="112" t="str">
        <f t="shared" si="22"/>
        <v/>
      </c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109"/>
    </row>
    <row r="698" spans="1:54" x14ac:dyDescent="0.2">
      <c r="A698" s="130"/>
      <c r="B698" s="79" t="str">
        <f t="shared" si="23"/>
        <v/>
      </c>
      <c r="C698" s="112" t="str">
        <f t="shared" si="22"/>
        <v/>
      </c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109"/>
    </row>
    <row r="699" spans="1:54" x14ac:dyDescent="0.2">
      <c r="A699" s="130"/>
      <c r="B699" s="79" t="str">
        <f t="shared" si="23"/>
        <v/>
      </c>
      <c r="C699" s="112" t="str">
        <f t="shared" si="22"/>
        <v/>
      </c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109"/>
    </row>
    <row r="700" spans="1:54" x14ac:dyDescent="0.2">
      <c r="A700" s="130"/>
      <c r="B700" s="79" t="str">
        <f t="shared" si="23"/>
        <v/>
      </c>
      <c r="C700" s="112" t="str">
        <f t="shared" si="22"/>
        <v/>
      </c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109"/>
    </row>
    <row r="701" spans="1:54" x14ac:dyDescent="0.2">
      <c r="A701" s="130"/>
      <c r="B701" s="79" t="str">
        <f t="shared" si="23"/>
        <v/>
      </c>
      <c r="C701" s="112" t="str">
        <f t="shared" si="22"/>
        <v/>
      </c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109"/>
    </row>
    <row r="702" spans="1:54" x14ac:dyDescent="0.2">
      <c r="A702" s="130"/>
      <c r="B702" s="79" t="str">
        <f t="shared" si="23"/>
        <v/>
      </c>
      <c r="C702" s="112" t="str">
        <f t="shared" si="22"/>
        <v/>
      </c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109"/>
    </row>
    <row r="703" spans="1:54" x14ac:dyDescent="0.2">
      <c r="A703" s="130"/>
      <c r="B703" s="79" t="str">
        <f t="shared" si="23"/>
        <v/>
      </c>
      <c r="C703" s="112" t="str">
        <f t="shared" si="22"/>
        <v/>
      </c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109"/>
    </row>
    <row r="704" spans="1:54" x14ac:dyDescent="0.2">
      <c r="A704" s="130"/>
      <c r="B704" s="79" t="str">
        <f t="shared" si="23"/>
        <v/>
      </c>
      <c r="C704" s="112" t="str">
        <f t="shared" si="22"/>
        <v/>
      </c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109"/>
    </row>
    <row r="705" spans="1:54" x14ac:dyDescent="0.2">
      <c r="A705" s="130"/>
      <c r="B705" s="79" t="str">
        <f t="shared" si="23"/>
        <v/>
      </c>
      <c r="C705" s="112" t="str">
        <f t="shared" si="22"/>
        <v/>
      </c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109"/>
    </row>
    <row r="706" spans="1:54" x14ac:dyDescent="0.2">
      <c r="A706" s="130"/>
      <c r="B706" s="79" t="str">
        <f t="shared" si="23"/>
        <v/>
      </c>
      <c r="C706" s="112" t="str">
        <f t="shared" si="22"/>
        <v/>
      </c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109"/>
    </row>
    <row r="707" spans="1:54" x14ac:dyDescent="0.2">
      <c r="A707" s="130"/>
      <c r="B707" s="79" t="str">
        <f t="shared" si="23"/>
        <v/>
      </c>
      <c r="C707" s="112" t="str">
        <f t="shared" si="22"/>
        <v/>
      </c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109"/>
    </row>
    <row r="708" spans="1:54" x14ac:dyDescent="0.2">
      <c r="A708" s="130"/>
      <c r="B708" s="79" t="str">
        <f t="shared" si="23"/>
        <v/>
      </c>
      <c r="C708" s="112" t="str">
        <f t="shared" si="22"/>
        <v/>
      </c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109"/>
    </row>
    <row r="709" spans="1:54" x14ac:dyDescent="0.2">
      <c r="A709" s="130"/>
      <c r="B709" s="79" t="str">
        <f t="shared" si="23"/>
        <v/>
      </c>
      <c r="C709" s="112" t="str">
        <f t="shared" si="22"/>
        <v/>
      </c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109"/>
    </row>
    <row r="710" spans="1:54" x14ac:dyDescent="0.2">
      <c r="A710" s="130"/>
      <c r="B710" s="79" t="str">
        <f t="shared" si="23"/>
        <v/>
      </c>
      <c r="C710" s="112" t="str">
        <f t="shared" si="22"/>
        <v/>
      </c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109"/>
    </row>
    <row r="711" spans="1:54" x14ac:dyDescent="0.2">
      <c r="A711" s="130"/>
      <c r="B711" s="79" t="str">
        <f t="shared" si="23"/>
        <v/>
      </c>
      <c r="C711" s="112" t="str">
        <f t="shared" si="22"/>
        <v/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109"/>
    </row>
    <row r="712" spans="1:54" x14ac:dyDescent="0.2">
      <c r="A712" s="130"/>
      <c r="B712" s="79" t="str">
        <f t="shared" si="23"/>
        <v/>
      </c>
      <c r="C712" s="112" t="str">
        <f t="shared" si="22"/>
        <v/>
      </c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109"/>
    </row>
    <row r="713" spans="1:54" x14ac:dyDescent="0.2">
      <c r="A713" s="130"/>
      <c r="B713" s="79" t="str">
        <f t="shared" si="23"/>
        <v/>
      </c>
      <c r="C713" s="112" t="str">
        <f t="shared" ref="C713:C776" si="24">IF(A713="","",IF(ISERROR(VLOOKUP(TEXT(A713,0),remples,9,0)),IF(ISERROR(VLOOKUP(TEXT(A713,0),rempl_ficha,6,0)),"***** Codigo No Encontrado *****",UPPER((VLOOKUP(TEXT(A713,0),rempl_ficha,6,0)))),VLOOKUP(TEXT(A713,0),remples,9,0)))</f>
        <v/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109"/>
    </row>
    <row r="714" spans="1:54" x14ac:dyDescent="0.2">
      <c r="A714" s="130"/>
      <c r="B714" s="79" t="str">
        <f t="shared" ref="B714:B777" si="25">IF(A714="","",IF(ISERROR(VLOOKUP(TEXT(A714,0),remples,3,0)),IF(ISERROR(VLOOKUP(TEXT(A714,0),rempl_ficha,7,0)),"***** Codigo No Encontrado *****",UPPER((VLOOKUP(TEXT(A714,0),rempl_ficha,7,0)&amp;"   "&amp;VLOOKUP(TEXT(A714,0),rempl_ficha,8,0)&amp;","&amp;VLOOKUP(TEXT(A714,0),rempl_ficha,9,0)))),VLOOKUP(TEXT(A714,0),remples,3,0)))</f>
        <v/>
      </c>
      <c r="C714" s="112" t="str">
        <f t="shared" si="24"/>
        <v/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109"/>
    </row>
    <row r="715" spans="1:54" x14ac:dyDescent="0.2">
      <c r="A715" s="130"/>
      <c r="B715" s="79" t="str">
        <f t="shared" si="25"/>
        <v/>
      </c>
      <c r="C715" s="112" t="str">
        <f t="shared" si="24"/>
        <v/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109"/>
    </row>
    <row r="716" spans="1:54" x14ac:dyDescent="0.2">
      <c r="A716" s="130"/>
      <c r="B716" s="79" t="str">
        <f t="shared" si="25"/>
        <v/>
      </c>
      <c r="C716" s="112" t="str">
        <f t="shared" si="24"/>
        <v/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109"/>
    </row>
    <row r="717" spans="1:54" x14ac:dyDescent="0.2">
      <c r="A717" s="130"/>
      <c r="B717" s="79" t="str">
        <f t="shared" si="25"/>
        <v/>
      </c>
      <c r="C717" s="112" t="str">
        <f t="shared" si="24"/>
        <v/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109"/>
    </row>
    <row r="718" spans="1:54" x14ac:dyDescent="0.2">
      <c r="A718" s="130"/>
      <c r="B718" s="79" t="str">
        <f t="shared" si="25"/>
        <v/>
      </c>
      <c r="C718" s="112" t="str">
        <f t="shared" si="24"/>
        <v/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109"/>
    </row>
    <row r="719" spans="1:54" x14ac:dyDescent="0.2">
      <c r="A719" s="130"/>
      <c r="B719" s="79" t="str">
        <f t="shared" si="25"/>
        <v/>
      </c>
      <c r="C719" s="112" t="str">
        <f t="shared" si="24"/>
        <v/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109"/>
    </row>
    <row r="720" spans="1:54" x14ac:dyDescent="0.2">
      <c r="A720" s="130"/>
      <c r="B720" s="79" t="str">
        <f t="shared" si="25"/>
        <v/>
      </c>
      <c r="C720" s="112" t="str">
        <f t="shared" si="24"/>
        <v/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109"/>
    </row>
    <row r="721" spans="1:54" x14ac:dyDescent="0.2">
      <c r="A721" s="130"/>
      <c r="B721" s="79" t="str">
        <f t="shared" si="25"/>
        <v/>
      </c>
      <c r="C721" s="112" t="str">
        <f t="shared" si="24"/>
        <v/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109"/>
    </row>
    <row r="722" spans="1:54" x14ac:dyDescent="0.2">
      <c r="A722" s="130"/>
      <c r="B722" s="79" t="str">
        <f t="shared" si="25"/>
        <v/>
      </c>
      <c r="C722" s="112" t="str">
        <f t="shared" si="24"/>
        <v/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109"/>
    </row>
    <row r="723" spans="1:54" x14ac:dyDescent="0.2">
      <c r="A723" s="130"/>
      <c r="B723" s="79" t="str">
        <f t="shared" si="25"/>
        <v/>
      </c>
      <c r="C723" s="112" t="str">
        <f t="shared" si="24"/>
        <v/>
      </c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109"/>
    </row>
    <row r="724" spans="1:54" x14ac:dyDescent="0.2">
      <c r="A724" s="130"/>
      <c r="B724" s="79" t="str">
        <f t="shared" si="25"/>
        <v/>
      </c>
      <c r="C724" s="112" t="str">
        <f t="shared" si="24"/>
        <v/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109"/>
    </row>
    <row r="725" spans="1:54" x14ac:dyDescent="0.2">
      <c r="A725" s="130"/>
      <c r="B725" s="79" t="str">
        <f t="shared" si="25"/>
        <v/>
      </c>
      <c r="C725" s="112" t="str">
        <f t="shared" si="24"/>
        <v/>
      </c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109"/>
    </row>
    <row r="726" spans="1:54" x14ac:dyDescent="0.2">
      <c r="A726" s="130"/>
      <c r="B726" s="79" t="str">
        <f t="shared" si="25"/>
        <v/>
      </c>
      <c r="C726" s="112" t="str">
        <f t="shared" si="24"/>
        <v/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109"/>
    </row>
    <row r="727" spans="1:54" x14ac:dyDescent="0.2">
      <c r="A727" s="130"/>
      <c r="B727" s="79" t="str">
        <f t="shared" si="25"/>
        <v/>
      </c>
      <c r="C727" s="112" t="str">
        <f t="shared" si="24"/>
        <v/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109"/>
    </row>
    <row r="728" spans="1:54" x14ac:dyDescent="0.2">
      <c r="A728" s="130"/>
      <c r="B728" s="79" t="str">
        <f t="shared" si="25"/>
        <v/>
      </c>
      <c r="C728" s="112" t="str">
        <f t="shared" si="24"/>
        <v/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109"/>
    </row>
    <row r="729" spans="1:54" x14ac:dyDescent="0.2">
      <c r="A729" s="130"/>
      <c r="B729" s="79" t="str">
        <f t="shared" si="25"/>
        <v/>
      </c>
      <c r="C729" s="112" t="str">
        <f t="shared" si="24"/>
        <v/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109"/>
    </row>
    <row r="730" spans="1:54" x14ac:dyDescent="0.2">
      <c r="A730" s="130"/>
      <c r="B730" s="79" t="str">
        <f t="shared" si="25"/>
        <v/>
      </c>
      <c r="C730" s="112" t="str">
        <f t="shared" si="24"/>
        <v/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109"/>
    </row>
    <row r="731" spans="1:54" x14ac:dyDescent="0.2">
      <c r="A731" s="130"/>
      <c r="B731" s="79" t="str">
        <f t="shared" si="25"/>
        <v/>
      </c>
      <c r="C731" s="112" t="str">
        <f t="shared" si="24"/>
        <v/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109"/>
    </row>
    <row r="732" spans="1:54" x14ac:dyDescent="0.2">
      <c r="A732" s="130"/>
      <c r="B732" s="79" t="str">
        <f t="shared" si="25"/>
        <v/>
      </c>
      <c r="C732" s="112" t="str">
        <f t="shared" si="24"/>
        <v/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109"/>
    </row>
    <row r="733" spans="1:54" x14ac:dyDescent="0.2">
      <c r="A733" s="130"/>
      <c r="B733" s="79" t="str">
        <f t="shared" si="25"/>
        <v/>
      </c>
      <c r="C733" s="112" t="str">
        <f t="shared" si="24"/>
        <v/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109"/>
    </row>
    <row r="734" spans="1:54" x14ac:dyDescent="0.2">
      <c r="A734" s="130"/>
      <c r="B734" s="79" t="str">
        <f t="shared" si="25"/>
        <v/>
      </c>
      <c r="C734" s="112" t="str">
        <f t="shared" si="24"/>
        <v/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109"/>
    </row>
    <row r="735" spans="1:54" x14ac:dyDescent="0.2">
      <c r="A735" s="130"/>
      <c r="B735" s="79" t="str">
        <f t="shared" si="25"/>
        <v/>
      </c>
      <c r="C735" s="112" t="str">
        <f t="shared" si="24"/>
        <v/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109"/>
    </row>
    <row r="736" spans="1:54" x14ac:dyDescent="0.2">
      <c r="A736" s="130"/>
      <c r="B736" s="79" t="str">
        <f t="shared" si="25"/>
        <v/>
      </c>
      <c r="C736" s="112" t="str">
        <f t="shared" si="24"/>
        <v/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109"/>
    </row>
    <row r="737" spans="1:54" x14ac:dyDescent="0.2">
      <c r="A737" s="130"/>
      <c r="B737" s="79" t="str">
        <f t="shared" si="25"/>
        <v/>
      </c>
      <c r="C737" s="112" t="str">
        <f t="shared" si="24"/>
        <v/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109"/>
    </row>
    <row r="738" spans="1:54" x14ac:dyDescent="0.2">
      <c r="A738" s="130"/>
      <c r="B738" s="79" t="str">
        <f t="shared" si="25"/>
        <v/>
      </c>
      <c r="C738" s="112" t="str">
        <f t="shared" si="24"/>
        <v/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109"/>
    </row>
    <row r="739" spans="1:54" x14ac:dyDescent="0.2">
      <c r="A739" s="130"/>
      <c r="B739" s="79" t="str">
        <f t="shared" si="25"/>
        <v/>
      </c>
      <c r="C739" s="112" t="str">
        <f t="shared" si="24"/>
        <v/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109"/>
    </row>
    <row r="740" spans="1:54" x14ac:dyDescent="0.2">
      <c r="A740" s="130"/>
      <c r="B740" s="79" t="str">
        <f t="shared" si="25"/>
        <v/>
      </c>
      <c r="C740" s="112" t="str">
        <f t="shared" si="24"/>
        <v/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109"/>
    </row>
    <row r="741" spans="1:54" x14ac:dyDescent="0.2">
      <c r="A741" s="130"/>
      <c r="B741" s="79" t="str">
        <f t="shared" si="25"/>
        <v/>
      </c>
      <c r="C741" s="112" t="str">
        <f t="shared" si="24"/>
        <v/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109"/>
    </row>
    <row r="742" spans="1:54" x14ac:dyDescent="0.2">
      <c r="A742" s="130"/>
      <c r="B742" s="79" t="str">
        <f t="shared" si="25"/>
        <v/>
      </c>
      <c r="C742" s="112" t="str">
        <f t="shared" si="24"/>
        <v/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109"/>
    </row>
    <row r="743" spans="1:54" x14ac:dyDescent="0.2">
      <c r="A743" s="130"/>
      <c r="B743" s="79" t="str">
        <f t="shared" si="25"/>
        <v/>
      </c>
      <c r="C743" s="112" t="str">
        <f t="shared" si="24"/>
        <v/>
      </c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109"/>
    </row>
    <row r="744" spans="1:54" x14ac:dyDescent="0.2">
      <c r="A744" s="130"/>
      <c r="B744" s="79" t="str">
        <f t="shared" si="25"/>
        <v/>
      </c>
      <c r="C744" s="112" t="str">
        <f t="shared" si="24"/>
        <v/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109"/>
    </row>
    <row r="745" spans="1:54" x14ac:dyDescent="0.2">
      <c r="A745" s="130"/>
      <c r="B745" s="79" t="str">
        <f t="shared" si="25"/>
        <v/>
      </c>
      <c r="C745" s="112" t="str">
        <f t="shared" si="24"/>
        <v/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109"/>
    </row>
    <row r="746" spans="1:54" x14ac:dyDescent="0.2">
      <c r="A746" s="130"/>
      <c r="B746" s="79" t="str">
        <f t="shared" si="25"/>
        <v/>
      </c>
      <c r="C746" s="112" t="str">
        <f t="shared" si="24"/>
        <v/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109"/>
    </row>
    <row r="747" spans="1:54" x14ac:dyDescent="0.2">
      <c r="A747" s="130"/>
      <c r="B747" s="79" t="str">
        <f t="shared" si="25"/>
        <v/>
      </c>
      <c r="C747" s="112" t="str">
        <f t="shared" si="24"/>
        <v/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109"/>
    </row>
    <row r="748" spans="1:54" x14ac:dyDescent="0.2">
      <c r="A748" s="130"/>
      <c r="B748" s="79" t="str">
        <f t="shared" si="25"/>
        <v/>
      </c>
      <c r="C748" s="112" t="str">
        <f t="shared" si="24"/>
        <v/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109"/>
    </row>
    <row r="749" spans="1:54" x14ac:dyDescent="0.2">
      <c r="A749" s="130"/>
      <c r="B749" s="79" t="str">
        <f t="shared" si="25"/>
        <v/>
      </c>
      <c r="C749" s="112" t="str">
        <f t="shared" si="24"/>
        <v/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109"/>
    </row>
    <row r="750" spans="1:54" x14ac:dyDescent="0.2">
      <c r="A750" s="130"/>
      <c r="B750" s="79" t="str">
        <f t="shared" si="25"/>
        <v/>
      </c>
      <c r="C750" s="112" t="str">
        <f t="shared" si="24"/>
        <v/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109"/>
    </row>
    <row r="751" spans="1:54" x14ac:dyDescent="0.2">
      <c r="A751" s="130"/>
      <c r="B751" s="79" t="str">
        <f t="shared" si="25"/>
        <v/>
      </c>
      <c r="C751" s="112" t="str">
        <f t="shared" si="24"/>
        <v/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109"/>
    </row>
    <row r="752" spans="1:54" x14ac:dyDescent="0.2">
      <c r="A752" s="130"/>
      <c r="B752" s="79" t="str">
        <f t="shared" si="25"/>
        <v/>
      </c>
      <c r="C752" s="112" t="str">
        <f t="shared" si="24"/>
        <v/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109"/>
    </row>
    <row r="753" spans="1:54" x14ac:dyDescent="0.2">
      <c r="A753" s="130"/>
      <c r="B753" s="79" t="str">
        <f t="shared" si="25"/>
        <v/>
      </c>
      <c r="C753" s="112" t="str">
        <f t="shared" si="24"/>
        <v/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109"/>
    </row>
    <row r="754" spans="1:54" x14ac:dyDescent="0.2">
      <c r="A754" s="130"/>
      <c r="B754" s="79" t="str">
        <f t="shared" si="25"/>
        <v/>
      </c>
      <c r="C754" s="112" t="str">
        <f t="shared" si="24"/>
        <v/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109"/>
    </row>
    <row r="755" spans="1:54" x14ac:dyDescent="0.2">
      <c r="A755" s="130"/>
      <c r="B755" s="79" t="str">
        <f t="shared" si="25"/>
        <v/>
      </c>
      <c r="C755" s="112" t="str">
        <f t="shared" si="24"/>
        <v/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109"/>
    </row>
    <row r="756" spans="1:54" x14ac:dyDescent="0.2">
      <c r="A756" s="130"/>
      <c r="B756" s="79" t="str">
        <f t="shared" si="25"/>
        <v/>
      </c>
      <c r="C756" s="112" t="str">
        <f t="shared" si="24"/>
        <v/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109"/>
    </row>
    <row r="757" spans="1:54" x14ac:dyDescent="0.2">
      <c r="A757" s="130"/>
      <c r="B757" s="79" t="str">
        <f t="shared" si="25"/>
        <v/>
      </c>
      <c r="C757" s="112" t="str">
        <f t="shared" si="24"/>
        <v/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109"/>
    </row>
    <row r="758" spans="1:54" x14ac:dyDescent="0.2">
      <c r="A758" s="130"/>
      <c r="B758" s="79" t="str">
        <f t="shared" si="25"/>
        <v/>
      </c>
      <c r="C758" s="112" t="str">
        <f t="shared" si="24"/>
        <v/>
      </c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109"/>
    </row>
    <row r="759" spans="1:54" x14ac:dyDescent="0.2">
      <c r="A759" s="130"/>
      <c r="B759" s="79" t="str">
        <f t="shared" si="25"/>
        <v/>
      </c>
      <c r="C759" s="112" t="str">
        <f t="shared" si="24"/>
        <v/>
      </c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109"/>
    </row>
    <row r="760" spans="1:54" x14ac:dyDescent="0.2">
      <c r="A760" s="130"/>
      <c r="B760" s="79" t="str">
        <f t="shared" si="25"/>
        <v/>
      </c>
      <c r="C760" s="112" t="str">
        <f t="shared" si="24"/>
        <v/>
      </c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109"/>
    </row>
    <row r="761" spans="1:54" x14ac:dyDescent="0.2">
      <c r="A761" s="130"/>
      <c r="B761" s="79" t="str">
        <f t="shared" si="25"/>
        <v/>
      </c>
      <c r="C761" s="112" t="str">
        <f t="shared" si="24"/>
        <v/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109"/>
    </row>
    <row r="762" spans="1:54" x14ac:dyDescent="0.2">
      <c r="A762" s="130"/>
      <c r="B762" s="79" t="str">
        <f t="shared" si="25"/>
        <v/>
      </c>
      <c r="C762" s="112" t="str">
        <f t="shared" si="24"/>
        <v/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109"/>
    </row>
    <row r="763" spans="1:54" x14ac:dyDescent="0.2">
      <c r="A763" s="130"/>
      <c r="B763" s="79" t="str">
        <f t="shared" si="25"/>
        <v/>
      </c>
      <c r="C763" s="112" t="str">
        <f t="shared" si="24"/>
        <v/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109"/>
    </row>
    <row r="764" spans="1:54" x14ac:dyDescent="0.2">
      <c r="A764" s="130"/>
      <c r="B764" s="79" t="str">
        <f t="shared" si="25"/>
        <v/>
      </c>
      <c r="C764" s="112" t="str">
        <f t="shared" si="24"/>
        <v/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109"/>
    </row>
    <row r="765" spans="1:54" x14ac:dyDescent="0.2">
      <c r="A765" s="130"/>
      <c r="B765" s="79" t="str">
        <f t="shared" si="25"/>
        <v/>
      </c>
      <c r="C765" s="112" t="str">
        <f t="shared" si="24"/>
        <v/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109"/>
    </row>
    <row r="766" spans="1:54" x14ac:dyDescent="0.2">
      <c r="A766" s="130"/>
      <c r="B766" s="79" t="str">
        <f t="shared" si="25"/>
        <v/>
      </c>
      <c r="C766" s="112" t="str">
        <f t="shared" si="24"/>
        <v/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109"/>
    </row>
    <row r="767" spans="1:54" x14ac:dyDescent="0.2">
      <c r="A767" s="130"/>
      <c r="B767" s="79" t="str">
        <f t="shared" si="25"/>
        <v/>
      </c>
      <c r="C767" s="112" t="str">
        <f t="shared" si="24"/>
        <v/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109"/>
    </row>
    <row r="768" spans="1:54" x14ac:dyDescent="0.2">
      <c r="A768" s="130"/>
      <c r="B768" s="79" t="str">
        <f t="shared" si="25"/>
        <v/>
      </c>
      <c r="C768" s="112" t="str">
        <f t="shared" si="24"/>
        <v/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109"/>
    </row>
    <row r="769" spans="1:54" x14ac:dyDescent="0.2">
      <c r="A769" s="130"/>
      <c r="B769" s="79" t="str">
        <f t="shared" si="25"/>
        <v/>
      </c>
      <c r="C769" s="112" t="str">
        <f t="shared" si="24"/>
        <v/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109"/>
    </row>
    <row r="770" spans="1:54" x14ac:dyDescent="0.2">
      <c r="A770" s="130"/>
      <c r="B770" s="79" t="str">
        <f t="shared" si="25"/>
        <v/>
      </c>
      <c r="C770" s="112" t="str">
        <f t="shared" si="24"/>
        <v/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109"/>
    </row>
    <row r="771" spans="1:54" x14ac:dyDescent="0.2">
      <c r="A771" s="130"/>
      <c r="B771" s="79" t="str">
        <f t="shared" si="25"/>
        <v/>
      </c>
      <c r="C771" s="112" t="str">
        <f t="shared" si="24"/>
        <v/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109"/>
    </row>
    <row r="772" spans="1:54" x14ac:dyDescent="0.2">
      <c r="A772" s="130"/>
      <c r="B772" s="79" t="str">
        <f t="shared" si="25"/>
        <v/>
      </c>
      <c r="C772" s="112" t="str">
        <f t="shared" si="24"/>
        <v/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109"/>
    </row>
    <row r="773" spans="1:54" x14ac:dyDescent="0.2">
      <c r="A773" s="130"/>
      <c r="B773" s="79" t="str">
        <f t="shared" si="25"/>
        <v/>
      </c>
      <c r="C773" s="112" t="str">
        <f t="shared" si="24"/>
        <v/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109"/>
    </row>
    <row r="774" spans="1:54" x14ac:dyDescent="0.2">
      <c r="A774" s="130"/>
      <c r="B774" s="79" t="str">
        <f t="shared" si="25"/>
        <v/>
      </c>
      <c r="C774" s="112" t="str">
        <f t="shared" si="24"/>
        <v/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109"/>
    </row>
    <row r="775" spans="1:54" x14ac:dyDescent="0.2">
      <c r="A775" s="130"/>
      <c r="B775" s="79" t="str">
        <f t="shared" si="25"/>
        <v/>
      </c>
      <c r="C775" s="112" t="str">
        <f t="shared" si="24"/>
        <v/>
      </c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109"/>
    </row>
    <row r="776" spans="1:54" x14ac:dyDescent="0.2">
      <c r="A776" s="130"/>
      <c r="B776" s="79" t="str">
        <f t="shared" si="25"/>
        <v/>
      </c>
      <c r="C776" s="112" t="str">
        <f t="shared" si="24"/>
        <v/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109"/>
    </row>
    <row r="777" spans="1:54" x14ac:dyDescent="0.2">
      <c r="A777" s="130"/>
      <c r="B777" s="79" t="str">
        <f t="shared" si="25"/>
        <v/>
      </c>
      <c r="C777" s="112" t="str">
        <f t="shared" ref="C777:C840" si="26">IF(A777="","",IF(ISERROR(VLOOKUP(TEXT(A777,0),remples,9,0)),IF(ISERROR(VLOOKUP(TEXT(A777,0),rempl_ficha,6,0)),"***** Codigo No Encontrado *****",UPPER((VLOOKUP(TEXT(A777,0),rempl_ficha,6,0)))),VLOOKUP(TEXT(A777,0),remples,9,0)))</f>
        <v/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109"/>
    </row>
    <row r="778" spans="1:54" x14ac:dyDescent="0.2">
      <c r="A778" s="130"/>
      <c r="B778" s="79" t="str">
        <f t="shared" ref="B778:B841" si="27">IF(A778="","",IF(ISERROR(VLOOKUP(TEXT(A778,0),remples,3,0)),IF(ISERROR(VLOOKUP(TEXT(A778,0),rempl_ficha,7,0)),"***** Codigo No Encontrado *****",UPPER((VLOOKUP(TEXT(A778,0),rempl_ficha,7,0)&amp;"   "&amp;VLOOKUP(TEXT(A778,0),rempl_ficha,8,0)&amp;","&amp;VLOOKUP(TEXT(A778,0),rempl_ficha,9,0)))),VLOOKUP(TEXT(A778,0),remples,3,0)))</f>
        <v/>
      </c>
      <c r="C778" s="112" t="str">
        <f t="shared" si="26"/>
        <v/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109"/>
    </row>
    <row r="779" spans="1:54" x14ac:dyDescent="0.2">
      <c r="A779" s="130"/>
      <c r="B779" s="79" t="str">
        <f t="shared" si="27"/>
        <v/>
      </c>
      <c r="C779" s="112" t="str">
        <f t="shared" si="26"/>
        <v/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109"/>
    </row>
    <row r="780" spans="1:54" x14ac:dyDescent="0.2">
      <c r="A780" s="130"/>
      <c r="B780" s="79" t="str">
        <f t="shared" si="27"/>
        <v/>
      </c>
      <c r="C780" s="112" t="str">
        <f t="shared" si="26"/>
        <v/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109"/>
    </row>
    <row r="781" spans="1:54" x14ac:dyDescent="0.2">
      <c r="A781" s="130"/>
      <c r="B781" s="79" t="str">
        <f t="shared" si="27"/>
        <v/>
      </c>
      <c r="C781" s="112" t="str">
        <f t="shared" si="26"/>
        <v/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109"/>
    </row>
    <row r="782" spans="1:54" x14ac:dyDescent="0.2">
      <c r="A782" s="130"/>
      <c r="B782" s="79" t="str">
        <f t="shared" si="27"/>
        <v/>
      </c>
      <c r="C782" s="112" t="str">
        <f t="shared" si="26"/>
        <v/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109"/>
    </row>
    <row r="783" spans="1:54" x14ac:dyDescent="0.2">
      <c r="A783" s="130"/>
      <c r="B783" s="79" t="str">
        <f t="shared" si="27"/>
        <v/>
      </c>
      <c r="C783" s="112" t="str">
        <f t="shared" si="26"/>
        <v/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109"/>
    </row>
    <row r="784" spans="1:54" x14ac:dyDescent="0.2">
      <c r="A784" s="130"/>
      <c r="B784" s="79" t="str">
        <f t="shared" si="27"/>
        <v/>
      </c>
      <c r="C784" s="112" t="str">
        <f t="shared" si="26"/>
        <v/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109"/>
    </row>
    <row r="785" spans="1:54" x14ac:dyDescent="0.2">
      <c r="A785" s="130"/>
      <c r="B785" s="79" t="str">
        <f t="shared" si="27"/>
        <v/>
      </c>
      <c r="C785" s="112" t="str">
        <f t="shared" si="26"/>
        <v/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109"/>
    </row>
    <row r="786" spans="1:54" x14ac:dyDescent="0.2">
      <c r="A786" s="130"/>
      <c r="B786" s="79" t="str">
        <f t="shared" si="27"/>
        <v/>
      </c>
      <c r="C786" s="112" t="str">
        <f t="shared" si="26"/>
        <v/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109"/>
    </row>
    <row r="787" spans="1:54" x14ac:dyDescent="0.2">
      <c r="A787" s="130"/>
      <c r="B787" s="79" t="str">
        <f t="shared" si="27"/>
        <v/>
      </c>
      <c r="C787" s="112" t="str">
        <f t="shared" si="26"/>
        <v/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109"/>
    </row>
    <row r="788" spans="1:54" x14ac:dyDescent="0.2">
      <c r="A788" s="130"/>
      <c r="B788" s="79" t="str">
        <f t="shared" si="27"/>
        <v/>
      </c>
      <c r="C788" s="112" t="str">
        <f t="shared" si="26"/>
        <v/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109"/>
    </row>
    <row r="789" spans="1:54" x14ac:dyDescent="0.2">
      <c r="A789" s="130"/>
      <c r="B789" s="79" t="str">
        <f t="shared" si="27"/>
        <v/>
      </c>
      <c r="C789" s="112" t="str">
        <f t="shared" si="26"/>
        <v/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109"/>
    </row>
    <row r="790" spans="1:54" x14ac:dyDescent="0.2">
      <c r="A790" s="130"/>
      <c r="B790" s="79" t="str">
        <f t="shared" si="27"/>
        <v/>
      </c>
      <c r="C790" s="112" t="str">
        <f t="shared" si="26"/>
        <v/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109"/>
    </row>
    <row r="791" spans="1:54" x14ac:dyDescent="0.2">
      <c r="A791" s="130"/>
      <c r="B791" s="79" t="str">
        <f t="shared" si="27"/>
        <v/>
      </c>
      <c r="C791" s="112" t="str">
        <f t="shared" si="26"/>
        <v/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109"/>
    </row>
    <row r="792" spans="1:54" x14ac:dyDescent="0.2">
      <c r="A792" s="130"/>
      <c r="B792" s="79" t="str">
        <f t="shared" si="27"/>
        <v/>
      </c>
      <c r="C792" s="112" t="str">
        <f t="shared" si="26"/>
        <v/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109"/>
    </row>
    <row r="793" spans="1:54" x14ac:dyDescent="0.2">
      <c r="A793" s="130"/>
      <c r="B793" s="79" t="str">
        <f t="shared" si="27"/>
        <v/>
      </c>
      <c r="C793" s="112" t="str">
        <f t="shared" si="26"/>
        <v/>
      </c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109"/>
    </row>
    <row r="794" spans="1:54" x14ac:dyDescent="0.2">
      <c r="A794" s="130"/>
      <c r="B794" s="79" t="str">
        <f t="shared" si="27"/>
        <v/>
      </c>
      <c r="C794" s="112" t="str">
        <f t="shared" si="26"/>
        <v/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109"/>
    </row>
    <row r="795" spans="1:54" x14ac:dyDescent="0.2">
      <c r="A795" s="130"/>
      <c r="B795" s="79" t="str">
        <f t="shared" si="27"/>
        <v/>
      </c>
      <c r="C795" s="112" t="str">
        <f t="shared" si="26"/>
        <v/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109"/>
    </row>
    <row r="796" spans="1:54" x14ac:dyDescent="0.2">
      <c r="A796" s="130"/>
      <c r="B796" s="79" t="str">
        <f t="shared" si="27"/>
        <v/>
      </c>
      <c r="C796" s="112" t="str">
        <f t="shared" si="26"/>
        <v/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109"/>
    </row>
    <row r="797" spans="1:54" x14ac:dyDescent="0.2">
      <c r="A797" s="130"/>
      <c r="B797" s="79" t="str">
        <f t="shared" si="27"/>
        <v/>
      </c>
      <c r="C797" s="112" t="str">
        <f t="shared" si="26"/>
        <v/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109"/>
    </row>
    <row r="798" spans="1:54" x14ac:dyDescent="0.2">
      <c r="A798" s="130"/>
      <c r="B798" s="79" t="str">
        <f t="shared" si="27"/>
        <v/>
      </c>
      <c r="C798" s="112" t="str">
        <f t="shared" si="26"/>
        <v/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109"/>
    </row>
    <row r="799" spans="1:54" x14ac:dyDescent="0.2">
      <c r="A799" s="130"/>
      <c r="B799" s="79" t="str">
        <f t="shared" si="27"/>
        <v/>
      </c>
      <c r="C799" s="112" t="str">
        <f t="shared" si="26"/>
        <v/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109"/>
    </row>
    <row r="800" spans="1:54" x14ac:dyDescent="0.2">
      <c r="A800" s="130"/>
      <c r="B800" s="79" t="str">
        <f t="shared" si="27"/>
        <v/>
      </c>
      <c r="C800" s="112" t="str">
        <f t="shared" si="26"/>
        <v/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109"/>
    </row>
    <row r="801" spans="1:54" x14ac:dyDescent="0.2">
      <c r="A801" s="130"/>
      <c r="B801" s="79" t="str">
        <f t="shared" si="27"/>
        <v/>
      </c>
      <c r="C801" s="112" t="str">
        <f t="shared" si="26"/>
        <v/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109"/>
    </row>
    <row r="802" spans="1:54" x14ac:dyDescent="0.2">
      <c r="A802" s="130"/>
      <c r="B802" s="79" t="str">
        <f t="shared" si="27"/>
        <v/>
      </c>
      <c r="C802" s="112" t="str">
        <f t="shared" si="26"/>
        <v/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109"/>
    </row>
    <row r="803" spans="1:54" x14ac:dyDescent="0.2">
      <c r="A803" s="130"/>
      <c r="B803" s="79" t="str">
        <f t="shared" si="27"/>
        <v/>
      </c>
      <c r="C803" s="112" t="str">
        <f t="shared" si="26"/>
        <v/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109"/>
    </row>
    <row r="804" spans="1:54" x14ac:dyDescent="0.2">
      <c r="A804" s="130"/>
      <c r="B804" s="79" t="str">
        <f t="shared" si="27"/>
        <v/>
      </c>
      <c r="C804" s="112" t="str">
        <f t="shared" si="26"/>
        <v/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109"/>
    </row>
    <row r="805" spans="1:54" x14ac:dyDescent="0.2">
      <c r="A805" s="130"/>
      <c r="B805" s="79" t="str">
        <f t="shared" si="27"/>
        <v/>
      </c>
      <c r="C805" s="112" t="str">
        <f t="shared" si="26"/>
        <v/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109"/>
    </row>
    <row r="806" spans="1:54" x14ac:dyDescent="0.2">
      <c r="A806" s="130"/>
      <c r="B806" s="79" t="str">
        <f t="shared" si="27"/>
        <v/>
      </c>
      <c r="C806" s="112" t="str">
        <f t="shared" si="26"/>
        <v/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109"/>
    </row>
    <row r="807" spans="1:54" x14ac:dyDescent="0.2">
      <c r="A807" s="130"/>
      <c r="B807" s="79" t="str">
        <f t="shared" si="27"/>
        <v/>
      </c>
      <c r="C807" s="112" t="str">
        <f t="shared" si="26"/>
        <v/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109"/>
    </row>
    <row r="808" spans="1:54" x14ac:dyDescent="0.2">
      <c r="A808" s="130"/>
      <c r="B808" s="79" t="str">
        <f t="shared" si="27"/>
        <v/>
      </c>
      <c r="C808" s="112" t="str">
        <f t="shared" si="26"/>
        <v/>
      </c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109"/>
    </row>
    <row r="809" spans="1:54" x14ac:dyDescent="0.2">
      <c r="A809" s="130"/>
      <c r="B809" s="79" t="str">
        <f t="shared" si="27"/>
        <v/>
      </c>
      <c r="C809" s="112" t="str">
        <f t="shared" si="26"/>
        <v/>
      </c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109"/>
    </row>
    <row r="810" spans="1:54" x14ac:dyDescent="0.2">
      <c r="A810" s="130"/>
      <c r="B810" s="79" t="str">
        <f t="shared" si="27"/>
        <v/>
      </c>
      <c r="C810" s="112" t="str">
        <f t="shared" si="26"/>
        <v/>
      </c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109"/>
    </row>
    <row r="811" spans="1:54" x14ac:dyDescent="0.2">
      <c r="A811" s="130"/>
      <c r="B811" s="79" t="str">
        <f t="shared" si="27"/>
        <v/>
      </c>
      <c r="C811" s="112" t="str">
        <f t="shared" si="26"/>
        <v/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109"/>
    </row>
    <row r="812" spans="1:54" x14ac:dyDescent="0.2">
      <c r="A812" s="130"/>
      <c r="B812" s="79" t="str">
        <f t="shared" si="27"/>
        <v/>
      </c>
      <c r="C812" s="112" t="str">
        <f t="shared" si="26"/>
        <v/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109"/>
    </row>
    <row r="813" spans="1:54" x14ac:dyDescent="0.2">
      <c r="A813" s="130"/>
      <c r="B813" s="79" t="str">
        <f t="shared" si="27"/>
        <v/>
      </c>
      <c r="C813" s="112" t="str">
        <f t="shared" si="26"/>
        <v/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109"/>
    </row>
    <row r="814" spans="1:54" x14ac:dyDescent="0.2">
      <c r="A814" s="130"/>
      <c r="B814" s="79" t="str">
        <f t="shared" si="27"/>
        <v/>
      </c>
      <c r="C814" s="112" t="str">
        <f t="shared" si="26"/>
        <v/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109"/>
    </row>
    <row r="815" spans="1:54" x14ac:dyDescent="0.2">
      <c r="A815" s="130"/>
      <c r="B815" s="79" t="str">
        <f t="shared" si="27"/>
        <v/>
      </c>
      <c r="C815" s="112" t="str">
        <f t="shared" si="26"/>
        <v/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109"/>
    </row>
    <row r="816" spans="1:54" x14ac:dyDescent="0.2">
      <c r="A816" s="130"/>
      <c r="B816" s="79" t="str">
        <f t="shared" si="27"/>
        <v/>
      </c>
      <c r="C816" s="112" t="str">
        <f t="shared" si="26"/>
        <v/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109"/>
    </row>
    <row r="817" spans="1:54" x14ac:dyDescent="0.2">
      <c r="A817" s="130"/>
      <c r="B817" s="79" t="str">
        <f t="shared" si="27"/>
        <v/>
      </c>
      <c r="C817" s="112" t="str">
        <f t="shared" si="26"/>
        <v/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109"/>
    </row>
    <row r="818" spans="1:54" x14ac:dyDescent="0.2">
      <c r="A818" s="130"/>
      <c r="B818" s="79" t="str">
        <f t="shared" si="27"/>
        <v/>
      </c>
      <c r="C818" s="112" t="str">
        <f t="shared" si="26"/>
        <v/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109"/>
    </row>
    <row r="819" spans="1:54" x14ac:dyDescent="0.2">
      <c r="A819" s="130"/>
      <c r="B819" s="79" t="str">
        <f t="shared" si="27"/>
        <v/>
      </c>
      <c r="C819" s="112" t="str">
        <f t="shared" si="26"/>
        <v/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109"/>
    </row>
    <row r="820" spans="1:54" x14ac:dyDescent="0.2">
      <c r="A820" s="130"/>
      <c r="B820" s="79" t="str">
        <f t="shared" si="27"/>
        <v/>
      </c>
      <c r="C820" s="112" t="str">
        <f t="shared" si="26"/>
        <v/>
      </c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109"/>
    </row>
    <row r="821" spans="1:54" x14ac:dyDescent="0.2">
      <c r="A821" s="130"/>
      <c r="B821" s="79" t="str">
        <f t="shared" si="27"/>
        <v/>
      </c>
      <c r="C821" s="112" t="str">
        <f t="shared" si="26"/>
        <v/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109"/>
    </row>
    <row r="822" spans="1:54" x14ac:dyDescent="0.2">
      <c r="A822" s="130"/>
      <c r="B822" s="79" t="str">
        <f t="shared" si="27"/>
        <v/>
      </c>
      <c r="C822" s="112" t="str">
        <f t="shared" si="26"/>
        <v/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109"/>
    </row>
    <row r="823" spans="1:54" x14ac:dyDescent="0.2">
      <c r="A823" s="130"/>
      <c r="B823" s="79" t="str">
        <f t="shared" si="27"/>
        <v/>
      </c>
      <c r="C823" s="112" t="str">
        <f t="shared" si="26"/>
        <v/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109"/>
    </row>
    <row r="824" spans="1:54" x14ac:dyDescent="0.2">
      <c r="A824" s="130"/>
      <c r="B824" s="79" t="str">
        <f t="shared" si="27"/>
        <v/>
      </c>
      <c r="C824" s="112" t="str">
        <f t="shared" si="26"/>
        <v/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109"/>
    </row>
    <row r="825" spans="1:54" x14ac:dyDescent="0.2">
      <c r="A825" s="130"/>
      <c r="B825" s="79" t="str">
        <f t="shared" si="27"/>
        <v/>
      </c>
      <c r="C825" s="112" t="str">
        <f t="shared" si="26"/>
        <v/>
      </c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109"/>
    </row>
    <row r="826" spans="1:54" x14ac:dyDescent="0.2">
      <c r="A826" s="130"/>
      <c r="B826" s="79" t="str">
        <f t="shared" si="27"/>
        <v/>
      </c>
      <c r="C826" s="112" t="str">
        <f t="shared" si="26"/>
        <v/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109"/>
    </row>
    <row r="827" spans="1:54" x14ac:dyDescent="0.2">
      <c r="A827" s="130"/>
      <c r="B827" s="79" t="str">
        <f t="shared" si="27"/>
        <v/>
      </c>
      <c r="C827" s="112" t="str">
        <f t="shared" si="26"/>
        <v/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109"/>
    </row>
    <row r="828" spans="1:54" x14ac:dyDescent="0.2">
      <c r="A828" s="130"/>
      <c r="B828" s="79" t="str">
        <f t="shared" si="27"/>
        <v/>
      </c>
      <c r="C828" s="112" t="str">
        <f t="shared" si="26"/>
        <v/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109"/>
    </row>
    <row r="829" spans="1:54" x14ac:dyDescent="0.2">
      <c r="A829" s="130"/>
      <c r="B829" s="79" t="str">
        <f t="shared" si="27"/>
        <v/>
      </c>
      <c r="C829" s="112" t="str">
        <f t="shared" si="26"/>
        <v/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109"/>
    </row>
    <row r="830" spans="1:54" x14ac:dyDescent="0.2">
      <c r="A830" s="130"/>
      <c r="B830" s="79" t="str">
        <f t="shared" si="27"/>
        <v/>
      </c>
      <c r="C830" s="112" t="str">
        <f t="shared" si="26"/>
        <v/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109"/>
    </row>
    <row r="831" spans="1:54" x14ac:dyDescent="0.2">
      <c r="A831" s="130"/>
      <c r="B831" s="79" t="str">
        <f t="shared" si="27"/>
        <v/>
      </c>
      <c r="C831" s="112" t="str">
        <f t="shared" si="26"/>
        <v/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109"/>
    </row>
    <row r="832" spans="1:54" x14ac:dyDescent="0.2">
      <c r="A832" s="130"/>
      <c r="B832" s="79" t="str">
        <f t="shared" si="27"/>
        <v/>
      </c>
      <c r="C832" s="112" t="str">
        <f t="shared" si="26"/>
        <v/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109"/>
    </row>
    <row r="833" spans="1:54" x14ac:dyDescent="0.2">
      <c r="A833" s="130"/>
      <c r="B833" s="79" t="str">
        <f t="shared" si="27"/>
        <v/>
      </c>
      <c r="C833" s="112" t="str">
        <f t="shared" si="26"/>
        <v/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109"/>
    </row>
    <row r="834" spans="1:54" x14ac:dyDescent="0.2">
      <c r="A834" s="130"/>
      <c r="B834" s="79" t="str">
        <f t="shared" si="27"/>
        <v/>
      </c>
      <c r="C834" s="112" t="str">
        <f t="shared" si="26"/>
        <v/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109"/>
    </row>
    <row r="835" spans="1:54" x14ac:dyDescent="0.2">
      <c r="A835" s="130"/>
      <c r="B835" s="79" t="str">
        <f t="shared" si="27"/>
        <v/>
      </c>
      <c r="C835" s="112" t="str">
        <f t="shared" si="26"/>
        <v/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109"/>
    </row>
    <row r="836" spans="1:54" x14ac:dyDescent="0.2">
      <c r="A836" s="130"/>
      <c r="B836" s="79" t="str">
        <f t="shared" si="27"/>
        <v/>
      </c>
      <c r="C836" s="112" t="str">
        <f t="shared" si="26"/>
        <v/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109"/>
    </row>
    <row r="837" spans="1:54" x14ac:dyDescent="0.2">
      <c r="A837" s="130"/>
      <c r="B837" s="79" t="str">
        <f t="shared" si="27"/>
        <v/>
      </c>
      <c r="C837" s="112" t="str">
        <f t="shared" si="26"/>
        <v/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109"/>
    </row>
    <row r="838" spans="1:54" x14ac:dyDescent="0.2">
      <c r="A838" s="130"/>
      <c r="B838" s="79" t="str">
        <f t="shared" si="27"/>
        <v/>
      </c>
      <c r="C838" s="112" t="str">
        <f t="shared" si="26"/>
        <v/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109"/>
    </row>
    <row r="839" spans="1:54" x14ac:dyDescent="0.2">
      <c r="A839" s="130"/>
      <c r="B839" s="79" t="str">
        <f t="shared" si="27"/>
        <v/>
      </c>
      <c r="C839" s="112" t="str">
        <f t="shared" si="26"/>
        <v/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109"/>
    </row>
    <row r="840" spans="1:54" x14ac:dyDescent="0.2">
      <c r="A840" s="130"/>
      <c r="B840" s="79" t="str">
        <f t="shared" si="27"/>
        <v/>
      </c>
      <c r="C840" s="112" t="str">
        <f t="shared" si="26"/>
        <v/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109"/>
    </row>
    <row r="841" spans="1:54" x14ac:dyDescent="0.2">
      <c r="A841" s="130"/>
      <c r="B841" s="79" t="str">
        <f t="shared" si="27"/>
        <v/>
      </c>
      <c r="C841" s="112" t="str">
        <f t="shared" ref="C841:C904" si="28">IF(A841="","",IF(ISERROR(VLOOKUP(TEXT(A841,0),remples,9,0)),IF(ISERROR(VLOOKUP(TEXT(A841,0),rempl_ficha,6,0)),"***** Codigo No Encontrado *****",UPPER((VLOOKUP(TEXT(A841,0),rempl_ficha,6,0)))),VLOOKUP(TEXT(A841,0),remples,9,0)))</f>
        <v/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109"/>
    </row>
    <row r="842" spans="1:54" x14ac:dyDescent="0.2">
      <c r="A842" s="130"/>
      <c r="B842" s="79" t="str">
        <f t="shared" ref="B842:B905" si="29">IF(A842="","",IF(ISERROR(VLOOKUP(TEXT(A842,0),remples,3,0)),IF(ISERROR(VLOOKUP(TEXT(A842,0),rempl_ficha,7,0)),"***** Codigo No Encontrado *****",UPPER((VLOOKUP(TEXT(A842,0),rempl_ficha,7,0)&amp;"   "&amp;VLOOKUP(TEXT(A842,0),rempl_ficha,8,0)&amp;","&amp;VLOOKUP(TEXT(A842,0),rempl_ficha,9,0)))),VLOOKUP(TEXT(A842,0),remples,3,0)))</f>
        <v/>
      </c>
      <c r="C842" s="112" t="str">
        <f t="shared" si="28"/>
        <v/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109"/>
    </row>
    <row r="843" spans="1:54" x14ac:dyDescent="0.2">
      <c r="A843" s="130"/>
      <c r="B843" s="79" t="str">
        <f t="shared" si="29"/>
        <v/>
      </c>
      <c r="C843" s="112" t="str">
        <f t="shared" si="28"/>
        <v/>
      </c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109"/>
    </row>
    <row r="844" spans="1:54" x14ac:dyDescent="0.2">
      <c r="A844" s="130"/>
      <c r="B844" s="79" t="str">
        <f t="shared" si="29"/>
        <v/>
      </c>
      <c r="C844" s="112" t="str">
        <f t="shared" si="28"/>
        <v/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109"/>
    </row>
    <row r="845" spans="1:54" x14ac:dyDescent="0.2">
      <c r="A845" s="130"/>
      <c r="B845" s="79" t="str">
        <f t="shared" si="29"/>
        <v/>
      </c>
      <c r="C845" s="112" t="str">
        <f t="shared" si="28"/>
        <v/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109"/>
    </row>
    <row r="846" spans="1:54" x14ac:dyDescent="0.2">
      <c r="A846" s="130"/>
      <c r="B846" s="79" t="str">
        <f t="shared" si="29"/>
        <v/>
      </c>
      <c r="C846" s="112" t="str">
        <f t="shared" si="28"/>
        <v/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109"/>
    </row>
    <row r="847" spans="1:54" x14ac:dyDescent="0.2">
      <c r="A847" s="130"/>
      <c r="B847" s="79" t="str">
        <f t="shared" si="29"/>
        <v/>
      </c>
      <c r="C847" s="112" t="str">
        <f t="shared" si="28"/>
        <v/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109"/>
    </row>
    <row r="848" spans="1:54" x14ac:dyDescent="0.2">
      <c r="A848" s="130"/>
      <c r="B848" s="79" t="str">
        <f t="shared" si="29"/>
        <v/>
      </c>
      <c r="C848" s="112" t="str">
        <f t="shared" si="28"/>
        <v/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109"/>
    </row>
    <row r="849" spans="1:54" x14ac:dyDescent="0.2">
      <c r="A849" s="130"/>
      <c r="B849" s="79" t="str">
        <f t="shared" si="29"/>
        <v/>
      </c>
      <c r="C849" s="112" t="str">
        <f t="shared" si="28"/>
        <v/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109"/>
    </row>
    <row r="850" spans="1:54" x14ac:dyDescent="0.2">
      <c r="A850" s="130"/>
      <c r="B850" s="79" t="str">
        <f t="shared" si="29"/>
        <v/>
      </c>
      <c r="C850" s="112" t="str">
        <f t="shared" si="28"/>
        <v/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109"/>
    </row>
    <row r="851" spans="1:54" x14ac:dyDescent="0.2">
      <c r="A851" s="130"/>
      <c r="B851" s="79" t="str">
        <f t="shared" si="29"/>
        <v/>
      </c>
      <c r="C851" s="112" t="str">
        <f t="shared" si="28"/>
        <v/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109"/>
    </row>
    <row r="852" spans="1:54" x14ac:dyDescent="0.2">
      <c r="A852" s="130"/>
      <c r="B852" s="79" t="str">
        <f t="shared" si="29"/>
        <v/>
      </c>
      <c r="C852" s="112" t="str">
        <f t="shared" si="28"/>
        <v/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109"/>
    </row>
    <row r="853" spans="1:54" x14ac:dyDescent="0.2">
      <c r="A853" s="130"/>
      <c r="B853" s="79" t="str">
        <f t="shared" si="29"/>
        <v/>
      </c>
      <c r="C853" s="112" t="str">
        <f t="shared" si="28"/>
        <v/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109"/>
    </row>
    <row r="854" spans="1:54" x14ac:dyDescent="0.2">
      <c r="A854" s="130"/>
      <c r="B854" s="79" t="str">
        <f t="shared" si="29"/>
        <v/>
      </c>
      <c r="C854" s="112" t="str">
        <f t="shared" si="28"/>
        <v/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109"/>
    </row>
    <row r="855" spans="1:54" x14ac:dyDescent="0.2">
      <c r="A855" s="130"/>
      <c r="B855" s="79" t="str">
        <f t="shared" si="29"/>
        <v/>
      </c>
      <c r="C855" s="112" t="str">
        <f t="shared" si="28"/>
        <v/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109"/>
    </row>
    <row r="856" spans="1:54" x14ac:dyDescent="0.2">
      <c r="A856" s="130"/>
      <c r="B856" s="79" t="str">
        <f t="shared" si="29"/>
        <v/>
      </c>
      <c r="C856" s="112" t="str">
        <f t="shared" si="28"/>
        <v/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109"/>
    </row>
    <row r="857" spans="1:54" x14ac:dyDescent="0.2">
      <c r="A857" s="130"/>
      <c r="B857" s="79" t="str">
        <f t="shared" si="29"/>
        <v/>
      </c>
      <c r="C857" s="112" t="str">
        <f t="shared" si="28"/>
        <v/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109"/>
    </row>
    <row r="858" spans="1:54" x14ac:dyDescent="0.2">
      <c r="A858" s="130"/>
      <c r="B858" s="79" t="str">
        <f t="shared" si="29"/>
        <v/>
      </c>
      <c r="C858" s="112" t="str">
        <f t="shared" si="28"/>
        <v/>
      </c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109"/>
    </row>
    <row r="859" spans="1:54" x14ac:dyDescent="0.2">
      <c r="A859" s="130"/>
      <c r="B859" s="79" t="str">
        <f t="shared" si="29"/>
        <v/>
      </c>
      <c r="C859" s="112" t="str">
        <f t="shared" si="28"/>
        <v/>
      </c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109"/>
    </row>
    <row r="860" spans="1:54" x14ac:dyDescent="0.2">
      <c r="A860" s="130"/>
      <c r="B860" s="79" t="str">
        <f t="shared" si="29"/>
        <v/>
      </c>
      <c r="C860" s="112" t="str">
        <f t="shared" si="28"/>
        <v/>
      </c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109"/>
    </row>
    <row r="861" spans="1:54" x14ac:dyDescent="0.2">
      <c r="A861" s="130"/>
      <c r="B861" s="79" t="str">
        <f t="shared" si="29"/>
        <v/>
      </c>
      <c r="C861" s="112" t="str">
        <f t="shared" si="28"/>
        <v/>
      </c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109"/>
    </row>
    <row r="862" spans="1:54" x14ac:dyDescent="0.2">
      <c r="A862" s="130"/>
      <c r="B862" s="79" t="str">
        <f t="shared" si="29"/>
        <v/>
      </c>
      <c r="C862" s="112" t="str">
        <f t="shared" si="28"/>
        <v/>
      </c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109"/>
    </row>
    <row r="863" spans="1:54" x14ac:dyDescent="0.2">
      <c r="A863" s="130"/>
      <c r="B863" s="79" t="str">
        <f t="shared" si="29"/>
        <v/>
      </c>
      <c r="C863" s="112" t="str">
        <f t="shared" si="28"/>
        <v/>
      </c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109"/>
    </row>
    <row r="864" spans="1:54" x14ac:dyDescent="0.2">
      <c r="A864" s="130"/>
      <c r="B864" s="79" t="str">
        <f t="shared" si="29"/>
        <v/>
      </c>
      <c r="C864" s="112" t="str">
        <f t="shared" si="28"/>
        <v/>
      </c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109"/>
    </row>
    <row r="865" spans="1:54" x14ac:dyDescent="0.2">
      <c r="A865" s="130"/>
      <c r="B865" s="79" t="str">
        <f t="shared" si="29"/>
        <v/>
      </c>
      <c r="C865" s="112" t="str">
        <f t="shared" si="28"/>
        <v/>
      </c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109"/>
    </row>
    <row r="866" spans="1:54" x14ac:dyDescent="0.2">
      <c r="A866" s="130"/>
      <c r="B866" s="79" t="str">
        <f t="shared" si="29"/>
        <v/>
      </c>
      <c r="C866" s="112" t="str">
        <f t="shared" si="28"/>
        <v/>
      </c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109"/>
    </row>
    <row r="867" spans="1:54" x14ac:dyDescent="0.2">
      <c r="A867" s="130"/>
      <c r="B867" s="79" t="str">
        <f t="shared" si="29"/>
        <v/>
      </c>
      <c r="C867" s="112" t="str">
        <f t="shared" si="28"/>
        <v/>
      </c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109"/>
    </row>
    <row r="868" spans="1:54" x14ac:dyDescent="0.2">
      <c r="A868" s="130"/>
      <c r="B868" s="79" t="str">
        <f t="shared" si="29"/>
        <v/>
      </c>
      <c r="C868" s="112" t="str">
        <f t="shared" si="28"/>
        <v/>
      </c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109"/>
    </row>
    <row r="869" spans="1:54" x14ac:dyDescent="0.2">
      <c r="A869" s="130"/>
      <c r="B869" s="79" t="str">
        <f t="shared" si="29"/>
        <v/>
      </c>
      <c r="C869" s="112" t="str">
        <f t="shared" si="28"/>
        <v/>
      </c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109"/>
    </row>
    <row r="870" spans="1:54" x14ac:dyDescent="0.2">
      <c r="A870" s="130"/>
      <c r="B870" s="79" t="str">
        <f t="shared" si="29"/>
        <v/>
      </c>
      <c r="C870" s="112" t="str">
        <f t="shared" si="28"/>
        <v/>
      </c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109"/>
    </row>
    <row r="871" spans="1:54" x14ac:dyDescent="0.2">
      <c r="A871" s="130"/>
      <c r="B871" s="79" t="str">
        <f t="shared" si="29"/>
        <v/>
      </c>
      <c r="C871" s="112" t="str">
        <f t="shared" si="28"/>
        <v/>
      </c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109"/>
    </row>
    <row r="872" spans="1:54" x14ac:dyDescent="0.2">
      <c r="A872" s="130"/>
      <c r="B872" s="79" t="str">
        <f t="shared" si="29"/>
        <v/>
      </c>
      <c r="C872" s="112" t="str">
        <f t="shared" si="28"/>
        <v/>
      </c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109"/>
    </row>
    <row r="873" spans="1:54" x14ac:dyDescent="0.2">
      <c r="A873" s="130"/>
      <c r="B873" s="79" t="str">
        <f t="shared" si="29"/>
        <v/>
      </c>
      <c r="C873" s="112" t="str">
        <f t="shared" si="28"/>
        <v/>
      </c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109"/>
    </row>
    <row r="874" spans="1:54" x14ac:dyDescent="0.2">
      <c r="A874" s="130"/>
      <c r="B874" s="79" t="str">
        <f t="shared" si="29"/>
        <v/>
      </c>
      <c r="C874" s="112" t="str">
        <f t="shared" si="28"/>
        <v/>
      </c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109"/>
    </row>
    <row r="875" spans="1:54" x14ac:dyDescent="0.2">
      <c r="A875" s="130"/>
      <c r="B875" s="79" t="str">
        <f t="shared" si="29"/>
        <v/>
      </c>
      <c r="C875" s="112" t="str">
        <f t="shared" si="28"/>
        <v/>
      </c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109"/>
    </row>
    <row r="876" spans="1:54" x14ac:dyDescent="0.2">
      <c r="A876" s="130"/>
      <c r="B876" s="79" t="str">
        <f t="shared" si="29"/>
        <v/>
      </c>
      <c r="C876" s="112" t="str">
        <f t="shared" si="28"/>
        <v/>
      </c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109"/>
    </row>
    <row r="877" spans="1:54" x14ac:dyDescent="0.2">
      <c r="A877" s="130"/>
      <c r="B877" s="79" t="str">
        <f t="shared" si="29"/>
        <v/>
      </c>
      <c r="C877" s="112" t="str">
        <f t="shared" si="28"/>
        <v/>
      </c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109"/>
    </row>
    <row r="878" spans="1:54" x14ac:dyDescent="0.2">
      <c r="A878" s="130"/>
      <c r="B878" s="79" t="str">
        <f t="shared" si="29"/>
        <v/>
      </c>
      <c r="C878" s="112" t="str">
        <f t="shared" si="28"/>
        <v/>
      </c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109"/>
    </row>
    <row r="879" spans="1:54" x14ac:dyDescent="0.2">
      <c r="A879" s="130"/>
      <c r="B879" s="79" t="str">
        <f t="shared" si="29"/>
        <v/>
      </c>
      <c r="C879" s="112" t="str">
        <f t="shared" si="28"/>
        <v/>
      </c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109"/>
    </row>
    <row r="880" spans="1:54" x14ac:dyDescent="0.2">
      <c r="A880" s="130"/>
      <c r="B880" s="79" t="str">
        <f t="shared" si="29"/>
        <v/>
      </c>
      <c r="C880" s="112" t="str">
        <f t="shared" si="28"/>
        <v/>
      </c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109"/>
    </row>
    <row r="881" spans="1:54" x14ac:dyDescent="0.2">
      <c r="A881" s="130"/>
      <c r="B881" s="79" t="str">
        <f t="shared" si="29"/>
        <v/>
      </c>
      <c r="C881" s="112" t="str">
        <f t="shared" si="28"/>
        <v/>
      </c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109"/>
    </row>
    <row r="882" spans="1:54" x14ac:dyDescent="0.2">
      <c r="A882" s="130"/>
      <c r="B882" s="79" t="str">
        <f t="shared" si="29"/>
        <v/>
      </c>
      <c r="C882" s="112" t="str">
        <f t="shared" si="28"/>
        <v/>
      </c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109"/>
    </row>
    <row r="883" spans="1:54" x14ac:dyDescent="0.2">
      <c r="A883" s="130"/>
      <c r="B883" s="79" t="str">
        <f t="shared" si="29"/>
        <v/>
      </c>
      <c r="C883" s="112" t="str">
        <f t="shared" si="28"/>
        <v/>
      </c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109"/>
    </row>
    <row r="884" spans="1:54" x14ac:dyDescent="0.2">
      <c r="A884" s="130"/>
      <c r="B884" s="79" t="str">
        <f t="shared" si="29"/>
        <v/>
      </c>
      <c r="C884" s="112" t="str">
        <f t="shared" si="28"/>
        <v/>
      </c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109"/>
    </row>
    <row r="885" spans="1:54" x14ac:dyDescent="0.2">
      <c r="A885" s="130"/>
      <c r="B885" s="79" t="str">
        <f t="shared" si="29"/>
        <v/>
      </c>
      <c r="C885" s="112" t="str">
        <f t="shared" si="28"/>
        <v/>
      </c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109"/>
    </row>
    <row r="886" spans="1:54" x14ac:dyDescent="0.2">
      <c r="A886" s="130"/>
      <c r="B886" s="79" t="str">
        <f t="shared" si="29"/>
        <v/>
      </c>
      <c r="C886" s="112" t="str">
        <f t="shared" si="28"/>
        <v/>
      </c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109"/>
    </row>
    <row r="887" spans="1:54" x14ac:dyDescent="0.2">
      <c r="A887" s="130"/>
      <c r="B887" s="79" t="str">
        <f t="shared" si="29"/>
        <v/>
      </c>
      <c r="C887" s="112" t="str">
        <f t="shared" si="28"/>
        <v/>
      </c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109"/>
    </row>
    <row r="888" spans="1:54" x14ac:dyDescent="0.2">
      <c r="A888" s="130"/>
      <c r="B888" s="79" t="str">
        <f t="shared" si="29"/>
        <v/>
      </c>
      <c r="C888" s="112" t="str">
        <f t="shared" si="28"/>
        <v/>
      </c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109"/>
    </row>
    <row r="889" spans="1:54" x14ac:dyDescent="0.2">
      <c r="A889" s="130"/>
      <c r="B889" s="79" t="str">
        <f t="shared" si="29"/>
        <v/>
      </c>
      <c r="C889" s="112" t="str">
        <f t="shared" si="28"/>
        <v/>
      </c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109"/>
    </row>
    <row r="890" spans="1:54" x14ac:dyDescent="0.2">
      <c r="A890" s="130"/>
      <c r="B890" s="79" t="str">
        <f t="shared" si="29"/>
        <v/>
      </c>
      <c r="C890" s="112" t="str">
        <f t="shared" si="28"/>
        <v/>
      </c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109"/>
    </row>
    <row r="891" spans="1:54" x14ac:dyDescent="0.2">
      <c r="A891" s="130"/>
      <c r="B891" s="79" t="str">
        <f t="shared" si="29"/>
        <v/>
      </c>
      <c r="C891" s="112" t="str">
        <f t="shared" si="28"/>
        <v/>
      </c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109"/>
    </row>
    <row r="892" spans="1:54" x14ac:dyDescent="0.2">
      <c r="A892" s="130"/>
      <c r="B892" s="79" t="str">
        <f t="shared" si="29"/>
        <v/>
      </c>
      <c r="C892" s="112" t="str">
        <f t="shared" si="28"/>
        <v/>
      </c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109"/>
    </row>
    <row r="893" spans="1:54" x14ac:dyDescent="0.2">
      <c r="A893" s="130"/>
      <c r="B893" s="79" t="str">
        <f t="shared" si="29"/>
        <v/>
      </c>
      <c r="C893" s="112" t="str">
        <f t="shared" si="28"/>
        <v/>
      </c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109"/>
    </row>
    <row r="894" spans="1:54" x14ac:dyDescent="0.2">
      <c r="A894" s="130"/>
      <c r="B894" s="79" t="str">
        <f t="shared" si="29"/>
        <v/>
      </c>
      <c r="C894" s="112" t="str">
        <f t="shared" si="28"/>
        <v/>
      </c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109"/>
    </row>
    <row r="895" spans="1:54" x14ac:dyDescent="0.2">
      <c r="A895" s="130"/>
      <c r="B895" s="79" t="str">
        <f t="shared" si="29"/>
        <v/>
      </c>
      <c r="C895" s="112" t="str">
        <f t="shared" si="28"/>
        <v/>
      </c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109"/>
    </row>
    <row r="896" spans="1:54" x14ac:dyDescent="0.2">
      <c r="A896" s="130"/>
      <c r="B896" s="79" t="str">
        <f t="shared" si="29"/>
        <v/>
      </c>
      <c r="C896" s="112" t="str">
        <f t="shared" si="28"/>
        <v/>
      </c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109"/>
    </row>
    <row r="897" spans="1:54" x14ac:dyDescent="0.2">
      <c r="A897" s="130"/>
      <c r="B897" s="79" t="str">
        <f t="shared" si="29"/>
        <v/>
      </c>
      <c r="C897" s="112" t="str">
        <f t="shared" si="28"/>
        <v/>
      </c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109"/>
    </row>
    <row r="898" spans="1:54" x14ac:dyDescent="0.2">
      <c r="A898" s="130"/>
      <c r="B898" s="79" t="str">
        <f t="shared" si="29"/>
        <v/>
      </c>
      <c r="C898" s="112" t="str">
        <f t="shared" si="28"/>
        <v/>
      </c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109"/>
    </row>
    <row r="899" spans="1:54" x14ac:dyDescent="0.2">
      <c r="A899" s="130"/>
      <c r="B899" s="79" t="str">
        <f t="shared" si="29"/>
        <v/>
      </c>
      <c r="C899" s="112" t="str">
        <f t="shared" si="28"/>
        <v/>
      </c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109"/>
    </row>
    <row r="900" spans="1:54" x14ac:dyDescent="0.2">
      <c r="A900" s="130"/>
      <c r="B900" s="79" t="str">
        <f t="shared" si="29"/>
        <v/>
      </c>
      <c r="C900" s="112" t="str">
        <f t="shared" si="28"/>
        <v/>
      </c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109"/>
    </row>
    <row r="901" spans="1:54" x14ac:dyDescent="0.2">
      <c r="A901" s="130"/>
      <c r="B901" s="79" t="str">
        <f t="shared" si="29"/>
        <v/>
      </c>
      <c r="C901" s="112" t="str">
        <f t="shared" si="28"/>
        <v/>
      </c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109"/>
    </row>
    <row r="902" spans="1:54" x14ac:dyDescent="0.2">
      <c r="A902" s="130"/>
      <c r="B902" s="79" t="str">
        <f t="shared" si="29"/>
        <v/>
      </c>
      <c r="C902" s="112" t="str">
        <f t="shared" si="28"/>
        <v/>
      </c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109"/>
    </row>
    <row r="903" spans="1:54" x14ac:dyDescent="0.2">
      <c r="A903" s="130"/>
      <c r="B903" s="79" t="str">
        <f t="shared" si="29"/>
        <v/>
      </c>
      <c r="C903" s="112" t="str">
        <f t="shared" si="28"/>
        <v/>
      </c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109"/>
    </row>
    <row r="904" spans="1:54" x14ac:dyDescent="0.2">
      <c r="A904" s="130"/>
      <c r="B904" s="79" t="str">
        <f t="shared" si="29"/>
        <v/>
      </c>
      <c r="C904" s="112" t="str">
        <f t="shared" si="28"/>
        <v/>
      </c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109"/>
    </row>
    <row r="905" spans="1:54" x14ac:dyDescent="0.2">
      <c r="A905" s="130"/>
      <c r="B905" s="79" t="str">
        <f t="shared" si="29"/>
        <v/>
      </c>
      <c r="C905" s="112" t="str">
        <f t="shared" ref="C905:C963" si="30">IF(A905="","",IF(ISERROR(VLOOKUP(TEXT(A905,0),remples,9,0)),IF(ISERROR(VLOOKUP(TEXT(A905,0),rempl_ficha,6,0)),"***** Codigo No Encontrado *****",UPPER((VLOOKUP(TEXT(A905,0),rempl_ficha,6,0)))),VLOOKUP(TEXT(A905,0),remples,9,0)))</f>
        <v/>
      </c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109"/>
    </row>
    <row r="906" spans="1:54" x14ac:dyDescent="0.2">
      <c r="A906" s="130"/>
      <c r="B906" s="79" t="str">
        <f t="shared" ref="B906:B963" si="31">IF(A906="","",IF(ISERROR(VLOOKUP(TEXT(A906,0),remples,3,0)),IF(ISERROR(VLOOKUP(TEXT(A906,0),rempl_ficha,7,0)),"***** Codigo No Encontrado *****",UPPER((VLOOKUP(TEXT(A906,0),rempl_ficha,7,0)&amp;"   "&amp;VLOOKUP(TEXT(A906,0),rempl_ficha,8,0)&amp;","&amp;VLOOKUP(TEXT(A906,0),rempl_ficha,9,0)))),VLOOKUP(TEXT(A906,0),remples,3,0)))</f>
        <v/>
      </c>
      <c r="C906" s="112" t="str">
        <f t="shared" si="30"/>
        <v/>
      </c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109"/>
    </row>
    <row r="907" spans="1:54" x14ac:dyDescent="0.2">
      <c r="A907" s="130"/>
      <c r="B907" s="79" t="str">
        <f t="shared" si="31"/>
        <v/>
      </c>
      <c r="C907" s="112" t="str">
        <f t="shared" si="30"/>
        <v/>
      </c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109"/>
    </row>
    <row r="908" spans="1:54" x14ac:dyDescent="0.2">
      <c r="A908" s="130"/>
      <c r="B908" s="79" t="str">
        <f t="shared" si="31"/>
        <v/>
      </c>
      <c r="C908" s="112" t="str">
        <f t="shared" si="30"/>
        <v/>
      </c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109"/>
    </row>
    <row r="909" spans="1:54" x14ac:dyDescent="0.2">
      <c r="A909" s="130"/>
      <c r="B909" s="79" t="str">
        <f t="shared" si="31"/>
        <v/>
      </c>
      <c r="C909" s="112" t="str">
        <f t="shared" si="30"/>
        <v/>
      </c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109"/>
    </row>
    <row r="910" spans="1:54" x14ac:dyDescent="0.2">
      <c r="A910" s="130"/>
      <c r="B910" s="79" t="str">
        <f t="shared" si="31"/>
        <v/>
      </c>
      <c r="C910" s="112" t="str">
        <f t="shared" si="30"/>
        <v/>
      </c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109"/>
    </row>
    <row r="911" spans="1:54" x14ac:dyDescent="0.2">
      <c r="A911" s="130"/>
      <c r="B911" s="79" t="str">
        <f t="shared" si="31"/>
        <v/>
      </c>
      <c r="C911" s="112" t="str">
        <f t="shared" si="30"/>
        <v/>
      </c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109"/>
    </row>
    <row r="912" spans="1:54" x14ac:dyDescent="0.2">
      <c r="A912" s="130"/>
      <c r="B912" s="79" t="str">
        <f t="shared" si="31"/>
        <v/>
      </c>
      <c r="C912" s="112" t="str">
        <f t="shared" si="30"/>
        <v/>
      </c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109"/>
    </row>
    <row r="913" spans="1:54" x14ac:dyDescent="0.2">
      <c r="A913" s="130"/>
      <c r="B913" s="79" t="str">
        <f t="shared" si="31"/>
        <v/>
      </c>
      <c r="C913" s="112" t="str">
        <f t="shared" si="30"/>
        <v/>
      </c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109"/>
    </row>
    <row r="914" spans="1:54" x14ac:dyDescent="0.2">
      <c r="A914" s="130"/>
      <c r="B914" s="79" t="str">
        <f t="shared" si="31"/>
        <v/>
      </c>
      <c r="C914" s="112" t="str">
        <f t="shared" si="30"/>
        <v/>
      </c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109"/>
    </row>
    <row r="915" spans="1:54" x14ac:dyDescent="0.2">
      <c r="A915" s="130"/>
      <c r="B915" s="79" t="str">
        <f t="shared" si="31"/>
        <v/>
      </c>
      <c r="C915" s="112" t="str">
        <f t="shared" si="30"/>
        <v/>
      </c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109"/>
    </row>
    <row r="916" spans="1:54" x14ac:dyDescent="0.2">
      <c r="A916" s="130"/>
      <c r="B916" s="79" t="str">
        <f t="shared" si="31"/>
        <v/>
      </c>
      <c r="C916" s="112" t="str">
        <f t="shared" si="30"/>
        <v/>
      </c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109"/>
    </row>
    <row r="917" spans="1:54" x14ac:dyDescent="0.2">
      <c r="A917" s="130"/>
      <c r="B917" s="79" t="str">
        <f t="shared" si="31"/>
        <v/>
      </c>
      <c r="C917" s="112" t="str">
        <f t="shared" si="30"/>
        <v/>
      </c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109"/>
    </row>
    <row r="918" spans="1:54" x14ac:dyDescent="0.2">
      <c r="A918" s="130"/>
      <c r="B918" s="79" t="str">
        <f t="shared" si="31"/>
        <v/>
      </c>
      <c r="C918" s="112" t="str">
        <f t="shared" si="30"/>
        <v/>
      </c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109"/>
    </row>
    <row r="919" spans="1:54" x14ac:dyDescent="0.2">
      <c r="A919" s="130"/>
      <c r="B919" s="79" t="str">
        <f t="shared" si="31"/>
        <v/>
      </c>
      <c r="C919" s="112" t="str">
        <f t="shared" si="30"/>
        <v/>
      </c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109"/>
    </row>
    <row r="920" spans="1:54" x14ac:dyDescent="0.2">
      <c r="A920" s="130"/>
      <c r="B920" s="79" t="str">
        <f t="shared" si="31"/>
        <v/>
      </c>
      <c r="C920" s="112" t="str">
        <f t="shared" si="30"/>
        <v/>
      </c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109"/>
    </row>
    <row r="921" spans="1:54" x14ac:dyDescent="0.2">
      <c r="A921" s="130"/>
      <c r="B921" s="79" t="str">
        <f t="shared" si="31"/>
        <v/>
      </c>
      <c r="C921" s="112" t="str">
        <f t="shared" si="30"/>
        <v/>
      </c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109"/>
    </row>
    <row r="922" spans="1:54" x14ac:dyDescent="0.2">
      <c r="A922" s="130"/>
      <c r="B922" s="79" t="str">
        <f t="shared" si="31"/>
        <v/>
      </c>
      <c r="C922" s="112" t="str">
        <f t="shared" si="30"/>
        <v/>
      </c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109"/>
    </row>
    <row r="923" spans="1:54" x14ac:dyDescent="0.2">
      <c r="A923" s="130"/>
      <c r="B923" s="79" t="str">
        <f t="shared" si="31"/>
        <v/>
      </c>
      <c r="C923" s="112" t="str">
        <f t="shared" si="30"/>
        <v/>
      </c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109"/>
    </row>
    <row r="924" spans="1:54" x14ac:dyDescent="0.2">
      <c r="A924" s="130"/>
      <c r="B924" s="79" t="str">
        <f t="shared" si="31"/>
        <v/>
      </c>
      <c r="C924" s="112" t="str">
        <f t="shared" si="30"/>
        <v/>
      </c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109"/>
    </row>
    <row r="925" spans="1:54" x14ac:dyDescent="0.2">
      <c r="A925" s="130"/>
      <c r="B925" s="79" t="str">
        <f t="shared" si="31"/>
        <v/>
      </c>
      <c r="C925" s="112" t="str">
        <f t="shared" si="30"/>
        <v/>
      </c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109"/>
    </row>
    <row r="926" spans="1:54" x14ac:dyDescent="0.2">
      <c r="A926" s="130"/>
      <c r="B926" s="79" t="str">
        <f t="shared" si="31"/>
        <v/>
      </c>
      <c r="C926" s="112" t="str">
        <f t="shared" si="30"/>
        <v/>
      </c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109"/>
    </row>
    <row r="927" spans="1:54" x14ac:dyDescent="0.2">
      <c r="A927" s="130"/>
      <c r="B927" s="79" t="str">
        <f t="shared" si="31"/>
        <v/>
      </c>
      <c r="C927" s="112" t="str">
        <f t="shared" si="30"/>
        <v/>
      </c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109"/>
    </row>
    <row r="928" spans="1:54" x14ac:dyDescent="0.2">
      <c r="A928" s="130"/>
      <c r="B928" s="79" t="str">
        <f t="shared" si="31"/>
        <v/>
      </c>
      <c r="C928" s="112" t="str">
        <f t="shared" si="30"/>
        <v/>
      </c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109"/>
    </row>
    <row r="929" spans="1:54" x14ac:dyDescent="0.2">
      <c r="A929" s="130"/>
      <c r="B929" s="79" t="str">
        <f t="shared" si="31"/>
        <v/>
      </c>
      <c r="C929" s="112" t="str">
        <f t="shared" si="30"/>
        <v/>
      </c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109"/>
    </row>
    <row r="930" spans="1:54" x14ac:dyDescent="0.2">
      <c r="A930" s="130"/>
      <c r="B930" s="79" t="str">
        <f t="shared" si="31"/>
        <v/>
      </c>
      <c r="C930" s="112" t="str">
        <f t="shared" si="30"/>
        <v/>
      </c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109"/>
    </row>
    <row r="931" spans="1:54" x14ac:dyDescent="0.2">
      <c r="A931" s="130"/>
      <c r="B931" s="79" t="str">
        <f t="shared" si="31"/>
        <v/>
      </c>
      <c r="C931" s="112" t="str">
        <f t="shared" si="30"/>
        <v/>
      </c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109"/>
    </row>
    <row r="932" spans="1:54" x14ac:dyDescent="0.2">
      <c r="A932" s="130"/>
      <c r="B932" s="79" t="str">
        <f t="shared" si="31"/>
        <v/>
      </c>
      <c r="C932" s="112" t="str">
        <f t="shared" si="30"/>
        <v/>
      </c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109"/>
    </row>
    <row r="933" spans="1:54" x14ac:dyDescent="0.2">
      <c r="A933" s="130"/>
      <c r="B933" s="79" t="str">
        <f t="shared" si="31"/>
        <v/>
      </c>
      <c r="C933" s="112" t="str">
        <f t="shared" si="30"/>
        <v/>
      </c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109"/>
    </row>
    <row r="934" spans="1:54" x14ac:dyDescent="0.2">
      <c r="A934" s="130"/>
      <c r="B934" s="79" t="str">
        <f t="shared" si="31"/>
        <v/>
      </c>
      <c r="C934" s="112" t="str">
        <f t="shared" si="30"/>
        <v/>
      </c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109"/>
    </row>
    <row r="935" spans="1:54" x14ac:dyDescent="0.2">
      <c r="A935" s="130"/>
      <c r="B935" s="79" t="str">
        <f t="shared" si="31"/>
        <v/>
      </c>
      <c r="C935" s="112" t="str">
        <f t="shared" si="30"/>
        <v/>
      </c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109"/>
    </row>
    <row r="936" spans="1:54" x14ac:dyDescent="0.2">
      <c r="A936" s="130"/>
      <c r="B936" s="79" t="str">
        <f t="shared" si="31"/>
        <v/>
      </c>
      <c r="C936" s="112" t="str">
        <f t="shared" si="30"/>
        <v/>
      </c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109"/>
    </row>
    <row r="937" spans="1:54" x14ac:dyDescent="0.2">
      <c r="A937" s="130"/>
      <c r="B937" s="79" t="str">
        <f t="shared" si="31"/>
        <v/>
      </c>
      <c r="C937" s="112" t="str">
        <f t="shared" si="30"/>
        <v/>
      </c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109"/>
    </row>
    <row r="938" spans="1:54" x14ac:dyDescent="0.2">
      <c r="A938" s="130"/>
      <c r="B938" s="79" t="str">
        <f t="shared" si="31"/>
        <v/>
      </c>
      <c r="C938" s="112" t="str">
        <f t="shared" si="30"/>
        <v/>
      </c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109"/>
    </row>
    <row r="939" spans="1:54" x14ac:dyDescent="0.2">
      <c r="A939" s="130"/>
      <c r="B939" s="79" t="str">
        <f t="shared" si="31"/>
        <v/>
      </c>
      <c r="C939" s="112" t="str">
        <f t="shared" si="30"/>
        <v/>
      </c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109"/>
    </row>
    <row r="940" spans="1:54" x14ac:dyDescent="0.2">
      <c r="A940" s="130"/>
      <c r="B940" s="79" t="str">
        <f t="shared" si="31"/>
        <v/>
      </c>
      <c r="C940" s="112" t="str">
        <f t="shared" si="30"/>
        <v/>
      </c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109"/>
    </row>
    <row r="941" spans="1:54" x14ac:dyDescent="0.2">
      <c r="A941" s="130"/>
      <c r="B941" s="79" t="str">
        <f t="shared" si="31"/>
        <v/>
      </c>
      <c r="C941" s="112" t="str">
        <f t="shared" si="30"/>
        <v/>
      </c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109"/>
    </row>
    <row r="942" spans="1:54" x14ac:dyDescent="0.2">
      <c r="A942" s="130"/>
      <c r="B942" s="79" t="str">
        <f t="shared" si="31"/>
        <v/>
      </c>
      <c r="C942" s="112" t="str">
        <f t="shared" si="30"/>
        <v/>
      </c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109"/>
    </row>
    <row r="943" spans="1:54" x14ac:dyDescent="0.2">
      <c r="A943" s="130"/>
      <c r="B943" s="79" t="str">
        <f t="shared" si="31"/>
        <v/>
      </c>
      <c r="C943" s="112" t="str">
        <f t="shared" si="30"/>
        <v/>
      </c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109"/>
    </row>
    <row r="944" spans="1:54" x14ac:dyDescent="0.2">
      <c r="A944" s="130"/>
      <c r="B944" s="79" t="str">
        <f t="shared" si="31"/>
        <v/>
      </c>
      <c r="C944" s="112" t="str">
        <f t="shared" si="30"/>
        <v/>
      </c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109"/>
    </row>
    <row r="945" spans="1:54" x14ac:dyDescent="0.2">
      <c r="A945" s="130"/>
      <c r="B945" s="79" t="str">
        <f t="shared" si="31"/>
        <v/>
      </c>
      <c r="C945" s="112" t="str">
        <f t="shared" si="30"/>
        <v/>
      </c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109"/>
    </row>
    <row r="946" spans="1:54" x14ac:dyDescent="0.2">
      <c r="A946" s="130"/>
      <c r="B946" s="79" t="str">
        <f t="shared" si="31"/>
        <v/>
      </c>
      <c r="C946" s="112" t="str">
        <f t="shared" si="30"/>
        <v/>
      </c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109"/>
    </row>
    <row r="947" spans="1:54" x14ac:dyDescent="0.2">
      <c r="A947" s="130"/>
      <c r="B947" s="79" t="str">
        <f t="shared" si="31"/>
        <v/>
      </c>
      <c r="C947" s="112" t="str">
        <f t="shared" si="30"/>
        <v/>
      </c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109"/>
    </row>
    <row r="948" spans="1:54" x14ac:dyDescent="0.2">
      <c r="A948" s="130"/>
      <c r="B948" s="79" t="str">
        <f t="shared" si="31"/>
        <v/>
      </c>
      <c r="C948" s="112" t="str">
        <f t="shared" si="30"/>
        <v/>
      </c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109"/>
    </row>
    <row r="949" spans="1:54" x14ac:dyDescent="0.2">
      <c r="A949" s="130"/>
      <c r="B949" s="79" t="str">
        <f t="shared" si="31"/>
        <v/>
      </c>
      <c r="C949" s="112" t="str">
        <f t="shared" si="30"/>
        <v/>
      </c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109"/>
    </row>
    <row r="950" spans="1:54" x14ac:dyDescent="0.2">
      <c r="A950" s="130"/>
      <c r="B950" s="79" t="str">
        <f t="shared" si="31"/>
        <v/>
      </c>
      <c r="C950" s="112" t="str">
        <f t="shared" si="30"/>
        <v/>
      </c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109"/>
    </row>
    <row r="951" spans="1:54" x14ac:dyDescent="0.2">
      <c r="A951" s="130"/>
      <c r="B951" s="79" t="str">
        <f t="shared" si="31"/>
        <v/>
      </c>
      <c r="C951" s="112" t="str">
        <f t="shared" si="30"/>
        <v/>
      </c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109"/>
    </row>
    <row r="952" spans="1:54" x14ac:dyDescent="0.2">
      <c r="A952" s="130"/>
      <c r="B952" s="79" t="str">
        <f t="shared" si="31"/>
        <v/>
      </c>
      <c r="C952" s="112" t="str">
        <f t="shared" si="30"/>
        <v/>
      </c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109"/>
    </row>
    <row r="953" spans="1:54" x14ac:dyDescent="0.2">
      <c r="A953" s="130"/>
      <c r="B953" s="79" t="str">
        <f t="shared" si="31"/>
        <v/>
      </c>
      <c r="C953" s="112" t="str">
        <f t="shared" si="30"/>
        <v/>
      </c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109"/>
    </row>
    <row r="954" spans="1:54" x14ac:dyDescent="0.2">
      <c r="A954" s="130"/>
      <c r="B954" s="79" t="str">
        <f t="shared" si="31"/>
        <v/>
      </c>
      <c r="C954" s="112" t="str">
        <f t="shared" si="30"/>
        <v/>
      </c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109"/>
    </row>
    <row r="955" spans="1:54" x14ac:dyDescent="0.2">
      <c r="A955" s="130"/>
      <c r="B955" s="79" t="str">
        <f t="shared" si="31"/>
        <v/>
      </c>
      <c r="C955" s="112" t="str">
        <f t="shared" si="30"/>
        <v/>
      </c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109"/>
    </row>
    <row r="956" spans="1:54" x14ac:dyDescent="0.2">
      <c r="A956" s="130"/>
      <c r="B956" s="79" t="str">
        <f t="shared" si="31"/>
        <v/>
      </c>
      <c r="C956" s="112" t="str">
        <f t="shared" si="30"/>
        <v/>
      </c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109"/>
    </row>
    <row r="957" spans="1:54" x14ac:dyDescent="0.2">
      <c r="A957" s="130"/>
      <c r="B957" s="79" t="str">
        <f t="shared" si="31"/>
        <v/>
      </c>
      <c r="C957" s="112" t="str">
        <f t="shared" si="30"/>
        <v/>
      </c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109"/>
    </row>
    <row r="958" spans="1:54" x14ac:dyDescent="0.2">
      <c r="A958" s="130"/>
      <c r="B958" s="79" t="str">
        <f t="shared" si="31"/>
        <v/>
      </c>
      <c r="C958" s="112" t="str">
        <f t="shared" si="30"/>
        <v/>
      </c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109"/>
    </row>
    <row r="959" spans="1:54" x14ac:dyDescent="0.2">
      <c r="A959" s="130"/>
      <c r="B959" s="79" t="str">
        <f t="shared" si="31"/>
        <v/>
      </c>
      <c r="C959" s="112" t="str">
        <f t="shared" si="30"/>
        <v/>
      </c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109"/>
    </row>
    <row r="960" spans="1:54" x14ac:dyDescent="0.2">
      <c r="A960" s="130"/>
      <c r="B960" s="79" t="str">
        <f t="shared" si="31"/>
        <v/>
      </c>
      <c r="C960" s="112" t="str">
        <f t="shared" si="30"/>
        <v/>
      </c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109"/>
    </row>
    <row r="961" spans="1:54" x14ac:dyDescent="0.2">
      <c r="A961" s="130"/>
      <c r="B961" s="79" t="str">
        <f t="shared" si="31"/>
        <v/>
      </c>
      <c r="C961" s="112" t="str">
        <f t="shared" si="30"/>
        <v/>
      </c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109"/>
    </row>
    <row r="962" spans="1:54" x14ac:dyDescent="0.2">
      <c r="A962" s="130"/>
      <c r="B962" s="79" t="str">
        <f t="shared" si="31"/>
        <v/>
      </c>
      <c r="C962" s="112" t="str">
        <f t="shared" si="30"/>
        <v/>
      </c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109"/>
    </row>
    <row r="963" spans="1:54" x14ac:dyDescent="0.2">
      <c r="A963" s="130"/>
      <c r="B963" s="79" t="str">
        <f t="shared" si="31"/>
        <v/>
      </c>
      <c r="C963" s="112" t="str">
        <f t="shared" si="30"/>
        <v/>
      </c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109"/>
    </row>
  </sheetData>
  <dataValidations count="5">
    <dataValidation allowBlank="1" showInputMessage="1" showErrorMessage="1" errorTitle="Código Duplicado" error="El Código que desea ingresar ya existe en esta columna" sqref="A9:A963"/>
    <dataValidation allowBlank="1" showInputMessage="1" showErrorMessage="1" errorTitle="Valores" error="Solo pueden ingresar valores numéricos" sqref="D9:BA963"/>
    <dataValidation type="list" allowBlank="1" showInputMessage="1" showErrorMessage="1" errorTitle="Items" error="Favor Seleccionar un items de la lista" sqref="AL8:BA8">
      <formula1>COHADES</formula1>
    </dataValidation>
    <dataValidation type="list" allowBlank="1" showInputMessage="1" showErrorMessage="1" sqref="P8:AK8">
      <formula1>COHADES</formula1>
    </dataValidation>
    <dataValidation type="list" allowBlank="1" showInputMessage="1" showErrorMessage="1" sqref="D8:O8">
      <formula1>COHADES_H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9573" r:id="rId4" name="TextBox1">
          <controlPr locked="0" defaultSize="0" autoLine="0" r:id="rId5">
            <anchor moveWithCells="1">
              <from>
                <xdr:col>2</xdr:col>
                <xdr:colOff>666750</xdr:colOff>
                <xdr:row>4</xdr:row>
                <xdr:rowOff>114300</xdr:rowOff>
              </from>
              <to>
                <xdr:col>3</xdr:col>
                <xdr:colOff>171450</xdr:colOff>
                <xdr:row>4</xdr:row>
                <xdr:rowOff>371475</xdr:rowOff>
              </to>
            </anchor>
          </controlPr>
        </control>
      </mc:Choice>
      <mc:Fallback>
        <control shapeId="19573" r:id="rId4" name="TextBox1"/>
      </mc:Fallback>
    </mc:AlternateContent>
    <mc:AlternateContent xmlns:mc="http://schemas.openxmlformats.org/markup-compatibility/2006">
      <mc:Choice Requires="x14">
        <control shapeId="19575" r:id="rId6" name="TextBox2">
          <controlPr locked="0" defaultSize="0" autoLine="0" r:id="rId7">
            <anchor moveWithCells="1">
              <from>
                <xdr:col>4</xdr:col>
                <xdr:colOff>838200</xdr:colOff>
                <xdr:row>1</xdr:row>
                <xdr:rowOff>85725</xdr:rowOff>
              </from>
              <to>
                <xdr:col>7</xdr:col>
                <xdr:colOff>142875</xdr:colOff>
                <xdr:row>2</xdr:row>
                <xdr:rowOff>104775</xdr:rowOff>
              </to>
            </anchor>
          </controlPr>
        </control>
      </mc:Choice>
      <mc:Fallback>
        <control shapeId="19575" r:id="rId6" name="TextBox2"/>
      </mc:Fallback>
    </mc:AlternateContent>
    <mc:AlternateContent xmlns:mc="http://schemas.openxmlformats.org/markup-compatibility/2006">
      <mc:Choice Requires="x14">
        <control shapeId="19576" r:id="rId8" name="TextBox3">
          <controlPr locked="0" defaultSize="0" autoLine="0" r:id="rId9">
            <anchor moveWithCells="1">
              <from>
                <xdr:col>1</xdr:col>
                <xdr:colOff>238125</xdr:colOff>
                <xdr:row>4</xdr:row>
                <xdr:rowOff>114300</xdr:rowOff>
              </from>
              <to>
                <xdr:col>2</xdr:col>
                <xdr:colOff>314325</xdr:colOff>
                <xdr:row>4</xdr:row>
                <xdr:rowOff>361950</xdr:rowOff>
              </to>
            </anchor>
          </controlPr>
        </control>
      </mc:Choice>
      <mc:Fallback>
        <control shapeId="19576" r:id="rId8" name="TextBox3"/>
      </mc:Fallback>
    </mc:AlternateContent>
    <mc:AlternateContent xmlns:mc="http://schemas.openxmlformats.org/markup-compatibility/2006">
      <mc:Choice Requires="x14">
        <control shapeId="19578" r:id="rId10" name="ComboBox1">
          <controlPr defaultSize="0" autoLine="0" listFillRange="empresas" r:id="rId11">
            <anchor moveWithCells="1">
              <from>
                <xdr:col>3</xdr:col>
                <xdr:colOff>876300</xdr:colOff>
                <xdr:row>4</xdr:row>
                <xdr:rowOff>95250</xdr:rowOff>
              </from>
              <to>
                <xdr:col>6</xdr:col>
                <xdr:colOff>819150</xdr:colOff>
                <xdr:row>4</xdr:row>
                <xdr:rowOff>333375</xdr:rowOff>
              </to>
            </anchor>
          </controlPr>
        </control>
      </mc:Choice>
      <mc:Fallback>
        <control shapeId="19578" r:id="rId10" name="ComboBox1"/>
      </mc:Fallback>
    </mc:AlternateContent>
    <mc:AlternateContent xmlns:mc="http://schemas.openxmlformats.org/markup-compatibility/2006">
      <mc:Choice Requires="x14">
        <control shapeId="19574" r:id="rId12" name="Label 118">
          <controlPr defaultSize="0" autoFill="0" autoLine="0" autoPict="0">
            <anchor moveWithCells="1" sizeWithCells="1">
              <from>
                <xdr:col>0</xdr:col>
                <xdr:colOff>47625</xdr:colOff>
                <xdr:row>4</xdr:row>
                <xdr:rowOff>152400</xdr:rowOff>
              </from>
              <to>
                <xdr:col>1</xdr:col>
                <xdr:colOff>228600</xdr:colOff>
                <xdr:row>4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77" r:id="rId13" name="Label 121">
          <controlPr defaultSize="0" autoFill="0" autoLine="0" autoPict="0">
            <anchor moveWithCells="1" sizeWithCells="1">
              <from>
                <xdr:col>3</xdr:col>
                <xdr:colOff>257175</xdr:colOff>
                <xdr:row>4</xdr:row>
                <xdr:rowOff>161925</xdr:rowOff>
              </from>
              <to>
                <xdr:col>3</xdr:col>
                <xdr:colOff>762000</xdr:colOff>
                <xdr:row>4</xdr:row>
                <xdr:rowOff>304800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79" r:id="rId14" name="Label 123">
          <controlPr defaultSize="0" autoFill="0" autoLine="0" autoPict="0">
            <anchor moveWithCells="1" sizeWithCells="1">
              <from>
                <xdr:col>2</xdr:col>
                <xdr:colOff>342900</xdr:colOff>
                <xdr:row>4</xdr:row>
                <xdr:rowOff>171450</xdr:rowOff>
              </from>
              <to>
                <xdr:col>2</xdr:col>
                <xdr:colOff>685800</xdr:colOff>
                <xdr:row>4</xdr:row>
                <xdr:rowOff>314325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9580" r:id="rId15" name="Label 124">
          <controlPr defaultSize="0" autoFill="0" autoLine="0" autoPict="0">
            <anchor moveWithCells="1" sizeWithCells="1">
              <from>
                <xdr:col>4</xdr:col>
                <xdr:colOff>885825</xdr:colOff>
                <xdr:row>0</xdr:row>
                <xdr:rowOff>57150</xdr:rowOff>
              </from>
              <to>
                <xdr:col>6</xdr:col>
                <xdr:colOff>428625</xdr:colOff>
                <xdr:row>1</xdr:row>
                <xdr:rowOff>28575</xdr:rowOff>
              </to>
            </anchor>
          </controlPr>
        </control>
      </mc:Choice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/>
  <dimension ref="A1:BB963"/>
  <sheetViews>
    <sheetView workbookViewId="0">
      <pane xSplit="2" ySplit="8" topLeftCell="C9" activePane="bottomRight" state="frozen"/>
      <selection activeCell="F21" sqref="F21"/>
      <selection pane="topRight" activeCell="F21" sqref="F21"/>
      <selection pane="bottomLeft" activeCell="F21" sqref="F21"/>
      <selection pane="bottomRight" activeCell="E17" sqref="E17"/>
    </sheetView>
  </sheetViews>
  <sheetFormatPr baseColWidth="10" defaultRowHeight="11.25" x14ac:dyDescent="0.2"/>
  <cols>
    <col min="1" max="1" width="12.33203125" style="47" customWidth="1"/>
    <col min="2" max="2" width="34" style="48" bestFit="1" customWidth="1"/>
    <col min="3" max="3" width="30" style="48" customWidth="1"/>
    <col min="4" max="4" width="30.83203125" style="49" customWidth="1"/>
    <col min="5" max="15" width="15.83203125" style="49" customWidth="1"/>
    <col min="16" max="53" width="15.83203125" style="49" hidden="1" customWidth="1"/>
    <col min="54" max="54" width="29.83203125" style="49" customWidth="1"/>
  </cols>
  <sheetData>
    <row r="1" spans="1:54" x14ac:dyDescent="0.2">
      <c r="A1" s="133"/>
      <c r="B1" s="134"/>
      <c r="C1" s="13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35"/>
    </row>
    <row r="2" spans="1:54" ht="18.75" x14ac:dyDescent="0.3">
      <c r="A2" s="136"/>
      <c r="B2" s="113"/>
      <c r="C2" s="114"/>
      <c r="D2" s="137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5"/>
    </row>
    <row r="3" spans="1:54" x14ac:dyDescent="0.2">
      <c r="A3" s="136"/>
      <c r="B3" s="134"/>
      <c r="C3" s="134"/>
      <c r="D3" s="139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35"/>
    </row>
    <row r="4" spans="1:54" ht="12.75" x14ac:dyDescent="0.2">
      <c r="A4" s="136"/>
      <c r="B4" s="134"/>
      <c r="C4" s="134"/>
      <c r="D4" s="140"/>
      <c r="E4" s="141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35"/>
    </row>
    <row r="5" spans="1:54" ht="30" customHeight="1" x14ac:dyDescent="0.2">
      <c r="A5" s="133"/>
      <c r="B5" s="134"/>
      <c r="C5" s="134"/>
      <c r="D5" s="140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35"/>
    </row>
    <row r="6" spans="1:54" x14ac:dyDescent="0.2">
      <c r="A6" s="143" t="s">
        <v>205</v>
      </c>
      <c r="B6" s="162">
        <f>SUM(D6:BA6)</f>
        <v>0</v>
      </c>
      <c r="C6" s="162">
        <f>SUM(C9:C963)</f>
        <v>0</v>
      </c>
      <c r="D6" s="162">
        <f t="shared" ref="D6:AZ6" si="0">SUM(D9:D963)</f>
        <v>0</v>
      </c>
      <c r="E6" s="162">
        <f t="shared" si="0"/>
        <v>0</v>
      </c>
      <c r="F6" s="162">
        <f t="shared" si="0"/>
        <v>0</v>
      </c>
      <c r="G6" s="162">
        <f t="shared" si="0"/>
        <v>0</v>
      </c>
      <c r="H6" s="162">
        <f t="shared" si="0"/>
        <v>0</v>
      </c>
      <c r="I6" s="162">
        <f t="shared" si="0"/>
        <v>0</v>
      </c>
      <c r="J6" s="162">
        <f t="shared" si="0"/>
        <v>0</v>
      </c>
      <c r="K6" s="162">
        <f t="shared" si="0"/>
        <v>0</v>
      </c>
      <c r="L6" s="162">
        <f t="shared" si="0"/>
        <v>0</v>
      </c>
      <c r="M6" s="162">
        <f t="shared" si="0"/>
        <v>0</v>
      </c>
      <c r="N6" s="162">
        <f t="shared" si="0"/>
        <v>0</v>
      </c>
      <c r="O6" s="162">
        <f t="shared" si="0"/>
        <v>0</v>
      </c>
      <c r="P6" s="162">
        <f t="shared" si="0"/>
        <v>0</v>
      </c>
      <c r="Q6" s="162">
        <f t="shared" si="0"/>
        <v>0</v>
      </c>
      <c r="R6" s="162">
        <f t="shared" si="0"/>
        <v>0</v>
      </c>
      <c r="S6" s="162">
        <f t="shared" si="0"/>
        <v>0</v>
      </c>
      <c r="T6" s="162">
        <f t="shared" si="0"/>
        <v>0</v>
      </c>
      <c r="U6" s="162">
        <f t="shared" si="0"/>
        <v>0</v>
      </c>
      <c r="V6" s="162">
        <f t="shared" si="0"/>
        <v>0</v>
      </c>
      <c r="W6" s="162">
        <f t="shared" si="0"/>
        <v>0</v>
      </c>
      <c r="X6" s="162">
        <f t="shared" si="0"/>
        <v>0</v>
      </c>
      <c r="Y6" s="162">
        <f t="shared" si="0"/>
        <v>0</v>
      </c>
      <c r="Z6" s="162">
        <f t="shared" si="0"/>
        <v>0</v>
      </c>
      <c r="AA6" s="162">
        <f t="shared" si="0"/>
        <v>0</v>
      </c>
      <c r="AB6" s="162">
        <f t="shared" si="0"/>
        <v>0</v>
      </c>
      <c r="AC6" s="162">
        <f t="shared" si="0"/>
        <v>0</v>
      </c>
      <c r="AD6" s="162">
        <f t="shared" si="0"/>
        <v>0</v>
      </c>
      <c r="AE6" s="162">
        <f t="shared" si="0"/>
        <v>0</v>
      </c>
      <c r="AF6" s="162">
        <f t="shared" si="0"/>
        <v>0</v>
      </c>
      <c r="AG6" s="162">
        <f t="shared" si="0"/>
        <v>0</v>
      </c>
      <c r="AH6" s="162">
        <f t="shared" si="0"/>
        <v>0</v>
      </c>
      <c r="AI6" s="162">
        <f t="shared" si="0"/>
        <v>0</v>
      </c>
      <c r="AJ6" s="162">
        <f t="shared" si="0"/>
        <v>0</v>
      </c>
      <c r="AK6" s="162">
        <f t="shared" si="0"/>
        <v>0</v>
      </c>
      <c r="AL6" s="162">
        <f t="shared" si="0"/>
        <v>0</v>
      </c>
      <c r="AM6" s="162">
        <f t="shared" si="0"/>
        <v>0</v>
      </c>
      <c r="AN6" s="162">
        <f t="shared" si="0"/>
        <v>0</v>
      </c>
      <c r="AO6" s="162">
        <f t="shared" si="0"/>
        <v>0</v>
      </c>
      <c r="AP6" s="162">
        <f t="shared" si="0"/>
        <v>0</v>
      </c>
      <c r="AQ6" s="162">
        <f t="shared" si="0"/>
        <v>0</v>
      </c>
      <c r="AR6" s="162">
        <f t="shared" si="0"/>
        <v>0</v>
      </c>
      <c r="AS6" s="162">
        <f t="shared" si="0"/>
        <v>0</v>
      </c>
      <c r="AT6" s="162">
        <f t="shared" si="0"/>
        <v>0</v>
      </c>
      <c r="AU6" s="162">
        <f t="shared" si="0"/>
        <v>0</v>
      </c>
      <c r="AV6" s="162">
        <f t="shared" si="0"/>
        <v>0</v>
      </c>
      <c r="AW6" s="162">
        <f t="shared" si="0"/>
        <v>0</v>
      </c>
      <c r="AX6" s="162">
        <f t="shared" si="0"/>
        <v>0</v>
      </c>
      <c r="AY6" s="162">
        <f t="shared" si="0"/>
        <v>0</v>
      </c>
      <c r="AZ6" s="162">
        <f t="shared" si="0"/>
        <v>0</v>
      </c>
      <c r="BA6" s="144">
        <f>SUM(BA9:BA9)</f>
        <v>0</v>
      </c>
      <c r="BB6" s="145"/>
    </row>
    <row r="7" spans="1:54" ht="13.5" thickBot="1" x14ac:dyDescent="0.25">
      <c r="A7" s="146" t="str">
        <f>+A8</f>
        <v>Rut</v>
      </c>
      <c r="B7" s="146" t="str">
        <f>+B8</f>
        <v>Nombre</v>
      </c>
      <c r="C7" s="146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0"/>
      <c r="AF7" s="140"/>
      <c r="AG7" s="140"/>
      <c r="AH7" s="140"/>
      <c r="AI7" s="140"/>
      <c r="AJ7" s="140"/>
      <c r="AK7" s="140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48"/>
    </row>
    <row r="8" spans="1:54" ht="12.75" thickTop="1" thickBot="1" x14ac:dyDescent="0.25">
      <c r="A8" s="99" t="s">
        <v>13</v>
      </c>
      <c r="B8" s="100" t="s">
        <v>12</v>
      </c>
      <c r="C8" s="99" t="s">
        <v>221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6" t="s">
        <v>184</v>
      </c>
    </row>
    <row r="9" spans="1:54" ht="12" thickTop="1" x14ac:dyDescent="0.2">
      <c r="A9" s="130"/>
      <c r="B9" s="79" t="str">
        <f t="shared" ref="B9" si="1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ref="C9:C72" si="2">IF(A9="","",IF(ISERROR(VLOOKUP(TEXT(A9,0),remples,9,0)),IF(ISERROR(VLOOKUP(TEXT(A9,0),rempl_ficha,6,0)),"***** Codigo No Encontrado *****",UPPER((VLOOKUP(TEXT(A9,0),rempl_ficha,6,0)))),VLOOKUP(TEXT(A9,0),remples,9,0)))</f>
        <v/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109"/>
    </row>
    <row r="10" spans="1:54" x14ac:dyDescent="0.2">
      <c r="A10" s="130"/>
      <c r="B10" s="79" t="str">
        <f t="shared" ref="B10:B73" si="3">IF(A10="","",IF(ISERROR(VLOOKUP(TEXT(A10,0),remples,3,0)),IF(ISERROR(VLOOKUP(TEXT(A10,0),rempl_ficha,7,0)),"***** Codigo No Encontrado *****",UPPER((VLOOKUP(TEXT(A10,0),rempl_ficha,7,0)&amp;"   "&amp;VLOOKUP(TEXT(A10,0),rempl_ficha,8,0)&amp;","&amp;VLOOKUP(TEXT(A10,0),rempl_ficha,9,0)))),VLOOKUP(TEXT(A10,0),remples,3,0)))</f>
        <v/>
      </c>
      <c r="C10" s="112" t="str">
        <f t="shared" si="2"/>
        <v/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109"/>
    </row>
    <row r="11" spans="1:54" x14ac:dyDescent="0.2">
      <c r="A11" s="130"/>
      <c r="B11" s="79" t="str">
        <f t="shared" si="3"/>
        <v/>
      </c>
      <c r="C11" s="112" t="str">
        <f t="shared" si="2"/>
        <v/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109"/>
    </row>
    <row r="12" spans="1:54" x14ac:dyDescent="0.2">
      <c r="A12" s="130"/>
      <c r="B12" s="79" t="str">
        <f t="shared" si="3"/>
        <v/>
      </c>
      <c r="C12" s="112" t="str">
        <f t="shared" si="2"/>
        <v/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109"/>
    </row>
    <row r="13" spans="1:54" x14ac:dyDescent="0.2">
      <c r="A13" s="130"/>
      <c r="B13" s="79" t="str">
        <f t="shared" si="3"/>
        <v/>
      </c>
      <c r="C13" s="112" t="str">
        <f t="shared" si="2"/>
        <v/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109"/>
    </row>
    <row r="14" spans="1:54" x14ac:dyDescent="0.2">
      <c r="A14" s="130"/>
      <c r="B14" s="79" t="str">
        <f t="shared" si="3"/>
        <v/>
      </c>
      <c r="C14" s="112" t="str">
        <f t="shared" si="2"/>
        <v/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109"/>
    </row>
    <row r="15" spans="1:54" x14ac:dyDescent="0.2">
      <c r="A15" s="130"/>
      <c r="B15" s="79" t="str">
        <f t="shared" si="3"/>
        <v/>
      </c>
      <c r="C15" s="112" t="str">
        <f t="shared" si="2"/>
        <v/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109"/>
    </row>
    <row r="16" spans="1:54" x14ac:dyDescent="0.2">
      <c r="A16" s="130"/>
      <c r="B16" s="79" t="str">
        <f t="shared" si="3"/>
        <v/>
      </c>
      <c r="C16" s="112" t="str">
        <f t="shared" si="2"/>
        <v/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109"/>
    </row>
    <row r="17" spans="1:54" x14ac:dyDescent="0.2">
      <c r="A17" s="130"/>
      <c r="B17" s="79" t="str">
        <f t="shared" si="3"/>
        <v/>
      </c>
      <c r="C17" s="112" t="str">
        <f t="shared" si="2"/>
        <v/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109"/>
    </row>
    <row r="18" spans="1:54" x14ac:dyDescent="0.2">
      <c r="A18" s="130"/>
      <c r="B18" s="79" t="str">
        <f t="shared" si="3"/>
        <v/>
      </c>
      <c r="C18" s="112" t="str">
        <f t="shared" si="2"/>
        <v/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109"/>
    </row>
    <row r="19" spans="1:54" x14ac:dyDescent="0.2">
      <c r="A19" s="130"/>
      <c r="B19" s="79" t="str">
        <f t="shared" si="3"/>
        <v/>
      </c>
      <c r="C19" s="112" t="str">
        <f t="shared" si="2"/>
        <v/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109"/>
    </row>
    <row r="20" spans="1:54" x14ac:dyDescent="0.2">
      <c r="A20" s="130"/>
      <c r="B20" s="79" t="str">
        <f t="shared" si="3"/>
        <v/>
      </c>
      <c r="C20" s="112" t="str">
        <f t="shared" si="2"/>
        <v/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109"/>
    </row>
    <row r="21" spans="1:54" x14ac:dyDescent="0.2">
      <c r="A21" s="130"/>
      <c r="B21" s="79" t="str">
        <f t="shared" si="3"/>
        <v/>
      </c>
      <c r="C21" s="112" t="str">
        <f t="shared" si="2"/>
        <v/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109"/>
    </row>
    <row r="22" spans="1:54" x14ac:dyDescent="0.2">
      <c r="A22" s="130"/>
      <c r="B22" s="79" t="str">
        <f t="shared" si="3"/>
        <v/>
      </c>
      <c r="C22" s="112" t="str">
        <f t="shared" si="2"/>
        <v/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109"/>
    </row>
    <row r="23" spans="1:54" x14ac:dyDescent="0.2">
      <c r="A23" s="130"/>
      <c r="B23" s="79" t="str">
        <f t="shared" si="3"/>
        <v/>
      </c>
      <c r="C23" s="112" t="str">
        <f t="shared" si="2"/>
        <v/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109"/>
    </row>
    <row r="24" spans="1:54" x14ac:dyDescent="0.2">
      <c r="A24" s="130"/>
      <c r="B24" s="79" t="str">
        <f t="shared" si="3"/>
        <v/>
      </c>
      <c r="C24" s="112" t="str">
        <f t="shared" si="2"/>
        <v/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109"/>
    </row>
    <row r="25" spans="1:54" x14ac:dyDescent="0.2">
      <c r="A25" s="130"/>
      <c r="B25" s="79" t="str">
        <f t="shared" si="3"/>
        <v/>
      </c>
      <c r="C25" s="112" t="str">
        <f t="shared" si="2"/>
        <v/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109"/>
    </row>
    <row r="26" spans="1:54" x14ac:dyDescent="0.2">
      <c r="A26" s="130"/>
      <c r="B26" s="79" t="str">
        <f t="shared" si="3"/>
        <v/>
      </c>
      <c r="C26" s="112" t="str">
        <f t="shared" si="2"/>
        <v/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109"/>
    </row>
    <row r="27" spans="1:54" x14ac:dyDescent="0.2">
      <c r="A27" s="130"/>
      <c r="B27" s="79" t="str">
        <f t="shared" si="3"/>
        <v/>
      </c>
      <c r="C27" s="112" t="str">
        <f t="shared" si="2"/>
        <v/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109"/>
    </row>
    <row r="28" spans="1:54" x14ac:dyDescent="0.2">
      <c r="A28" s="130"/>
      <c r="B28" s="79" t="str">
        <f t="shared" si="3"/>
        <v/>
      </c>
      <c r="C28" s="112" t="str">
        <f t="shared" si="2"/>
        <v/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109"/>
    </row>
    <row r="29" spans="1:54" x14ac:dyDescent="0.2">
      <c r="A29" s="130"/>
      <c r="B29" s="79" t="str">
        <f t="shared" si="3"/>
        <v/>
      </c>
      <c r="C29" s="112" t="str">
        <f t="shared" si="2"/>
        <v/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109"/>
    </row>
    <row r="30" spans="1:54" x14ac:dyDescent="0.2">
      <c r="A30" s="130"/>
      <c r="B30" s="79" t="str">
        <f t="shared" si="3"/>
        <v/>
      </c>
      <c r="C30" s="112" t="str">
        <f t="shared" si="2"/>
        <v/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109"/>
    </row>
    <row r="31" spans="1:54" x14ac:dyDescent="0.2">
      <c r="A31" s="130"/>
      <c r="B31" s="79" t="str">
        <f t="shared" si="3"/>
        <v/>
      </c>
      <c r="C31" s="112" t="str">
        <f t="shared" si="2"/>
        <v/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109"/>
    </row>
    <row r="32" spans="1:54" x14ac:dyDescent="0.2">
      <c r="A32" s="130"/>
      <c r="B32" s="79" t="str">
        <f t="shared" si="3"/>
        <v/>
      </c>
      <c r="C32" s="112" t="str">
        <f t="shared" si="2"/>
        <v/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109"/>
    </row>
    <row r="33" spans="1:54" x14ac:dyDescent="0.2">
      <c r="A33" s="130"/>
      <c r="B33" s="79" t="str">
        <f t="shared" si="3"/>
        <v/>
      </c>
      <c r="C33" s="112" t="str">
        <f t="shared" si="2"/>
        <v/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109"/>
    </row>
    <row r="34" spans="1:54" x14ac:dyDescent="0.2">
      <c r="A34" s="130"/>
      <c r="B34" s="79" t="str">
        <f t="shared" si="3"/>
        <v/>
      </c>
      <c r="C34" s="112" t="str">
        <f t="shared" si="2"/>
        <v/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109"/>
    </row>
    <row r="35" spans="1:54" x14ac:dyDescent="0.2">
      <c r="A35" s="130"/>
      <c r="B35" s="79" t="str">
        <f t="shared" si="3"/>
        <v/>
      </c>
      <c r="C35" s="112" t="str">
        <f t="shared" si="2"/>
        <v/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109"/>
    </row>
    <row r="36" spans="1:54" x14ac:dyDescent="0.2">
      <c r="A36" s="130"/>
      <c r="B36" s="79" t="str">
        <f t="shared" si="3"/>
        <v/>
      </c>
      <c r="C36" s="112" t="str">
        <f t="shared" si="2"/>
        <v/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109"/>
    </row>
    <row r="37" spans="1:54" x14ac:dyDescent="0.2">
      <c r="A37" s="130"/>
      <c r="B37" s="79" t="str">
        <f t="shared" si="3"/>
        <v/>
      </c>
      <c r="C37" s="112" t="str">
        <f t="shared" si="2"/>
        <v/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109"/>
    </row>
    <row r="38" spans="1:54" x14ac:dyDescent="0.2">
      <c r="A38" s="130"/>
      <c r="B38" s="79" t="str">
        <f t="shared" si="3"/>
        <v/>
      </c>
      <c r="C38" s="112" t="str">
        <f t="shared" si="2"/>
        <v/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109"/>
    </row>
    <row r="39" spans="1:54" x14ac:dyDescent="0.2">
      <c r="A39" s="130"/>
      <c r="B39" s="79" t="str">
        <f t="shared" si="3"/>
        <v/>
      </c>
      <c r="C39" s="112" t="str">
        <f t="shared" si="2"/>
        <v/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109"/>
    </row>
    <row r="40" spans="1:54" x14ac:dyDescent="0.2">
      <c r="A40" s="130"/>
      <c r="B40" s="79" t="str">
        <f t="shared" si="3"/>
        <v/>
      </c>
      <c r="C40" s="112" t="str">
        <f t="shared" si="2"/>
        <v/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109"/>
    </row>
    <row r="41" spans="1:54" x14ac:dyDescent="0.2">
      <c r="A41" s="130"/>
      <c r="B41" s="79" t="str">
        <f t="shared" si="3"/>
        <v/>
      </c>
      <c r="C41" s="112" t="str">
        <f t="shared" si="2"/>
        <v/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109"/>
    </row>
    <row r="42" spans="1:54" x14ac:dyDescent="0.2">
      <c r="A42" s="130"/>
      <c r="B42" s="79" t="str">
        <f t="shared" si="3"/>
        <v/>
      </c>
      <c r="C42" s="112" t="str">
        <f t="shared" si="2"/>
        <v/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109"/>
    </row>
    <row r="43" spans="1:54" x14ac:dyDescent="0.2">
      <c r="A43" s="130"/>
      <c r="B43" s="79" t="str">
        <f t="shared" si="3"/>
        <v/>
      </c>
      <c r="C43" s="112" t="str">
        <f t="shared" si="2"/>
        <v/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109"/>
    </row>
    <row r="44" spans="1:54" x14ac:dyDescent="0.2">
      <c r="A44" s="130"/>
      <c r="B44" s="79" t="str">
        <f t="shared" si="3"/>
        <v/>
      </c>
      <c r="C44" s="112" t="str">
        <f t="shared" si="2"/>
        <v/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109"/>
    </row>
    <row r="45" spans="1:54" x14ac:dyDescent="0.2">
      <c r="A45" s="130"/>
      <c r="B45" s="79" t="str">
        <f t="shared" si="3"/>
        <v/>
      </c>
      <c r="C45" s="112" t="str">
        <f t="shared" si="2"/>
        <v/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109"/>
    </row>
    <row r="46" spans="1:54" x14ac:dyDescent="0.2">
      <c r="A46" s="130"/>
      <c r="B46" s="79" t="str">
        <f t="shared" si="3"/>
        <v/>
      </c>
      <c r="C46" s="112" t="str">
        <f t="shared" si="2"/>
        <v/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109"/>
    </row>
    <row r="47" spans="1:54" x14ac:dyDescent="0.2">
      <c r="A47" s="130"/>
      <c r="B47" s="79" t="str">
        <f t="shared" si="3"/>
        <v/>
      </c>
      <c r="C47" s="112" t="str">
        <f t="shared" si="2"/>
        <v/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109"/>
    </row>
    <row r="48" spans="1:54" x14ac:dyDescent="0.2">
      <c r="A48" s="130"/>
      <c r="B48" s="79" t="str">
        <f t="shared" si="3"/>
        <v/>
      </c>
      <c r="C48" s="112" t="str">
        <f t="shared" si="2"/>
        <v/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109"/>
    </row>
    <row r="49" spans="1:54" x14ac:dyDescent="0.2">
      <c r="A49" s="130"/>
      <c r="B49" s="79" t="str">
        <f t="shared" si="3"/>
        <v/>
      </c>
      <c r="C49" s="112" t="str">
        <f t="shared" si="2"/>
        <v/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109"/>
    </row>
    <row r="50" spans="1:54" x14ac:dyDescent="0.2">
      <c r="A50" s="130"/>
      <c r="B50" s="79" t="str">
        <f t="shared" si="3"/>
        <v/>
      </c>
      <c r="C50" s="112" t="str">
        <f t="shared" si="2"/>
        <v/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109"/>
    </row>
    <row r="51" spans="1:54" x14ac:dyDescent="0.2">
      <c r="A51" s="130"/>
      <c r="B51" s="79" t="str">
        <f t="shared" si="3"/>
        <v/>
      </c>
      <c r="C51" s="112" t="str">
        <f t="shared" si="2"/>
        <v/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109"/>
    </row>
    <row r="52" spans="1:54" x14ac:dyDescent="0.2">
      <c r="A52" s="130"/>
      <c r="B52" s="79" t="str">
        <f t="shared" si="3"/>
        <v/>
      </c>
      <c r="C52" s="112" t="str">
        <f t="shared" si="2"/>
        <v/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109"/>
    </row>
    <row r="53" spans="1:54" x14ac:dyDescent="0.2">
      <c r="A53" s="130"/>
      <c r="B53" s="79" t="str">
        <f t="shared" si="3"/>
        <v/>
      </c>
      <c r="C53" s="112" t="str">
        <f t="shared" si="2"/>
        <v/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109"/>
    </row>
    <row r="54" spans="1:54" x14ac:dyDescent="0.2">
      <c r="A54" s="130"/>
      <c r="B54" s="79" t="str">
        <f t="shared" si="3"/>
        <v/>
      </c>
      <c r="C54" s="112" t="str">
        <f t="shared" si="2"/>
        <v/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109"/>
    </row>
    <row r="55" spans="1:54" x14ac:dyDescent="0.2">
      <c r="A55" s="130"/>
      <c r="B55" s="79" t="str">
        <f t="shared" si="3"/>
        <v/>
      </c>
      <c r="C55" s="112" t="str">
        <f t="shared" si="2"/>
        <v/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109"/>
    </row>
    <row r="56" spans="1:54" x14ac:dyDescent="0.2">
      <c r="A56" s="130"/>
      <c r="B56" s="79" t="str">
        <f t="shared" si="3"/>
        <v/>
      </c>
      <c r="C56" s="112" t="str">
        <f t="shared" si="2"/>
        <v/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109"/>
    </row>
    <row r="57" spans="1:54" x14ac:dyDescent="0.2">
      <c r="A57" s="130"/>
      <c r="B57" s="79" t="str">
        <f t="shared" si="3"/>
        <v/>
      </c>
      <c r="C57" s="112" t="str">
        <f t="shared" si="2"/>
        <v/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109"/>
    </row>
    <row r="58" spans="1:54" x14ac:dyDescent="0.2">
      <c r="A58" s="130"/>
      <c r="B58" s="79" t="str">
        <f t="shared" si="3"/>
        <v/>
      </c>
      <c r="C58" s="112" t="str">
        <f t="shared" si="2"/>
        <v/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109"/>
    </row>
    <row r="59" spans="1:54" x14ac:dyDescent="0.2">
      <c r="A59" s="130"/>
      <c r="B59" s="79" t="str">
        <f t="shared" si="3"/>
        <v/>
      </c>
      <c r="C59" s="112" t="str">
        <f t="shared" si="2"/>
        <v/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109"/>
    </row>
    <row r="60" spans="1:54" x14ac:dyDescent="0.2">
      <c r="A60" s="130"/>
      <c r="B60" s="79" t="str">
        <f t="shared" si="3"/>
        <v/>
      </c>
      <c r="C60" s="112" t="str">
        <f t="shared" si="2"/>
        <v/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109"/>
    </row>
    <row r="61" spans="1:54" x14ac:dyDescent="0.2">
      <c r="A61" s="130"/>
      <c r="B61" s="79" t="str">
        <f t="shared" si="3"/>
        <v/>
      </c>
      <c r="C61" s="112" t="str">
        <f t="shared" si="2"/>
        <v/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109"/>
    </row>
    <row r="62" spans="1:54" x14ac:dyDescent="0.2">
      <c r="A62" s="130"/>
      <c r="B62" s="79" t="str">
        <f t="shared" si="3"/>
        <v/>
      </c>
      <c r="C62" s="112" t="str">
        <f t="shared" si="2"/>
        <v/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109"/>
    </row>
    <row r="63" spans="1:54" x14ac:dyDescent="0.2">
      <c r="A63" s="130"/>
      <c r="B63" s="79" t="str">
        <f t="shared" si="3"/>
        <v/>
      </c>
      <c r="C63" s="112" t="str">
        <f t="shared" si="2"/>
        <v/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109"/>
    </row>
    <row r="64" spans="1:54" x14ac:dyDescent="0.2">
      <c r="A64" s="130"/>
      <c r="B64" s="79" t="str">
        <f t="shared" si="3"/>
        <v/>
      </c>
      <c r="C64" s="112" t="str">
        <f t="shared" si="2"/>
        <v/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109"/>
    </row>
    <row r="65" spans="1:54" x14ac:dyDescent="0.2">
      <c r="A65" s="130"/>
      <c r="B65" s="79" t="str">
        <f t="shared" si="3"/>
        <v/>
      </c>
      <c r="C65" s="112" t="str">
        <f t="shared" si="2"/>
        <v/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109"/>
    </row>
    <row r="66" spans="1:54" x14ac:dyDescent="0.2">
      <c r="A66" s="130"/>
      <c r="B66" s="79" t="str">
        <f t="shared" si="3"/>
        <v/>
      </c>
      <c r="C66" s="112" t="str">
        <f t="shared" si="2"/>
        <v/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109"/>
    </row>
    <row r="67" spans="1:54" x14ac:dyDescent="0.2">
      <c r="A67" s="130"/>
      <c r="B67" s="79" t="str">
        <f t="shared" si="3"/>
        <v/>
      </c>
      <c r="C67" s="112" t="str">
        <f t="shared" si="2"/>
        <v/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109"/>
    </row>
    <row r="68" spans="1:54" x14ac:dyDescent="0.2">
      <c r="A68" s="130"/>
      <c r="B68" s="79" t="str">
        <f t="shared" si="3"/>
        <v/>
      </c>
      <c r="C68" s="112" t="str">
        <f t="shared" si="2"/>
        <v/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109"/>
    </row>
    <row r="69" spans="1:54" x14ac:dyDescent="0.2">
      <c r="A69" s="130"/>
      <c r="B69" s="79" t="str">
        <f t="shared" si="3"/>
        <v/>
      </c>
      <c r="C69" s="112" t="str">
        <f t="shared" si="2"/>
        <v/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109"/>
    </row>
    <row r="70" spans="1:54" x14ac:dyDescent="0.2">
      <c r="A70" s="130"/>
      <c r="B70" s="79" t="str">
        <f t="shared" si="3"/>
        <v/>
      </c>
      <c r="C70" s="112" t="str">
        <f t="shared" si="2"/>
        <v/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109"/>
    </row>
    <row r="71" spans="1:54" x14ac:dyDescent="0.2">
      <c r="A71" s="130"/>
      <c r="B71" s="79" t="str">
        <f t="shared" si="3"/>
        <v/>
      </c>
      <c r="C71" s="112" t="str">
        <f t="shared" si="2"/>
        <v/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109"/>
    </row>
    <row r="72" spans="1:54" x14ac:dyDescent="0.2">
      <c r="A72" s="130"/>
      <c r="B72" s="79" t="str">
        <f t="shared" si="3"/>
        <v/>
      </c>
      <c r="C72" s="112" t="str">
        <f t="shared" si="2"/>
        <v/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109"/>
    </row>
    <row r="73" spans="1:54" x14ac:dyDescent="0.2">
      <c r="A73" s="130"/>
      <c r="B73" s="79" t="str">
        <f t="shared" si="3"/>
        <v/>
      </c>
      <c r="C73" s="112" t="str">
        <f t="shared" ref="C73:C136" si="4">IF(A73="","",IF(ISERROR(VLOOKUP(TEXT(A73,0),remples,9,0)),IF(ISERROR(VLOOKUP(TEXT(A73,0),rempl_ficha,6,0)),"***** Codigo No Encontrado *****",UPPER((VLOOKUP(TEXT(A73,0),rempl_ficha,6,0)))),VLOOKUP(TEXT(A73,0),remples,9,0)))</f>
        <v/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109"/>
    </row>
    <row r="74" spans="1:54" x14ac:dyDescent="0.2">
      <c r="A74" s="130"/>
      <c r="B74" s="79" t="str">
        <f t="shared" ref="B74:B137" si="5">IF(A74="","",IF(ISERROR(VLOOKUP(TEXT(A74,0),remples,3,0)),IF(ISERROR(VLOOKUP(TEXT(A74,0),rempl_ficha,7,0)),"***** Codigo No Encontrado *****",UPPER((VLOOKUP(TEXT(A74,0),rempl_ficha,7,0)&amp;"   "&amp;VLOOKUP(TEXT(A74,0),rempl_ficha,8,0)&amp;","&amp;VLOOKUP(TEXT(A74,0),rempl_ficha,9,0)))),VLOOKUP(TEXT(A74,0),remples,3,0)))</f>
        <v/>
      </c>
      <c r="C74" s="112" t="str">
        <f t="shared" si="4"/>
        <v/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109"/>
    </row>
    <row r="75" spans="1:54" x14ac:dyDescent="0.2">
      <c r="A75" s="130"/>
      <c r="B75" s="79" t="str">
        <f t="shared" si="5"/>
        <v/>
      </c>
      <c r="C75" s="112" t="str">
        <f t="shared" si="4"/>
        <v/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109"/>
    </row>
    <row r="76" spans="1:54" x14ac:dyDescent="0.2">
      <c r="A76" s="130"/>
      <c r="B76" s="79" t="str">
        <f t="shared" si="5"/>
        <v/>
      </c>
      <c r="C76" s="112" t="str">
        <f t="shared" si="4"/>
        <v/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109"/>
    </row>
    <row r="77" spans="1:54" x14ac:dyDescent="0.2">
      <c r="A77" s="130"/>
      <c r="B77" s="79" t="str">
        <f t="shared" si="5"/>
        <v/>
      </c>
      <c r="C77" s="112" t="str">
        <f t="shared" si="4"/>
        <v/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109"/>
    </row>
    <row r="78" spans="1:54" x14ac:dyDescent="0.2">
      <c r="A78" s="130"/>
      <c r="B78" s="79" t="str">
        <f t="shared" si="5"/>
        <v/>
      </c>
      <c r="C78" s="112" t="str">
        <f t="shared" si="4"/>
        <v/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109"/>
    </row>
    <row r="79" spans="1:54" x14ac:dyDescent="0.2">
      <c r="A79" s="130"/>
      <c r="B79" s="79" t="str">
        <f t="shared" si="5"/>
        <v/>
      </c>
      <c r="C79" s="112" t="str">
        <f t="shared" si="4"/>
        <v/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109"/>
    </row>
    <row r="80" spans="1:54" x14ac:dyDescent="0.2">
      <c r="A80" s="130"/>
      <c r="B80" s="79" t="str">
        <f t="shared" si="5"/>
        <v/>
      </c>
      <c r="C80" s="112" t="str">
        <f t="shared" si="4"/>
        <v/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109"/>
    </row>
    <row r="81" spans="1:54" x14ac:dyDescent="0.2">
      <c r="A81" s="130"/>
      <c r="B81" s="79" t="str">
        <f t="shared" si="5"/>
        <v/>
      </c>
      <c r="C81" s="112" t="str">
        <f t="shared" si="4"/>
        <v/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109"/>
    </row>
    <row r="82" spans="1:54" x14ac:dyDescent="0.2">
      <c r="A82" s="130"/>
      <c r="B82" s="79" t="str">
        <f t="shared" si="5"/>
        <v/>
      </c>
      <c r="C82" s="112" t="str">
        <f t="shared" si="4"/>
        <v/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109"/>
    </row>
    <row r="83" spans="1:54" x14ac:dyDescent="0.2">
      <c r="A83" s="130"/>
      <c r="B83" s="79" t="str">
        <f t="shared" si="5"/>
        <v/>
      </c>
      <c r="C83" s="112" t="str">
        <f t="shared" si="4"/>
        <v/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109"/>
    </row>
    <row r="84" spans="1:54" x14ac:dyDescent="0.2">
      <c r="A84" s="130"/>
      <c r="B84" s="79" t="str">
        <f t="shared" si="5"/>
        <v/>
      </c>
      <c r="C84" s="112" t="str">
        <f t="shared" si="4"/>
        <v/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109"/>
    </row>
    <row r="85" spans="1:54" x14ac:dyDescent="0.2">
      <c r="A85" s="130"/>
      <c r="B85" s="79" t="str">
        <f t="shared" si="5"/>
        <v/>
      </c>
      <c r="C85" s="112" t="str">
        <f t="shared" si="4"/>
        <v/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109"/>
    </row>
    <row r="86" spans="1:54" x14ac:dyDescent="0.2">
      <c r="A86" s="130"/>
      <c r="B86" s="79" t="str">
        <f t="shared" si="5"/>
        <v/>
      </c>
      <c r="C86" s="112" t="str">
        <f t="shared" si="4"/>
        <v/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109"/>
    </row>
    <row r="87" spans="1:54" x14ac:dyDescent="0.2">
      <c r="A87" s="130"/>
      <c r="B87" s="79" t="str">
        <f t="shared" si="5"/>
        <v/>
      </c>
      <c r="C87" s="112" t="str">
        <f t="shared" si="4"/>
        <v/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109"/>
    </row>
    <row r="88" spans="1:54" x14ac:dyDescent="0.2">
      <c r="A88" s="130"/>
      <c r="B88" s="79" t="str">
        <f t="shared" si="5"/>
        <v/>
      </c>
      <c r="C88" s="112" t="str">
        <f t="shared" si="4"/>
        <v/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109"/>
    </row>
    <row r="89" spans="1:54" x14ac:dyDescent="0.2">
      <c r="A89" s="130"/>
      <c r="B89" s="79" t="str">
        <f t="shared" si="5"/>
        <v/>
      </c>
      <c r="C89" s="112" t="str">
        <f t="shared" si="4"/>
        <v/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109"/>
    </row>
    <row r="90" spans="1:54" x14ac:dyDescent="0.2">
      <c r="A90" s="130"/>
      <c r="B90" s="79" t="str">
        <f t="shared" si="5"/>
        <v/>
      </c>
      <c r="C90" s="112" t="str">
        <f t="shared" si="4"/>
        <v/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109"/>
    </row>
    <row r="91" spans="1:54" x14ac:dyDescent="0.2">
      <c r="A91" s="130"/>
      <c r="B91" s="79" t="str">
        <f t="shared" si="5"/>
        <v/>
      </c>
      <c r="C91" s="112" t="str">
        <f t="shared" si="4"/>
        <v/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109"/>
    </row>
    <row r="92" spans="1:54" x14ac:dyDescent="0.2">
      <c r="A92" s="130"/>
      <c r="B92" s="79" t="str">
        <f t="shared" si="5"/>
        <v/>
      </c>
      <c r="C92" s="112" t="str">
        <f t="shared" si="4"/>
        <v/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109"/>
    </row>
    <row r="93" spans="1:54" x14ac:dyDescent="0.2">
      <c r="A93" s="130"/>
      <c r="B93" s="79" t="str">
        <f t="shared" si="5"/>
        <v/>
      </c>
      <c r="C93" s="112" t="str">
        <f t="shared" si="4"/>
        <v/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109"/>
    </row>
    <row r="94" spans="1:54" x14ac:dyDescent="0.2">
      <c r="A94" s="130"/>
      <c r="B94" s="79" t="str">
        <f t="shared" si="5"/>
        <v/>
      </c>
      <c r="C94" s="112" t="str">
        <f t="shared" si="4"/>
        <v/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109"/>
    </row>
    <row r="95" spans="1:54" x14ac:dyDescent="0.2">
      <c r="A95" s="130"/>
      <c r="B95" s="79" t="str">
        <f t="shared" si="5"/>
        <v/>
      </c>
      <c r="C95" s="112" t="str">
        <f t="shared" si="4"/>
        <v/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109"/>
    </row>
    <row r="96" spans="1:54" x14ac:dyDescent="0.2">
      <c r="A96" s="130"/>
      <c r="B96" s="79" t="str">
        <f t="shared" si="5"/>
        <v/>
      </c>
      <c r="C96" s="112" t="str">
        <f t="shared" si="4"/>
        <v/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109"/>
    </row>
    <row r="97" spans="1:54" x14ac:dyDescent="0.2">
      <c r="A97" s="130"/>
      <c r="B97" s="79" t="str">
        <f t="shared" si="5"/>
        <v/>
      </c>
      <c r="C97" s="112" t="str">
        <f t="shared" si="4"/>
        <v/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109"/>
    </row>
    <row r="98" spans="1:54" x14ac:dyDescent="0.2">
      <c r="A98" s="130"/>
      <c r="B98" s="79" t="str">
        <f t="shared" si="5"/>
        <v/>
      </c>
      <c r="C98" s="112" t="str">
        <f t="shared" si="4"/>
        <v/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109"/>
    </row>
    <row r="99" spans="1:54" x14ac:dyDescent="0.2">
      <c r="A99" s="130"/>
      <c r="B99" s="79" t="str">
        <f t="shared" si="5"/>
        <v/>
      </c>
      <c r="C99" s="112" t="str">
        <f t="shared" si="4"/>
        <v/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109"/>
    </row>
    <row r="100" spans="1:54" x14ac:dyDescent="0.2">
      <c r="A100" s="130"/>
      <c r="B100" s="79" t="str">
        <f t="shared" si="5"/>
        <v/>
      </c>
      <c r="C100" s="112" t="str">
        <f t="shared" si="4"/>
        <v/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109"/>
    </row>
    <row r="101" spans="1:54" x14ac:dyDescent="0.2">
      <c r="A101" s="130"/>
      <c r="B101" s="79" t="str">
        <f t="shared" si="5"/>
        <v/>
      </c>
      <c r="C101" s="112" t="str">
        <f t="shared" si="4"/>
        <v/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109"/>
    </row>
    <row r="102" spans="1:54" x14ac:dyDescent="0.2">
      <c r="A102" s="130"/>
      <c r="B102" s="79" t="str">
        <f t="shared" si="5"/>
        <v/>
      </c>
      <c r="C102" s="112" t="str">
        <f t="shared" si="4"/>
        <v/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109"/>
    </row>
    <row r="103" spans="1:54" x14ac:dyDescent="0.2">
      <c r="A103" s="130"/>
      <c r="B103" s="79" t="str">
        <f t="shared" si="5"/>
        <v/>
      </c>
      <c r="C103" s="112" t="str">
        <f t="shared" si="4"/>
        <v/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109"/>
    </row>
    <row r="104" spans="1:54" x14ac:dyDescent="0.2">
      <c r="A104" s="130"/>
      <c r="B104" s="79" t="str">
        <f t="shared" si="5"/>
        <v/>
      </c>
      <c r="C104" s="112" t="str">
        <f t="shared" si="4"/>
        <v/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109"/>
    </row>
    <row r="105" spans="1:54" x14ac:dyDescent="0.2">
      <c r="A105" s="130"/>
      <c r="B105" s="79" t="str">
        <f t="shared" si="5"/>
        <v/>
      </c>
      <c r="C105" s="112" t="str">
        <f t="shared" si="4"/>
        <v/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109"/>
    </row>
    <row r="106" spans="1:54" x14ac:dyDescent="0.2">
      <c r="A106" s="130"/>
      <c r="B106" s="79" t="str">
        <f t="shared" si="5"/>
        <v/>
      </c>
      <c r="C106" s="112" t="str">
        <f t="shared" si="4"/>
        <v/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109"/>
    </row>
    <row r="107" spans="1:54" x14ac:dyDescent="0.2">
      <c r="A107" s="130"/>
      <c r="B107" s="79" t="str">
        <f t="shared" si="5"/>
        <v/>
      </c>
      <c r="C107" s="112" t="str">
        <f t="shared" si="4"/>
        <v/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109"/>
    </row>
    <row r="108" spans="1:54" x14ac:dyDescent="0.2">
      <c r="A108" s="130"/>
      <c r="B108" s="79" t="str">
        <f t="shared" si="5"/>
        <v/>
      </c>
      <c r="C108" s="112" t="str">
        <f t="shared" si="4"/>
        <v/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109"/>
    </row>
    <row r="109" spans="1:54" x14ac:dyDescent="0.2">
      <c r="A109" s="130"/>
      <c r="B109" s="79" t="str">
        <f t="shared" si="5"/>
        <v/>
      </c>
      <c r="C109" s="112" t="str">
        <f t="shared" si="4"/>
        <v/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109"/>
    </row>
    <row r="110" spans="1:54" x14ac:dyDescent="0.2">
      <c r="A110" s="130"/>
      <c r="B110" s="79" t="str">
        <f t="shared" si="5"/>
        <v/>
      </c>
      <c r="C110" s="112" t="str">
        <f t="shared" si="4"/>
        <v/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109"/>
    </row>
    <row r="111" spans="1:54" x14ac:dyDescent="0.2">
      <c r="A111" s="130"/>
      <c r="B111" s="79" t="str">
        <f t="shared" si="5"/>
        <v/>
      </c>
      <c r="C111" s="112" t="str">
        <f t="shared" si="4"/>
        <v/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109"/>
    </row>
    <row r="112" spans="1:54" x14ac:dyDescent="0.2">
      <c r="A112" s="130"/>
      <c r="B112" s="79" t="str">
        <f t="shared" si="5"/>
        <v/>
      </c>
      <c r="C112" s="112" t="str">
        <f t="shared" si="4"/>
        <v/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109"/>
    </row>
    <row r="113" spans="1:54" x14ac:dyDescent="0.2">
      <c r="A113" s="130"/>
      <c r="B113" s="79" t="str">
        <f t="shared" si="5"/>
        <v/>
      </c>
      <c r="C113" s="112" t="str">
        <f t="shared" si="4"/>
        <v/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109"/>
    </row>
    <row r="114" spans="1:54" x14ac:dyDescent="0.2">
      <c r="A114" s="130"/>
      <c r="B114" s="79" t="str">
        <f t="shared" si="5"/>
        <v/>
      </c>
      <c r="C114" s="112" t="str">
        <f t="shared" si="4"/>
        <v/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109"/>
    </row>
    <row r="115" spans="1:54" x14ac:dyDescent="0.2">
      <c r="A115" s="130"/>
      <c r="B115" s="79" t="str">
        <f t="shared" si="5"/>
        <v/>
      </c>
      <c r="C115" s="112" t="str">
        <f t="shared" si="4"/>
        <v/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109"/>
    </row>
    <row r="116" spans="1:54" x14ac:dyDescent="0.2">
      <c r="A116" s="130"/>
      <c r="B116" s="79" t="str">
        <f t="shared" si="5"/>
        <v/>
      </c>
      <c r="C116" s="112" t="str">
        <f t="shared" si="4"/>
        <v/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109"/>
    </row>
    <row r="117" spans="1:54" x14ac:dyDescent="0.2">
      <c r="A117" s="130"/>
      <c r="B117" s="79" t="str">
        <f t="shared" si="5"/>
        <v/>
      </c>
      <c r="C117" s="112" t="str">
        <f t="shared" si="4"/>
        <v/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109"/>
    </row>
    <row r="118" spans="1:54" x14ac:dyDescent="0.2">
      <c r="A118" s="130"/>
      <c r="B118" s="79" t="str">
        <f t="shared" si="5"/>
        <v/>
      </c>
      <c r="C118" s="112" t="str">
        <f t="shared" si="4"/>
        <v/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109"/>
    </row>
    <row r="119" spans="1:54" x14ac:dyDescent="0.2">
      <c r="A119" s="130"/>
      <c r="B119" s="79" t="str">
        <f t="shared" si="5"/>
        <v/>
      </c>
      <c r="C119" s="112" t="str">
        <f t="shared" si="4"/>
        <v/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109"/>
    </row>
    <row r="120" spans="1:54" x14ac:dyDescent="0.2">
      <c r="A120" s="130"/>
      <c r="B120" s="79" t="str">
        <f t="shared" si="5"/>
        <v/>
      </c>
      <c r="C120" s="112" t="str">
        <f t="shared" si="4"/>
        <v/>
      </c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109"/>
    </row>
    <row r="121" spans="1:54" x14ac:dyDescent="0.2">
      <c r="A121" s="130"/>
      <c r="B121" s="79" t="str">
        <f t="shared" si="5"/>
        <v/>
      </c>
      <c r="C121" s="112" t="str">
        <f t="shared" si="4"/>
        <v/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109"/>
    </row>
    <row r="122" spans="1:54" x14ac:dyDescent="0.2">
      <c r="A122" s="130"/>
      <c r="B122" s="79" t="str">
        <f t="shared" si="5"/>
        <v/>
      </c>
      <c r="C122" s="112" t="str">
        <f t="shared" si="4"/>
        <v/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109"/>
    </row>
    <row r="123" spans="1:54" x14ac:dyDescent="0.2">
      <c r="A123" s="130"/>
      <c r="B123" s="79" t="str">
        <f t="shared" si="5"/>
        <v/>
      </c>
      <c r="C123" s="112" t="str">
        <f t="shared" si="4"/>
        <v/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109"/>
    </row>
    <row r="124" spans="1:54" x14ac:dyDescent="0.2">
      <c r="A124" s="130"/>
      <c r="B124" s="79" t="str">
        <f t="shared" si="5"/>
        <v/>
      </c>
      <c r="C124" s="112" t="str">
        <f t="shared" si="4"/>
        <v/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109"/>
    </row>
    <row r="125" spans="1:54" x14ac:dyDescent="0.2">
      <c r="A125" s="130"/>
      <c r="B125" s="79" t="str">
        <f t="shared" si="5"/>
        <v/>
      </c>
      <c r="C125" s="112" t="str">
        <f t="shared" si="4"/>
        <v/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109"/>
    </row>
    <row r="126" spans="1:54" x14ac:dyDescent="0.2">
      <c r="A126" s="130"/>
      <c r="B126" s="79" t="str">
        <f t="shared" si="5"/>
        <v/>
      </c>
      <c r="C126" s="112" t="str">
        <f t="shared" si="4"/>
        <v/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109"/>
    </row>
    <row r="127" spans="1:54" x14ac:dyDescent="0.2">
      <c r="A127" s="130"/>
      <c r="B127" s="79" t="str">
        <f t="shared" si="5"/>
        <v/>
      </c>
      <c r="C127" s="112" t="str">
        <f t="shared" si="4"/>
        <v/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109"/>
    </row>
    <row r="128" spans="1:54" x14ac:dyDescent="0.2">
      <c r="A128" s="130"/>
      <c r="B128" s="79" t="str">
        <f t="shared" si="5"/>
        <v/>
      </c>
      <c r="C128" s="112" t="str">
        <f t="shared" si="4"/>
        <v/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109"/>
    </row>
    <row r="129" spans="1:54" x14ac:dyDescent="0.2">
      <c r="A129" s="130"/>
      <c r="B129" s="79" t="str">
        <f t="shared" si="5"/>
        <v/>
      </c>
      <c r="C129" s="112" t="str">
        <f t="shared" si="4"/>
        <v/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109"/>
    </row>
    <row r="130" spans="1:54" x14ac:dyDescent="0.2">
      <c r="A130" s="130"/>
      <c r="B130" s="79" t="str">
        <f t="shared" si="5"/>
        <v/>
      </c>
      <c r="C130" s="112" t="str">
        <f t="shared" si="4"/>
        <v/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109"/>
    </row>
    <row r="131" spans="1:54" x14ac:dyDescent="0.2">
      <c r="A131" s="130"/>
      <c r="B131" s="79" t="str">
        <f t="shared" si="5"/>
        <v/>
      </c>
      <c r="C131" s="112" t="str">
        <f t="shared" si="4"/>
        <v/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109"/>
    </row>
    <row r="132" spans="1:54" x14ac:dyDescent="0.2">
      <c r="A132" s="130"/>
      <c r="B132" s="79" t="str">
        <f t="shared" si="5"/>
        <v/>
      </c>
      <c r="C132" s="112" t="str">
        <f t="shared" si="4"/>
        <v/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109"/>
    </row>
    <row r="133" spans="1:54" x14ac:dyDescent="0.2">
      <c r="A133" s="130"/>
      <c r="B133" s="79" t="str">
        <f t="shared" si="5"/>
        <v/>
      </c>
      <c r="C133" s="112" t="str">
        <f t="shared" si="4"/>
        <v/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109"/>
    </row>
    <row r="134" spans="1:54" x14ac:dyDescent="0.2">
      <c r="A134" s="130"/>
      <c r="B134" s="79" t="str">
        <f t="shared" si="5"/>
        <v/>
      </c>
      <c r="C134" s="112" t="str">
        <f t="shared" si="4"/>
        <v/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109"/>
    </row>
    <row r="135" spans="1:54" x14ac:dyDescent="0.2">
      <c r="A135" s="130"/>
      <c r="B135" s="79" t="str">
        <f t="shared" si="5"/>
        <v/>
      </c>
      <c r="C135" s="112" t="str">
        <f t="shared" si="4"/>
        <v/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109"/>
    </row>
    <row r="136" spans="1:54" x14ac:dyDescent="0.2">
      <c r="A136" s="130"/>
      <c r="B136" s="79" t="str">
        <f t="shared" si="5"/>
        <v/>
      </c>
      <c r="C136" s="112" t="str">
        <f t="shared" si="4"/>
        <v/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109"/>
    </row>
    <row r="137" spans="1:54" x14ac:dyDescent="0.2">
      <c r="A137" s="130"/>
      <c r="B137" s="79" t="str">
        <f t="shared" si="5"/>
        <v/>
      </c>
      <c r="C137" s="112" t="str">
        <f t="shared" ref="C137:C200" si="6">IF(A137="","",IF(ISERROR(VLOOKUP(TEXT(A137,0),remples,9,0)),IF(ISERROR(VLOOKUP(TEXT(A137,0),rempl_ficha,6,0)),"***** Codigo No Encontrado *****",UPPER((VLOOKUP(TEXT(A137,0),rempl_ficha,6,0)))),VLOOKUP(TEXT(A137,0),remples,9,0)))</f>
        <v/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109"/>
    </row>
    <row r="138" spans="1:54" x14ac:dyDescent="0.2">
      <c r="A138" s="130"/>
      <c r="B138" s="79" t="str">
        <f t="shared" ref="B138:B201" si="7">IF(A138="","",IF(ISERROR(VLOOKUP(TEXT(A138,0),remples,3,0)),IF(ISERROR(VLOOKUP(TEXT(A138,0),rempl_ficha,7,0)),"***** Codigo No Encontrado *****",UPPER((VLOOKUP(TEXT(A138,0),rempl_ficha,7,0)&amp;"   "&amp;VLOOKUP(TEXT(A138,0),rempl_ficha,8,0)&amp;","&amp;VLOOKUP(TEXT(A138,0),rempl_ficha,9,0)))),VLOOKUP(TEXT(A138,0),remples,3,0)))</f>
        <v/>
      </c>
      <c r="C138" s="112" t="str">
        <f t="shared" si="6"/>
        <v/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109"/>
    </row>
    <row r="139" spans="1:54" x14ac:dyDescent="0.2">
      <c r="A139" s="130"/>
      <c r="B139" s="79" t="str">
        <f t="shared" si="7"/>
        <v/>
      </c>
      <c r="C139" s="112" t="str">
        <f t="shared" si="6"/>
        <v/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109"/>
    </row>
    <row r="140" spans="1:54" x14ac:dyDescent="0.2">
      <c r="A140" s="130"/>
      <c r="B140" s="79" t="str">
        <f t="shared" si="7"/>
        <v/>
      </c>
      <c r="C140" s="112" t="str">
        <f t="shared" si="6"/>
        <v/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109"/>
    </row>
    <row r="141" spans="1:54" x14ac:dyDescent="0.2">
      <c r="A141" s="130"/>
      <c r="B141" s="79" t="str">
        <f t="shared" si="7"/>
        <v/>
      </c>
      <c r="C141" s="112" t="str">
        <f t="shared" si="6"/>
        <v/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109"/>
    </row>
    <row r="142" spans="1:54" x14ac:dyDescent="0.2">
      <c r="A142" s="130"/>
      <c r="B142" s="79" t="str">
        <f t="shared" si="7"/>
        <v/>
      </c>
      <c r="C142" s="112" t="str">
        <f t="shared" si="6"/>
        <v/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109"/>
    </row>
    <row r="143" spans="1:54" x14ac:dyDescent="0.2">
      <c r="A143" s="130"/>
      <c r="B143" s="79" t="str">
        <f t="shared" si="7"/>
        <v/>
      </c>
      <c r="C143" s="112" t="str">
        <f t="shared" si="6"/>
        <v/>
      </c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109"/>
    </row>
    <row r="144" spans="1:54" x14ac:dyDescent="0.2">
      <c r="A144" s="130"/>
      <c r="B144" s="79" t="str">
        <f t="shared" si="7"/>
        <v/>
      </c>
      <c r="C144" s="112" t="str">
        <f t="shared" si="6"/>
        <v/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109"/>
    </row>
    <row r="145" spans="1:54" x14ac:dyDescent="0.2">
      <c r="A145" s="130"/>
      <c r="B145" s="79" t="str">
        <f t="shared" si="7"/>
        <v/>
      </c>
      <c r="C145" s="112" t="str">
        <f t="shared" si="6"/>
        <v/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109"/>
    </row>
    <row r="146" spans="1:54" x14ac:dyDescent="0.2">
      <c r="A146" s="130"/>
      <c r="B146" s="79" t="str">
        <f t="shared" si="7"/>
        <v/>
      </c>
      <c r="C146" s="112" t="str">
        <f t="shared" si="6"/>
        <v/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109"/>
    </row>
    <row r="147" spans="1:54" x14ac:dyDescent="0.2">
      <c r="A147" s="130"/>
      <c r="B147" s="79" t="str">
        <f t="shared" si="7"/>
        <v/>
      </c>
      <c r="C147" s="112" t="str">
        <f t="shared" si="6"/>
        <v/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109"/>
    </row>
    <row r="148" spans="1:54" x14ac:dyDescent="0.2">
      <c r="A148" s="130"/>
      <c r="B148" s="79" t="str">
        <f t="shared" si="7"/>
        <v/>
      </c>
      <c r="C148" s="112" t="str">
        <f t="shared" si="6"/>
        <v/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109"/>
    </row>
    <row r="149" spans="1:54" x14ac:dyDescent="0.2">
      <c r="A149" s="130"/>
      <c r="B149" s="79" t="str">
        <f t="shared" si="7"/>
        <v/>
      </c>
      <c r="C149" s="112" t="str">
        <f t="shared" si="6"/>
        <v/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109"/>
    </row>
    <row r="150" spans="1:54" x14ac:dyDescent="0.2">
      <c r="A150" s="130"/>
      <c r="B150" s="79" t="str">
        <f t="shared" si="7"/>
        <v/>
      </c>
      <c r="C150" s="112" t="str">
        <f t="shared" si="6"/>
        <v/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109"/>
    </row>
    <row r="151" spans="1:54" x14ac:dyDescent="0.2">
      <c r="A151" s="130"/>
      <c r="B151" s="79" t="str">
        <f t="shared" si="7"/>
        <v/>
      </c>
      <c r="C151" s="112" t="str">
        <f t="shared" si="6"/>
        <v/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109"/>
    </row>
    <row r="152" spans="1:54" x14ac:dyDescent="0.2">
      <c r="A152" s="130"/>
      <c r="B152" s="79" t="str">
        <f t="shared" si="7"/>
        <v/>
      </c>
      <c r="C152" s="112" t="str">
        <f t="shared" si="6"/>
        <v/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109"/>
    </row>
    <row r="153" spans="1:54" x14ac:dyDescent="0.2">
      <c r="A153" s="130"/>
      <c r="B153" s="79" t="str">
        <f t="shared" si="7"/>
        <v/>
      </c>
      <c r="C153" s="112" t="str">
        <f t="shared" si="6"/>
        <v/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109"/>
    </row>
    <row r="154" spans="1:54" x14ac:dyDescent="0.2">
      <c r="A154" s="130"/>
      <c r="B154" s="79" t="str">
        <f t="shared" si="7"/>
        <v/>
      </c>
      <c r="C154" s="112" t="str">
        <f t="shared" si="6"/>
        <v/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109"/>
    </row>
    <row r="155" spans="1:54" x14ac:dyDescent="0.2">
      <c r="A155" s="130"/>
      <c r="B155" s="79" t="str">
        <f t="shared" si="7"/>
        <v/>
      </c>
      <c r="C155" s="112" t="str">
        <f t="shared" si="6"/>
        <v/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109"/>
    </row>
    <row r="156" spans="1:54" x14ac:dyDescent="0.2">
      <c r="A156" s="130"/>
      <c r="B156" s="79" t="str">
        <f t="shared" si="7"/>
        <v/>
      </c>
      <c r="C156" s="112" t="str">
        <f t="shared" si="6"/>
        <v/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109"/>
    </row>
    <row r="157" spans="1:54" x14ac:dyDescent="0.2">
      <c r="A157" s="130"/>
      <c r="B157" s="79" t="str">
        <f t="shared" si="7"/>
        <v/>
      </c>
      <c r="C157" s="112" t="str">
        <f t="shared" si="6"/>
        <v/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109"/>
    </row>
    <row r="158" spans="1:54" x14ac:dyDescent="0.2">
      <c r="A158" s="130"/>
      <c r="B158" s="79" t="str">
        <f t="shared" si="7"/>
        <v/>
      </c>
      <c r="C158" s="112" t="str">
        <f t="shared" si="6"/>
        <v/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109"/>
    </row>
    <row r="159" spans="1:54" x14ac:dyDescent="0.2">
      <c r="A159" s="130"/>
      <c r="B159" s="79" t="str">
        <f t="shared" si="7"/>
        <v/>
      </c>
      <c r="C159" s="112" t="str">
        <f t="shared" si="6"/>
        <v/>
      </c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109"/>
    </row>
    <row r="160" spans="1:54" x14ac:dyDescent="0.2">
      <c r="A160" s="130"/>
      <c r="B160" s="79" t="str">
        <f t="shared" si="7"/>
        <v/>
      </c>
      <c r="C160" s="112" t="str">
        <f t="shared" si="6"/>
        <v/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109"/>
    </row>
    <row r="161" spans="1:54" x14ac:dyDescent="0.2">
      <c r="A161" s="130"/>
      <c r="B161" s="79" t="str">
        <f t="shared" si="7"/>
        <v/>
      </c>
      <c r="C161" s="112" t="str">
        <f t="shared" si="6"/>
        <v/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109"/>
    </row>
    <row r="162" spans="1:54" x14ac:dyDescent="0.2">
      <c r="A162" s="130"/>
      <c r="B162" s="79" t="str">
        <f t="shared" si="7"/>
        <v/>
      </c>
      <c r="C162" s="112" t="str">
        <f t="shared" si="6"/>
        <v/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109"/>
    </row>
    <row r="163" spans="1:54" x14ac:dyDescent="0.2">
      <c r="A163" s="130"/>
      <c r="B163" s="79" t="str">
        <f t="shared" si="7"/>
        <v/>
      </c>
      <c r="C163" s="112" t="str">
        <f t="shared" si="6"/>
        <v/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109"/>
    </row>
    <row r="164" spans="1:54" x14ac:dyDescent="0.2">
      <c r="A164" s="130"/>
      <c r="B164" s="79" t="str">
        <f t="shared" si="7"/>
        <v/>
      </c>
      <c r="C164" s="112" t="str">
        <f t="shared" si="6"/>
        <v/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109"/>
    </row>
    <row r="165" spans="1:54" x14ac:dyDescent="0.2">
      <c r="A165" s="130"/>
      <c r="B165" s="79" t="str">
        <f t="shared" si="7"/>
        <v/>
      </c>
      <c r="C165" s="112" t="str">
        <f t="shared" si="6"/>
        <v/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109"/>
    </row>
    <row r="166" spans="1:54" x14ac:dyDescent="0.2">
      <c r="A166" s="130"/>
      <c r="B166" s="79" t="str">
        <f t="shared" si="7"/>
        <v/>
      </c>
      <c r="C166" s="112" t="str">
        <f t="shared" si="6"/>
        <v/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109"/>
    </row>
    <row r="167" spans="1:54" x14ac:dyDescent="0.2">
      <c r="A167" s="130"/>
      <c r="B167" s="79" t="str">
        <f t="shared" si="7"/>
        <v/>
      </c>
      <c r="C167" s="112" t="str">
        <f t="shared" si="6"/>
        <v/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109"/>
    </row>
    <row r="168" spans="1:54" x14ac:dyDescent="0.2">
      <c r="A168" s="130"/>
      <c r="B168" s="79" t="str">
        <f t="shared" si="7"/>
        <v/>
      </c>
      <c r="C168" s="112" t="str">
        <f t="shared" si="6"/>
        <v/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109"/>
    </row>
    <row r="169" spans="1:54" x14ac:dyDescent="0.2">
      <c r="A169" s="130"/>
      <c r="B169" s="79" t="str">
        <f t="shared" si="7"/>
        <v/>
      </c>
      <c r="C169" s="112" t="str">
        <f t="shared" si="6"/>
        <v/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109"/>
    </row>
    <row r="170" spans="1:54" x14ac:dyDescent="0.2">
      <c r="A170" s="130"/>
      <c r="B170" s="79" t="str">
        <f t="shared" si="7"/>
        <v/>
      </c>
      <c r="C170" s="112" t="str">
        <f t="shared" si="6"/>
        <v/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109"/>
    </row>
    <row r="171" spans="1:54" x14ac:dyDescent="0.2">
      <c r="A171" s="130"/>
      <c r="B171" s="79" t="str">
        <f t="shared" si="7"/>
        <v/>
      </c>
      <c r="C171" s="112" t="str">
        <f t="shared" si="6"/>
        <v/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109"/>
    </row>
    <row r="172" spans="1:54" x14ac:dyDescent="0.2">
      <c r="A172" s="130"/>
      <c r="B172" s="79" t="str">
        <f t="shared" si="7"/>
        <v/>
      </c>
      <c r="C172" s="112" t="str">
        <f t="shared" si="6"/>
        <v/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109"/>
    </row>
    <row r="173" spans="1:54" x14ac:dyDescent="0.2">
      <c r="A173" s="130"/>
      <c r="B173" s="79" t="str">
        <f t="shared" si="7"/>
        <v/>
      </c>
      <c r="C173" s="112" t="str">
        <f t="shared" si="6"/>
        <v/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109"/>
    </row>
    <row r="174" spans="1:54" x14ac:dyDescent="0.2">
      <c r="A174" s="130"/>
      <c r="B174" s="79" t="str">
        <f t="shared" si="7"/>
        <v/>
      </c>
      <c r="C174" s="112" t="str">
        <f t="shared" si="6"/>
        <v/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109"/>
    </row>
    <row r="175" spans="1:54" x14ac:dyDescent="0.2">
      <c r="A175" s="130"/>
      <c r="B175" s="79" t="str">
        <f t="shared" si="7"/>
        <v/>
      </c>
      <c r="C175" s="112" t="str">
        <f t="shared" si="6"/>
        <v/>
      </c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109"/>
    </row>
    <row r="176" spans="1:54" x14ac:dyDescent="0.2">
      <c r="A176" s="130"/>
      <c r="B176" s="79" t="str">
        <f t="shared" si="7"/>
        <v/>
      </c>
      <c r="C176" s="112" t="str">
        <f t="shared" si="6"/>
        <v/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109"/>
    </row>
    <row r="177" spans="1:54" x14ac:dyDescent="0.2">
      <c r="A177" s="130"/>
      <c r="B177" s="79" t="str">
        <f t="shared" si="7"/>
        <v/>
      </c>
      <c r="C177" s="112" t="str">
        <f t="shared" si="6"/>
        <v/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109"/>
    </row>
    <row r="178" spans="1:54" x14ac:dyDescent="0.2">
      <c r="A178" s="130"/>
      <c r="B178" s="79" t="str">
        <f t="shared" si="7"/>
        <v/>
      </c>
      <c r="C178" s="112" t="str">
        <f t="shared" si="6"/>
        <v/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109"/>
    </row>
    <row r="179" spans="1:54" x14ac:dyDescent="0.2">
      <c r="A179" s="130"/>
      <c r="B179" s="79" t="str">
        <f t="shared" si="7"/>
        <v/>
      </c>
      <c r="C179" s="112" t="str">
        <f t="shared" si="6"/>
        <v/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109"/>
    </row>
    <row r="180" spans="1:54" x14ac:dyDescent="0.2">
      <c r="A180" s="130"/>
      <c r="B180" s="79" t="str">
        <f t="shared" si="7"/>
        <v/>
      </c>
      <c r="C180" s="112" t="str">
        <f t="shared" si="6"/>
        <v/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109"/>
    </row>
    <row r="181" spans="1:54" x14ac:dyDescent="0.2">
      <c r="A181" s="130"/>
      <c r="B181" s="79" t="str">
        <f t="shared" si="7"/>
        <v/>
      </c>
      <c r="C181" s="112" t="str">
        <f t="shared" si="6"/>
        <v/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109"/>
    </row>
    <row r="182" spans="1:54" x14ac:dyDescent="0.2">
      <c r="A182" s="130"/>
      <c r="B182" s="79" t="str">
        <f t="shared" si="7"/>
        <v/>
      </c>
      <c r="C182" s="112" t="str">
        <f t="shared" si="6"/>
        <v/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109"/>
    </row>
    <row r="183" spans="1:54" x14ac:dyDescent="0.2">
      <c r="A183" s="130"/>
      <c r="B183" s="79" t="str">
        <f t="shared" si="7"/>
        <v/>
      </c>
      <c r="C183" s="112" t="str">
        <f t="shared" si="6"/>
        <v/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109"/>
    </row>
    <row r="184" spans="1:54" x14ac:dyDescent="0.2">
      <c r="A184" s="130"/>
      <c r="B184" s="79" t="str">
        <f t="shared" si="7"/>
        <v/>
      </c>
      <c r="C184" s="112" t="str">
        <f t="shared" si="6"/>
        <v/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109"/>
    </row>
    <row r="185" spans="1:54" x14ac:dyDescent="0.2">
      <c r="A185" s="130"/>
      <c r="B185" s="79" t="str">
        <f t="shared" si="7"/>
        <v/>
      </c>
      <c r="C185" s="112" t="str">
        <f t="shared" si="6"/>
        <v/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109"/>
    </row>
    <row r="186" spans="1:54" x14ac:dyDescent="0.2">
      <c r="A186" s="130"/>
      <c r="B186" s="79" t="str">
        <f t="shared" si="7"/>
        <v/>
      </c>
      <c r="C186" s="112" t="str">
        <f t="shared" si="6"/>
        <v/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109"/>
    </row>
    <row r="187" spans="1:54" x14ac:dyDescent="0.2">
      <c r="A187" s="130"/>
      <c r="B187" s="79" t="str">
        <f t="shared" si="7"/>
        <v/>
      </c>
      <c r="C187" s="112" t="str">
        <f t="shared" si="6"/>
        <v/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109"/>
    </row>
    <row r="188" spans="1:54" x14ac:dyDescent="0.2">
      <c r="A188" s="130"/>
      <c r="B188" s="79" t="str">
        <f t="shared" si="7"/>
        <v/>
      </c>
      <c r="C188" s="112" t="str">
        <f t="shared" si="6"/>
        <v/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109"/>
    </row>
    <row r="189" spans="1:54" x14ac:dyDescent="0.2">
      <c r="A189" s="130"/>
      <c r="B189" s="79" t="str">
        <f t="shared" si="7"/>
        <v/>
      </c>
      <c r="C189" s="112" t="str">
        <f t="shared" si="6"/>
        <v/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109"/>
    </row>
    <row r="190" spans="1:54" x14ac:dyDescent="0.2">
      <c r="A190" s="130"/>
      <c r="B190" s="79" t="str">
        <f t="shared" si="7"/>
        <v/>
      </c>
      <c r="C190" s="112" t="str">
        <f t="shared" si="6"/>
        <v/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109"/>
    </row>
    <row r="191" spans="1:54" x14ac:dyDescent="0.2">
      <c r="A191" s="130"/>
      <c r="B191" s="79" t="str">
        <f t="shared" si="7"/>
        <v/>
      </c>
      <c r="C191" s="112" t="str">
        <f t="shared" si="6"/>
        <v/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109"/>
    </row>
    <row r="192" spans="1:54" x14ac:dyDescent="0.2">
      <c r="A192" s="130"/>
      <c r="B192" s="79" t="str">
        <f t="shared" si="7"/>
        <v/>
      </c>
      <c r="C192" s="112" t="str">
        <f t="shared" si="6"/>
        <v/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109"/>
    </row>
    <row r="193" spans="1:54" x14ac:dyDescent="0.2">
      <c r="A193" s="130"/>
      <c r="B193" s="79" t="str">
        <f t="shared" si="7"/>
        <v/>
      </c>
      <c r="C193" s="112" t="str">
        <f t="shared" si="6"/>
        <v/>
      </c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109"/>
    </row>
    <row r="194" spans="1:54" x14ac:dyDescent="0.2">
      <c r="A194" s="130"/>
      <c r="B194" s="79" t="str">
        <f t="shared" si="7"/>
        <v/>
      </c>
      <c r="C194" s="112" t="str">
        <f t="shared" si="6"/>
        <v/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109"/>
    </row>
    <row r="195" spans="1:54" x14ac:dyDescent="0.2">
      <c r="A195" s="130"/>
      <c r="B195" s="79" t="str">
        <f t="shared" si="7"/>
        <v/>
      </c>
      <c r="C195" s="112" t="str">
        <f t="shared" si="6"/>
        <v/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109"/>
    </row>
    <row r="196" spans="1:54" x14ac:dyDescent="0.2">
      <c r="A196" s="130"/>
      <c r="B196" s="79" t="str">
        <f t="shared" si="7"/>
        <v/>
      </c>
      <c r="C196" s="112" t="str">
        <f t="shared" si="6"/>
        <v/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109"/>
    </row>
    <row r="197" spans="1:54" x14ac:dyDescent="0.2">
      <c r="A197" s="130"/>
      <c r="B197" s="79" t="str">
        <f t="shared" si="7"/>
        <v/>
      </c>
      <c r="C197" s="112" t="str">
        <f t="shared" si="6"/>
        <v/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109"/>
    </row>
    <row r="198" spans="1:54" x14ac:dyDescent="0.2">
      <c r="A198" s="130"/>
      <c r="B198" s="79" t="str">
        <f t="shared" si="7"/>
        <v/>
      </c>
      <c r="C198" s="112" t="str">
        <f t="shared" si="6"/>
        <v/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109"/>
    </row>
    <row r="199" spans="1:54" x14ac:dyDescent="0.2">
      <c r="A199" s="130"/>
      <c r="B199" s="79" t="str">
        <f t="shared" si="7"/>
        <v/>
      </c>
      <c r="C199" s="112" t="str">
        <f t="shared" si="6"/>
        <v/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109"/>
    </row>
    <row r="200" spans="1:54" x14ac:dyDescent="0.2">
      <c r="A200" s="130"/>
      <c r="B200" s="79" t="str">
        <f t="shared" si="7"/>
        <v/>
      </c>
      <c r="C200" s="112" t="str">
        <f t="shared" si="6"/>
        <v/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109"/>
    </row>
    <row r="201" spans="1:54" x14ac:dyDescent="0.2">
      <c r="A201" s="130"/>
      <c r="B201" s="79" t="str">
        <f t="shared" si="7"/>
        <v/>
      </c>
      <c r="C201" s="112" t="str">
        <f t="shared" ref="C201:C264" si="8">IF(A201="","",IF(ISERROR(VLOOKUP(TEXT(A201,0),remples,9,0)),IF(ISERROR(VLOOKUP(TEXT(A201,0),rempl_ficha,6,0)),"***** Codigo No Encontrado *****",UPPER((VLOOKUP(TEXT(A201,0),rempl_ficha,6,0)))),VLOOKUP(TEXT(A201,0),remples,9,0)))</f>
        <v/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109"/>
    </row>
    <row r="202" spans="1:54" x14ac:dyDescent="0.2">
      <c r="A202" s="130"/>
      <c r="B202" s="79" t="str">
        <f t="shared" ref="B202:B265" si="9">IF(A202="","",IF(ISERROR(VLOOKUP(TEXT(A202,0),remples,3,0)),IF(ISERROR(VLOOKUP(TEXT(A202,0),rempl_ficha,7,0)),"***** Codigo No Encontrado *****",UPPER((VLOOKUP(TEXT(A202,0),rempl_ficha,7,0)&amp;"   "&amp;VLOOKUP(TEXT(A202,0),rempl_ficha,8,0)&amp;","&amp;VLOOKUP(TEXT(A202,0),rempl_ficha,9,0)))),VLOOKUP(TEXT(A202,0),remples,3,0)))</f>
        <v/>
      </c>
      <c r="C202" s="112" t="str">
        <f t="shared" si="8"/>
        <v/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109"/>
    </row>
    <row r="203" spans="1:54" x14ac:dyDescent="0.2">
      <c r="A203" s="130"/>
      <c r="B203" s="79" t="str">
        <f t="shared" si="9"/>
        <v/>
      </c>
      <c r="C203" s="112" t="str">
        <f t="shared" si="8"/>
        <v/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109"/>
    </row>
    <row r="204" spans="1:54" x14ac:dyDescent="0.2">
      <c r="A204" s="130"/>
      <c r="B204" s="79" t="str">
        <f t="shared" si="9"/>
        <v/>
      </c>
      <c r="C204" s="112" t="str">
        <f t="shared" si="8"/>
        <v/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109"/>
    </row>
    <row r="205" spans="1:54" x14ac:dyDescent="0.2">
      <c r="A205" s="130"/>
      <c r="B205" s="79" t="str">
        <f t="shared" si="9"/>
        <v/>
      </c>
      <c r="C205" s="112" t="str">
        <f t="shared" si="8"/>
        <v/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109"/>
    </row>
    <row r="206" spans="1:54" x14ac:dyDescent="0.2">
      <c r="A206" s="130"/>
      <c r="B206" s="79" t="str">
        <f t="shared" si="9"/>
        <v/>
      </c>
      <c r="C206" s="112" t="str">
        <f t="shared" si="8"/>
        <v/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109"/>
    </row>
    <row r="207" spans="1:54" x14ac:dyDescent="0.2">
      <c r="A207" s="130"/>
      <c r="B207" s="79" t="str">
        <f t="shared" si="9"/>
        <v/>
      </c>
      <c r="C207" s="112" t="str">
        <f t="shared" si="8"/>
        <v/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109"/>
    </row>
    <row r="208" spans="1:54" x14ac:dyDescent="0.2">
      <c r="A208" s="130"/>
      <c r="B208" s="79" t="str">
        <f t="shared" si="9"/>
        <v/>
      </c>
      <c r="C208" s="112" t="str">
        <f t="shared" si="8"/>
        <v/>
      </c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109"/>
    </row>
    <row r="209" spans="1:54" x14ac:dyDescent="0.2">
      <c r="A209" s="130"/>
      <c r="B209" s="79" t="str">
        <f t="shared" si="9"/>
        <v/>
      </c>
      <c r="C209" s="112" t="str">
        <f t="shared" si="8"/>
        <v/>
      </c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109"/>
    </row>
    <row r="210" spans="1:54" x14ac:dyDescent="0.2">
      <c r="A210" s="130"/>
      <c r="B210" s="79" t="str">
        <f t="shared" si="9"/>
        <v/>
      </c>
      <c r="C210" s="112" t="str">
        <f t="shared" si="8"/>
        <v/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109"/>
    </row>
    <row r="211" spans="1:54" x14ac:dyDescent="0.2">
      <c r="A211" s="130"/>
      <c r="B211" s="79" t="str">
        <f t="shared" si="9"/>
        <v/>
      </c>
      <c r="C211" s="112" t="str">
        <f t="shared" si="8"/>
        <v/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109"/>
    </row>
    <row r="212" spans="1:54" x14ac:dyDescent="0.2">
      <c r="A212" s="130"/>
      <c r="B212" s="79" t="str">
        <f t="shared" si="9"/>
        <v/>
      </c>
      <c r="C212" s="112" t="str">
        <f t="shared" si="8"/>
        <v/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109"/>
    </row>
    <row r="213" spans="1:54" x14ac:dyDescent="0.2">
      <c r="A213" s="130"/>
      <c r="B213" s="79" t="str">
        <f t="shared" si="9"/>
        <v/>
      </c>
      <c r="C213" s="112" t="str">
        <f t="shared" si="8"/>
        <v/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109"/>
    </row>
    <row r="214" spans="1:54" x14ac:dyDescent="0.2">
      <c r="A214" s="130"/>
      <c r="B214" s="79" t="str">
        <f t="shared" si="9"/>
        <v/>
      </c>
      <c r="C214" s="112" t="str">
        <f t="shared" si="8"/>
        <v/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109"/>
    </row>
    <row r="215" spans="1:54" x14ac:dyDescent="0.2">
      <c r="A215" s="130"/>
      <c r="B215" s="79" t="str">
        <f t="shared" si="9"/>
        <v/>
      </c>
      <c r="C215" s="112" t="str">
        <f t="shared" si="8"/>
        <v/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109"/>
    </row>
    <row r="216" spans="1:54" x14ac:dyDescent="0.2">
      <c r="A216" s="130"/>
      <c r="B216" s="79" t="str">
        <f t="shared" si="9"/>
        <v/>
      </c>
      <c r="C216" s="112" t="str">
        <f t="shared" si="8"/>
        <v/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109"/>
    </row>
    <row r="217" spans="1:54" x14ac:dyDescent="0.2">
      <c r="A217" s="130"/>
      <c r="B217" s="79" t="str">
        <f t="shared" si="9"/>
        <v/>
      </c>
      <c r="C217" s="112" t="str">
        <f t="shared" si="8"/>
        <v/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109"/>
    </row>
    <row r="218" spans="1:54" x14ac:dyDescent="0.2">
      <c r="A218" s="130"/>
      <c r="B218" s="79" t="str">
        <f t="shared" si="9"/>
        <v/>
      </c>
      <c r="C218" s="112" t="str">
        <f t="shared" si="8"/>
        <v/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109"/>
    </row>
    <row r="219" spans="1:54" x14ac:dyDescent="0.2">
      <c r="A219" s="130"/>
      <c r="B219" s="79" t="str">
        <f t="shared" si="9"/>
        <v/>
      </c>
      <c r="C219" s="112" t="str">
        <f t="shared" si="8"/>
        <v/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109"/>
    </row>
    <row r="220" spans="1:54" x14ac:dyDescent="0.2">
      <c r="A220" s="130"/>
      <c r="B220" s="79" t="str">
        <f t="shared" si="9"/>
        <v/>
      </c>
      <c r="C220" s="112" t="str">
        <f t="shared" si="8"/>
        <v/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109"/>
    </row>
    <row r="221" spans="1:54" x14ac:dyDescent="0.2">
      <c r="A221" s="130"/>
      <c r="B221" s="79" t="str">
        <f t="shared" si="9"/>
        <v/>
      </c>
      <c r="C221" s="112" t="str">
        <f t="shared" si="8"/>
        <v/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109"/>
    </row>
    <row r="222" spans="1:54" x14ac:dyDescent="0.2">
      <c r="A222" s="130"/>
      <c r="B222" s="79" t="str">
        <f t="shared" si="9"/>
        <v/>
      </c>
      <c r="C222" s="112" t="str">
        <f t="shared" si="8"/>
        <v/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109"/>
    </row>
    <row r="223" spans="1:54" x14ac:dyDescent="0.2">
      <c r="A223" s="130"/>
      <c r="B223" s="79" t="str">
        <f t="shared" si="9"/>
        <v/>
      </c>
      <c r="C223" s="112" t="str">
        <f t="shared" si="8"/>
        <v/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109"/>
    </row>
    <row r="224" spans="1:54" x14ac:dyDescent="0.2">
      <c r="A224" s="130"/>
      <c r="B224" s="79" t="str">
        <f t="shared" si="9"/>
        <v/>
      </c>
      <c r="C224" s="112" t="str">
        <f t="shared" si="8"/>
        <v/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109"/>
    </row>
    <row r="225" spans="1:54" x14ac:dyDescent="0.2">
      <c r="A225" s="130"/>
      <c r="B225" s="79" t="str">
        <f t="shared" si="9"/>
        <v/>
      </c>
      <c r="C225" s="112" t="str">
        <f t="shared" si="8"/>
        <v/>
      </c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109"/>
    </row>
    <row r="226" spans="1:54" x14ac:dyDescent="0.2">
      <c r="A226" s="130"/>
      <c r="B226" s="79" t="str">
        <f t="shared" si="9"/>
        <v/>
      </c>
      <c r="C226" s="112" t="str">
        <f t="shared" si="8"/>
        <v/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109"/>
    </row>
    <row r="227" spans="1:54" x14ac:dyDescent="0.2">
      <c r="A227" s="130"/>
      <c r="B227" s="79" t="str">
        <f t="shared" si="9"/>
        <v/>
      </c>
      <c r="C227" s="112" t="str">
        <f t="shared" si="8"/>
        <v/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109"/>
    </row>
    <row r="228" spans="1:54" x14ac:dyDescent="0.2">
      <c r="A228" s="130"/>
      <c r="B228" s="79" t="str">
        <f t="shared" si="9"/>
        <v/>
      </c>
      <c r="C228" s="112" t="str">
        <f t="shared" si="8"/>
        <v/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109"/>
    </row>
    <row r="229" spans="1:54" x14ac:dyDescent="0.2">
      <c r="A229" s="130"/>
      <c r="B229" s="79" t="str">
        <f t="shared" si="9"/>
        <v/>
      </c>
      <c r="C229" s="112" t="str">
        <f t="shared" si="8"/>
        <v/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109"/>
    </row>
    <row r="230" spans="1:54" x14ac:dyDescent="0.2">
      <c r="A230" s="130"/>
      <c r="B230" s="79" t="str">
        <f t="shared" si="9"/>
        <v/>
      </c>
      <c r="C230" s="112" t="str">
        <f t="shared" si="8"/>
        <v/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109"/>
    </row>
    <row r="231" spans="1:54" x14ac:dyDescent="0.2">
      <c r="A231" s="130"/>
      <c r="B231" s="79" t="str">
        <f t="shared" si="9"/>
        <v/>
      </c>
      <c r="C231" s="112" t="str">
        <f t="shared" si="8"/>
        <v/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109"/>
    </row>
    <row r="232" spans="1:54" x14ac:dyDescent="0.2">
      <c r="A232" s="130"/>
      <c r="B232" s="79" t="str">
        <f t="shared" si="9"/>
        <v/>
      </c>
      <c r="C232" s="112" t="str">
        <f t="shared" si="8"/>
        <v/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109"/>
    </row>
    <row r="233" spans="1:54" x14ac:dyDescent="0.2">
      <c r="A233" s="130"/>
      <c r="B233" s="79" t="str">
        <f t="shared" si="9"/>
        <v/>
      </c>
      <c r="C233" s="112" t="str">
        <f t="shared" si="8"/>
        <v/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109"/>
    </row>
    <row r="234" spans="1:54" x14ac:dyDescent="0.2">
      <c r="A234" s="130"/>
      <c r="B234" s="79" t="str">
        <f t="shared" si="9"/>
        <v/>
      </c>
      <c r="C234" s="112" t="str">
        <f t="shared" si="8"/>
        <v/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109"/>
    </row>
    <row r="235" spans="1:54" x14ac:dyDescent="0.2">
      <c r="A235" s="130"/>
      <c r="B235" s="79" t="str">
        <f t="shared" si="9"/>
        <v/>
      </c>
      <c r="C235" s="112" t="str">
        <f t="shared" si="8"/>
        <v/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109"/>
    </row>
    <row r="236" spans="1:54" x14ac:dyDescent="0.2">
      <c r="A236" s="130"/>
      <c r="B236" s="79" t="str">
        <f t="shared" si="9"/>
        <v/>
      </c>
      <c r="C236" s="112" t="str">
        <f t="shared" si="8"/>
        <v/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109"/>
    </row>
    <row r="237" spans="1:54" x14ac:dyDescent="0.2">
      <c r="A237" s="130"/>
      <c r="B237" s="79" t="str">
        <f t="shared" si="9"/>
        <v/>
      </c>
      <c r="C237" s="112" t="str">
        <f t="shared" si="8"/>
        <v/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109"/>
    </row>
    <row r="238" spans="1:54" x14ac:dyDescent="0.2">
      <c r="A238" s="130"/>
      <c r="B238" s="79" t="str">
        <f t="shared" si="9"/>
        <v/>
      </c>
      <c r="C238" s="112" t="str">
        <f t="shared" si="8"/>
        <v/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109"/>
    </row>
    <row r="239" spans="1:54" x14ac:dyDescent="0.2">
      <c r="A239" s="130"/>
      <c r="B239" s="79" t="str">
        <f t="shared" si="9"/>
        <v/>
      </c>
      <c r="C239" s="112" t="str">
        <f t="shared" si="8"/>
        <v/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109"/>
    </row>
    <row r="240" spans="1:54" x14ac:dyDescent="0.2">
      <c r="A240" s="130"/>
      <c r="B240" s="79" t="str">
        <f t="shared" si="9"/>
        <v/>
      </c>
      <c r="C240" s="112" t="str">
        <f t="shared" si="8"/>
        <v/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109"/>
    </row>
    <row r="241" spans="1:54" x14ac:dyDescent="0.2">
      <c r="A241" s="130"/>
      <c r="B241" s="79" t="str">
        <f t="shared" si="9"/>
        <v/>
      </c>
      <c r="C241" s="112" t="str">
        <f t="shared" si="8"/>
        <v/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109"/>
    </row>
    <row r="242" spans="1:54" x14ac:dyDescent="0.2">
      <c r="A242" s="130"/>
      <c r="B242" s="79" t="str">
        <f t="shared" si="9"/>
        <v/>
      </c>
      <c r="C242" s="112" t="str">
        <f t="shared" si="8"/>
        <v/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109"/>
    </row>
    <row r="243" spans="1:54" x14ac:dyDescent="0.2">
      <c r="A243" s="130"/>
      <c r="B243" s="79" t="str">
        <f t="shared" si="9"/>
        <v/>
      </c>
      <c r="C243" s="112" t="str">
        <f t="shared" si="8"/>
        <v/>
      </c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109"/>
    </row>
    <row r="244" spans="1:54" x14ac:dyDescent="0.2">
      <c r="A244" s="130"/>
      <c r="B244" s="79" t="str">
        <f t="shared" si="9"/>
        <v/>
      </c>
      <c r="C244" s="112" t="str">
        <f t="shared" si="8"/>
        <v/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109"/>
    </row>
    <row r="245" spans="1:54" x14ac:dyDescent="0.2">
      <c r="A245" s="130"/>
      <c r="B245" s="79" t="str">
        <f t="shared" si="9"/>
        <v/>
      </c>
      <c r="C245" s="112" t="str">
        <f t="shared" si="8"/>
        <v/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109"/>
    </row>
    <row r="246" spans="1:54" x14ac:dyDescent="0.2">
      <c r="A246" s="130"/>
      <c r="B246" s="79" t="str">
        <f t="shared" si="9"/>
        <v/>
      </c>
      <c r="C246" s="112" t="str">
        <f t="shared" si="8"/>
        <v/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109"/>
    </row>
    <row r="247" spans="1:54" x14ac:dyDescent="0.2">
      <c r="A247" s="130"/>
      <c r="B247" s="79" t="str">
        <f t="shared" si="9"/>
        <v/>
      </c>
      <c r="C247" s="112" t="str">
        <f t="shared" si="8"/>
        <v/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109"/>
    </row>
    <row r="248" spans="1:54" x14ac:dyDescent="0.2">
      <c r="A248" s="130"/>
      <c r="B248" s="79" t="str">
        <f t="shared" si="9"/>
        <v/>
      </c>
      <c r="C248" s="112" t="str">
        <f t="shared" si="8"/>
        <v/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109"/>
    </row>
    <row r="249" spans="1:54" x14ac:dyDescent="0.2">
      <c r="A249" s="130"/>
      <c r="B249" s="79" t="str">
        <f t="shared" si="9"/>
        <v/>
      </c>
      <c r="C249" s="112" t="str">
        <f t="shared" si="8"/>
        <v/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109"/>
    </row>
    <row r="250" spans="1:54" x14ac:dyDescent="0.2">
      <c r="A250" s="130"/>
      <c r="B250" s="79" t="str">
        <f t="shared" si="9"/>
        <v/>
      </c>
      <c r="C250" s="112" t="str">
        <f t="shared" si="8"/>
        <v/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109"/>
    </row>
    <row r="251" spans="1:54" x14ac:dyDescent="0.2">
      <c r="A251" s="130"/>
      <c r="B251" s="79" t="str">
        <f t="shared" si="9"/>
        <v/>
      </c>
      <c r="C251" s="112" t="str">
        <f t="shared" si="8"/>
        <v/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109"/>
    </row>
    <row r="252" spans="1:54" x14ac:dyDescent="0.2">
      <c r="A252" s="130"/>
      <c r="B252" s="79" t="str">
        <f t="shared" si="9"/>
        <v/>
      </c>
      <c r="C252" s="112" t="str">
        <f t="shared" si="8"/>
        <v/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109"/>
    </row>
    <row r="253" spans="1:54" x14ac:dyDescent="0.2">
      <c r="A253" s="130"/>
      <c r="B253" s="79" t="str">
        <f t="shared" si="9"/>
        <v/>
      </c>
      <c r="C253" s="112" t="str">
        <f t="shared" si="8"/>
        <v/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109"/>
    </row>
    <row r="254" spans="1:54" x14ac:dyDescent="0.2">
      <c r="A254" s="130"/>
      <c r="B254" s="79" t="str">
        <f t="shared" si="9"/>
        <v/>
      </c>
      <c r="C254" s="112" t="str">
        <f t="shared" si="8"/>
        <v/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109"/>
    </row>
    <row r="255" spans="1:54" x14ac:dyDescent="0.2">
      <c r="A255" s="130"/>
      <c r="B255" s="79" t="str">
        <f t="shared" si="9"/>
        <v/>
      </c>
      <c r="C255" s="112" t="str">
        <f t="shared" si="8"/>
        <v/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109"/>
    </row>
    <row r="256" spans="1:54" x14ac:dyDescent="0.2">
      <c r="A256" s="130"/>
      <c r="B256" s="79" t="str">
        <f t="shared" si="9"/>
        <v/>
      </c>
      <c r="C256" s="112" t="str">
        <f t="shared" si="8"/>
        <v/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109"/>
    </row>
    <row r="257" spans="1:54" x14ac:dyDescent="0.2">
      <c r="A257" s="130"/>
      <c r="B257" s="79" t="str">
        <f t="shared" si="9"/>
        <v/>
      </c>
      <c r="C257" s="112" t="str">
        <f t="shared" si="8"/>
        <v/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109"/>
    </row>
    <row r="258" spans="1:54" x14ac:dyDescent="0.2">
      <c r="A258" s="130"/>
      <c r="B258" s="79" t="str">
        <f t="shared" si="9"/>
        <v/>
      </c>
      <c r="C258" s="112" t="str">
        <f t="shared" si="8"/>
        <v/>
      </c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109"/>
    </row>
    <row r="259" spans="1:54" x14ac:dyDescent="0.2">
      <c r="A259" s="130"/>
      <c r="B259" s="79" t="str">
        <f t="shared" si="9"/>
        <v/>
      </c>
      <c r="C259" s="112" t="str">
        <f t="shared" si="8"/>
        <v/>
      </c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109"/>
    </row>
    <row r="260" spans="1:54" x14ac:dyDescent="0.2">
      <c r="A260" s="130"/>
      <c r="B260" s="79" t="str">
        <f t="shared" si="9"/>
        <v/>
      </c>
      <c r="C260" s="112" t="str">
        <f t="shared" si="8"/>
        <v/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109"/>
    </row>
    <row r="261" spans="1:54" x14ac:dyDescent="0.2">
      <c r="A261" s="130"/>
      <c r="B261" s="79" t="str">
        <f t="shared" si="9"/>
        <v/>
      </c>
      <c r="C261" s="112" t="str">
        <f t="shared" si="8"/>
        <v/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109"/>
    </row>
    <row r="262" spans="1:54" x14ac:dyDescent="0.2">
      <c r="A262" s="130"/>
      <c r="B262" s="79" t="str">
        <f t="shared" si="9"/>
        <v/>
      </c>
      <c r="C262" s="112" t="str">
        <f t="shared" si="8"/>
        <v/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109"/>
    </row>
    <row r="263" spans="1:54" x14ac:dyDescent="0.2">
      <c r="A263" s="130"/>
      <c r="B263" s="79" t="str">
        <f t="shared" si="9"/>
        <v/>
      </c>
      <c r="C263" s="112" t="str">
        <f t="shared" si="8"/>
        <v/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109"/>
    </row>
    <row r="264" spans="1:54" x14ac:dyDescent="0.2">
      <c r="A264" s="130"/>
      <c r="B264" s="79" t="str">
        <f t="shared" si="9"/>
        <v/>
      </c>
      <c r="C264" s="112" t="str">
        <f t="shared" si="8"/>
        <v/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109"/>
    </row>
    <row r="265" spans="1:54" x14ac:dyDescent="0.2">
      <c r="A265" s="130"/>
      <c r="B265" s="79" t="str">
        <f t="shared" si="9"/>
        <v/>
      </c>
      <c r="C265" s="112" t="str">
        <f t="shared" ref="C265:C328" si="10">IF(A265="","",IF(ISERROR(VLOOKUP(TEXT(A265,0),remples,9,0)),IF(ISERROR(VLOOKUP(TEXT(A265,0),rempl_ficha,6,0)),"***** Codigo No Encontrado *****",UPPER((VLOOKUP(TEXT(A265,0),rempl_ficha,6,0)))),VLOOKUP(TEXT(A265,0),remples,9,0)))</f>
        <v/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109"/>
    </row>
    <row r="266" spans="1:54" x14ac:dyDescent="0.2">
      <c r="A266" s="130"/>
      <c r="B266" s="79" t="str">
        <f t="shared" ref="B266:B329" si="11">IF(A266="","",IF(ISERROR(VLOOKUP(TEXT(A266,0),remples,3,0)),IF(ISERROR(VLOOKUP(TEXT(A266,0),rempl_ficha,7,0)),"***** Codigo No Encontrado *****",UPPER((VLOOKUP(TEXT(A266,0),rempl_ficha,7,0)&amp;"   "&amp;VLOOKUP(TEXT(A266,0),rempl_ficha,8,0)&amp;","&amp;VLOOKUP(TEXT(A266,0),rempl_ficha,9,0)))),VLOOKUP(TEXT(A266,0),remples,3,0)))</f>
        <v/>
      </c>
      <c r="C266" s="112" t="str">
        <f t="shared" si="10"/>
        <v/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109"/>
    </row>
    <row r="267" spans="1:54" x14ac:dyDescent="0.2">
      <c r="A267" s="130"/>
      <c r="B267" s="79" t="str">
        <f t="shared" si="11"/>
        <v/>
      </c>
      <c r="C267" s="112" t="str">
        <f t="shared" si="10"/>
        <v/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109"/>
    </row>
    <row r="268" spans="1:54" x14ac:dyDescent="0.2">
      <c r="A268" s="130"/>
      <c r="B268" s="79" t="str">
        <f t="shared" si="11"/>
        <v/>
      </c>
      <c r="C268" s="112" t="str">
        <f t="shared" si="10"/>
        <v/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109"/>
    </row>
    <row r="269" spans="1:54" x14ac:dyDescent="0.2">
      <c r="A269" s="130"/>
      <c r="B269" s="79" t="str">
        <f t="shared" si="11"/>
        <v/>
      </c>
      <c r="C269" s="112" t="str">
        <f t="shared" si="10"/>
        <v/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109"/>
    </row>
    <row r="270" spans="1:54" x14ac:dyDescent="0.2">
      <c r="A270" s="130"/>
      <c r="B270" s="79" t="str">
        <f t="shared" si="11"/>
        <v/>
      </c>
      <c r="C270" s="112" t="str">
        <f t="shared" si="10"/>
        <v/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109"/>
    </row>
    <row r="271" spans="1:54" x14ac:dyDescent="0.2">
      <c r="A271" s="130"/>
      <c r="B271" s="79" t="str">
        <f t="shared" si="11"/>
        <v/>
      </c>
      <c r="C271" s="112" t="str">
        <f t="shared" si="10"/>
        <v/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109"/>
    </row>
    <row r="272" spans="1:54" x14ac:dyDescent="0.2">
      <c r="A272" s="130"/>
      <c r="B272" s="79" t="str">
        <f t="shared" si="11"/>
        <v/>
      </c>
      <c r="C272" s="112" t="str">
        <f t="shared" si="10"/>
        <v/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109"/>
    </row>
    <row r="273" spans="1:54" x14ac:dyDescent="0.2">
      <c r="A273" s="130"/>
      <c r="B273" s="79" t="str">
        <f t="shared" si="11"/>
        <v/>
      </c>
      <c r="C273" s="112" t="str">
        <f t="shared" si="10"/>
        <v/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109"/>
    </row>
    <row r="274" spans="1:54" x14ac:dyDescent="0.2">
      <c r="A274" s="130"/>
      <c r="B274" s="79" t="str">
        <f t="shared" si="11"/>
        <v/>
      </c>
      <c r="C274" s="112" t="str">
        <f t="shared" si="10"/>
        <v/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109"/>
    </row>
    <row r="275" spans="1:54" x14ac:dyDescent="0.2">
      <c r="A275" s="130"/>
      <c r="B275" s="79" t="str">
        <f t="shared" si="11"/>
        <v/>
      </c>
      <c r="C275" s="112" t="str">
        <f t="shared" si="10"/>
        <v/>
      </c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109"/>
    </row>
    <row r="276" spans="1:54" x14ac:dyDescent="0.2">
      <c r="A276" s="130"/>
      <c r="B276" s="79" t="str">
        <f t="shared" si="11"/>
        <v/>
      </c>
      <c r="C276" s="112" t="str">
        <f t="shared" si="10"/>
        <v/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109"/>
    </row>
    <row r="277" spans="1:54" x14ac:dyDescent="0.2">
      <c r="A277" s="130"/>
      <c r="B277" s="79" t="str">
        <f t="shared" si="11"/>
        <v/>
      </c>
      <c r="C277" s="112" t="str">
        <f t="shared" si="10"/>
        <v/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109"/>
    </row>
    <row r="278" spans="1:54" x14ac:dyDescent="0.2">
      <c r="A278" s="130"/>
      <c r="B278" s="79" t="str">
        <f t="shared" si="11"/>
        <v/>
      </c>
      <c r="C278" s="112" t="str">
        <f t="shared" si="10"/>
        <v/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109"/>
    </row>
    <row r="279" spans="1:54" x14ac:dyDescent="0.2">
      <c r="A279" s="130"/>
      <c r="B279" s="79" t="str">
        <f t="shared" si="11"/>
        <v/>
      </c>
      <c r="C279" s="112" t="str">
        <f t="shared" si="10"/>
        <v/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109"/>
    </row>
    <row r="280" spans="1:54" x14ac:dyDescent="0.2">
      <c r="A280" s="130"/>
      <c r="B280" s="79" t="str">
        <f t="shared" si="11"/>
        <v/>
      </c>
      <c r="C280" s="112" t="str">
        <f t="shared" si="10"/>
        <v/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109"/>
    </row>
    <row r="281" spans="1:54" x14ac:dyDescent="0.2">
      <c r="A281" s="130"/>
      <c r="B281" s="79" t="str">
        <f t="shared" si="11"/>
        <v/>
      </c>
      <c r="C281" s="112" t="str">
        <f t="shared" si="10"/>
        <v/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109"/>
    </row>
    <row r="282" spans="1:54" x14ac:dyDescent="0.2">
      <c r="A282" s="130"/>
      <c r="B282" s="79" t="str">
        <f t="shared" si="11"/>
        <v/>
      </c>
      <c r="C282" s="112" t="str">
        <f t="shared" si="10"/>
        <v/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109"/>
    </row>
    <row r="283" spans="1:54" x14ac:dyDescent="0.2">
      <c r="A283" s="130"/>
      <c r="B283" s="79" t="str">
        <f t="shared" si="11"/>
        <v/>
      </c>
      <c r="C283" s="112" t="str">
        <f t="shared" si="10"/>
        <v/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109"/>
    </row>
    <row r="284" spans="1:54" x14ac:dyDescent="0.2">
      <c r="A284" s="130"/>
      <c r="B284" s="79" t="str">
        <f t="shared" si="11"/>
        <v/>
      </c>
      <c r="C284" s="112" t="str">
        <f t="shared" si="10"/>
        <v/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109"/>
    </row>
    <row r="285" spans="1:54" x14ac:dyDescent="0.2">
      <c r="A285" s="130"/>
      <c r="B285" s="79" t="str">
        <f t="shared" si="11"/>
        <v/>
      </c>
      <c r="C285" s="112" t="str">
        <f t="shared" si="10"/>
        <v/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109"/>
    </row>
    <row r="286" spans="1:54" x14ac:dyDescent="0.2">
      <c r="A286" s="130"/>
      <c r="B286" s="79" t="str">
        <f t="shared" si="11"/>
        <v/>
      </c>
      <c r="C286" s="112" t="str">
        <f t="shared" si="10"/>
        <v/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109"/>
    </row>
    <row r="287" spans="1:54" x14ac:dyDescent="0.2">
      <c r="A287" s="130"/>
      <c r="B287" s="79" t="str">
        <f t="shared" si="11"/>
        <v/>
      </c>
      <c r="C287" s="112" t="str">
        <f t="shared" si="10"/>
        <v/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109"/>
    </row>
    <row r="288" spans="1:54" x14ac:dyDescent="0.2">
      <c r="A288" s="130"/>
      <c r="B288" s="79" t="str">
        <f t="shared" si="11"/>
        <v/>
      </c>
      <c r="C288" s="112" t="str">
        <f t="shared" si="10"/>
        <v/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109"/>
    </row>
    <row r="289" spans="1:54" x14ac:dyDescent="0.2">
      <c r="A289" s="130"/>
      <c r="B289" s="79" t="str">
        <f t="shared" si="11"/>
        <v/>
      </c>
      <c r="C289" s="112" t="str">
        <f t="shared" si="10"/>
        <v/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109"/>
    </row>
    <row r="290" spans="1:54" x14ac:dyDescent="0.2">
      <c r="A290" s="130"/>
      <c r="B290" s="79" t="str">
        <f t="shared" si="11"/>
        <v/>
      </c>
      <c r="C290" s="112" t="str">
        <f t="shared" si="10"/>
        <v/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109"/>
    </row>
    <row r="291" spans="1:54" x14ac:dyDescent="0.2">
      <c r="A291" s="130"/>
      <c r="B291" s="79" t="str">
        <f t="shared" si="11"/>
        <v/>
      </c>
      <c r="C291" s="112" t="str">
        <f t="shared" si="10"/>
        <v/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109"/>
    </row>
    <row r="292" spans="1:54" x14ac:dyDescent="0.2">
      <c r="A292" s="130"/>
      <c r="B292" s="79" t="str">
        <f t="shared" si="11"/>
        <v/>
      </c>
      <c r="C292" s="112" t="str">
        <f t="shared" si="10"/>
        <v/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109"/>
    </row>
    <row r="293" spans="1:54" x14ac:dyDescent="0.2">
      <c r="A293" s="130"/>
      <c r="B293" s="79" t="str">
        <f t="shared" si="11"/>
        <v/>
      </c>
      <c r="C293" s="112" t="str">
        <f t="shared" si="10"/>
        <v/>
      </c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109"/>
    </row>
    <row r="294" spans="1:54" x14ac:dyDescent="0.2">
      <c r="A294" s="130"/>
      <c r="B294" s="79" t="str">
        <f t="shared" si="11"/>
        <v/>
      </c>
      <c r="C294" s="112" t="str">
        <f t="shared" si="10"/>
        <v/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109"/>
    </row>
    <row r="295" spans="1:54" x14ac:dyDescent="0.2">
      <c r="A295" s="130"/>
      <c r="B295" s="79" t="str">
        <f t="shared" si="11"/>
        <v/>
      </c>
      <c r="C295" s="112" t="str">
        <f t="shared" si="10"/>
        <v/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109"/>
    </row>
    <row r="296" spans="1:54" x14ac:dyDescent="0.2">
      <c r="A296" s="130"/>
      <c r="B296" s="79" t="str">
        <f t="shared" si="11"/>
        <v/>
      </c>
      <c r="C296" s="112" t="str">
        <f t="shared" si="10"/>
        <v/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109"/>
    </row>
    <row r="297" spans="1:54" x14ac:dyDescent="0.2">
      <c r="A297" s="130"/>
      <c r="B297" s="79" t="str">
        <f t="shared" si="11"/>
        <v/>
      </c>
      <c r="C297" s="112" t="str">
        <f t="shared" si="10"/>
        <v/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109"/>
    </row>
    <row r="298" spans="1:54" x14ac:dyDescent="0.2">
      <c r="A298" s="130"/>
      <c r="B298" s="79" t="str">
        <f t="shared" si="11"/>
        <v/>
      </c>
      <c r="C298" s="112" t="str">
        <f t="shared" si="10"/>
        <v/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109"/>
    </row>
    <row r="299" spans="1:54" x14ac:dyDescent="0.2">
      <c r="A299" s="130"/>
      <c r="B299" s="79" t="str">
        <f t="shared" si="11"/>
        <v/>
      </c>
      <c r="C299" s="112" t="str">
        <f t="shared" si="10"/>
        <v/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109"/>
    </row>
    <row r="300" spans="1:54" x14ac:dyDescent="0.2">
      <c r="A300" s="130"/>
      <c r="B300" s="79" t="str">
        <f t="shared" si="11"/>
        <v/>
      </c>
      <c r="C300" s="112" t="str">
        <f t="shared" si="10"/>
        <v/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109"/>
    </row>
    <row r="301" spans="1:54" x14ac:dyDescent="0.2">
      <c r="A301" s="130"/>
      <c r="B301" s="79" t="str">
        <f t="shared" si="11"/>
        <v/>
      </c>
      <c r="C301" s="112" t="str">
        <f t="shared" si="10"/>
        <v/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109"/>
    </row>
    <row r="302" spans="1:54" x14ac:dyDescent="0.2">
      <c r="A302" s="130"/>
      <c r="B302" s="79" t="str">
        <f t="shared" si="11"/>
        <v/>
      </c>
      <c r="C302" s="112" t="str">
        <f t="shared" si="10"/>
        <v/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109"/>
    </row>
    <row r="303" spans="1:54" x14ac:dyDescent="0.2">
      <c r="A303" s="130"/>
      <c r="B303" s="79" t="str">
        <f t="shared" si="11"/>
        <v/>
      </c>
      <c r="C303" s="112" t="str">
        <f t="shared" si="10"/>
        <v/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109"/>
    </row>
    <row r="304" spans="1:54" x14ac:dyDescent="0.2">
      <c r="A304" s="130"/>
      <c r="B304" s="79" t="str">
        <f t="shared" si="11"/>
        <v/>
      </c>
      <c r="C304" s="112" t="str">
        <f t="shared" si="10"/>
        <v/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109"/>
    </row>
    <row r="305" spans="1:54" x14ac:dyDescent="0.2">
      <c r="A305" s="130"/>
      <c r="B305" s="79" t="str">
        <f t="shared" si="11"/>
        <v/>
      </c>
      <c r="C305" s="112" t="str">
        <f t="shared" si="10"/>
        <v/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109"/>
    </row>
    <row r="306" spans="1:54" x14ac:dyDescent="0.2">
      <c r="A306" s="130"/>
      <c r="B306" s="79" t="str">
        <f t="shared" si="11"/>
        <v/>
      </c>
      <c r="C306" s="112" t="str">
        <f t="shared" si="10"/>
        <v/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109"/>
    </row>
    <row r="307" spans="1:54" x14ac:dyDescent="0.2">
      <c r="A307" s="130"/>
      <c r="B307" s="79" t="str">
        <f t="shared" si="11"/>
        <v/>
      </c>
      <c r="C307" s="112" t="str">
        <f t="shared" si="10"/>
        <v/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109"/>
    </row>
    <row r="308" spans="1:54" x14ac:dyDescent="0.2">
      <c r="A308" s="130"/>
      <c r="B308" s="79" t="str">
        <f t="shared" si="11"/>
        <v/>
      </c>
      <c r="C308" s="112" t="str">
        <f t="shared" si="10"/>
        <v/>
      </c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109"/>
    </row>
    <row r="309" spans="1:54" x14ac:dyDescent="0.2">
      <c r="A309" s="130"/>
      <c r="B309" s="79" t="str">
        <f t="shared" si="11"/>
        <v/>
      </c>
      <c r="C309" s="112" t="str">
        <f t="shared" si="10"/>
        <v/>
      </c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109"/>
    </row>
    <row r="310" spans="1:54" x14ac:dyDescent="0.2">
      <c r="A310" s="130"/>
      <c r="B310" s="79" t="str">
        <f t="shared" si="11"/>
        <v/>
      </c>
      <c r="C310" s="112" t="str">
        <f t="shared" si="10"/>
        <v/>
      </c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109"/>
    </row>
    <row r="311" spans="1:54" x14ac:dyDescent="0.2">
      <c r="A311" s="130"/>
      <c r="B311" s="79" t="str">
        <f t="shared" si="11"/>
        <v/>
      </c>
      <c r="C311" s="112" t="str">
        <f t="shared" si="10"/>
        <v/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109"/>
    </row>
    <row r="312" spans="1:54" x14ac:dyDescent="0.2">
      <c r="A312" s="130"/>
      <c r="B312" s="79" t="str">
        <f t="shared" si="11"/>
        <v/>
      </c>
      <c r="C312" s="112" t="str">
        <f t="shared" si="10"/>
        <v/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109"/>
    </row>
    <row r="313" spans="1:54" x14ac:dyDescent="0.2">
      <c r="A313" s="130"/>
      <c r="B313" s="79" t="str">
        <f t="shared" si="11"/>
        <v/>
      </c>
      <c r="C313" s="112" t="str">
        <f t="shared" si="10"/>
        <v/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109"/>
    </row>
    <row r="314" spans="1:54" x14ac:dyDescent="0.2">
      <c r="A314" s="130"/>
      <c r="B314" s="79" t="str">
        <f t="shared" si="11"/>
        <v/>
      </c>
      <c r="C314" s="112" t="str">
        <f t="shared" si="10"/>
        <v/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109"/>
    </row>
    <row r="315" spans="1:54" x14ac:dyDescent="0.2">
      <c r="A315" s="130"/>
      <c r="B315" s="79" t="str">
        <f t="shared" si="11"/>
        <v/>
      </c>
      <c r="C315" s="112" t="str">
        <f t="shared" si="10"/>
        <v/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109"/>
    </row>
    <row r="316" spans="1:54" x14ac:dyDescent="0.2">
      <c r="A316" s="130"/>
      <c r="B316" s="79" t="str">
        <f t="shared" si="11"/>
        <v/>
      </c>
      <c r="C316" s="112" t="str">
        <f t="shared" si="10"/>
        <v/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109"/>
    </row>
    <row r="317" spans="1:54" x14ac:dyDescent="0.2">
      <c r="A317" s="130"/>
      <c r="B317" s="79" t="str">
        <f t="shared" si="11"/>
        <v/>
      </c>
      <c r="C317" s="112" t="str">
        <f t="shared" si="10"/>
        <v/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109"/>
    </row>
    <row r="318" spans="1:54" x14ac:dyDescent="0.2">
      <c r="A318" s="130"/>
      <c r="B318" s="79" t="str">
        <f t="shared" si="11"/>
        <v/>
      </c>
      <c r="C318" s="112" t="str">
        <f t="shared" si="10"/>
        <v/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109"/>
    </row>
    <row r="319" spans="1:54" x14ac:dyDescent="0.2">
      <c r="A319" s="130"/>
      <c r="B319" s="79" t="str">
        <f t="shared" si="11"/>
        <v/>
      </c>
      <c r="C319" s="112" t="str">
        <f t="shared" si="10"/>
        <v/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109"/>
    </row>
    <row r="320" spans="1:54" x14ac:dyDescent="0.2">
      <c r="A320" s="130"/>
      <c r="B320" s="79" t="str">
        <f t="shared" si="11"/>
        <v/>
      </c>
      <c r="C320" s="112" t="str">
        <f t="shared" si="10"/>
        <v/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109"/>
    </row>
    <row r="321" spans="1:54" x14ac:dyDescent="0.2">
      <c r="A321" s="130"/>
      <c r="B321" s="79" t="str">
        <f t="shared" si="11"/>
        <v/>
      </c>
      <c r="C321" s="112" t="str">
        <f t="shared" si="10"/>
        <v/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109"/>
    </row>
    <row r="322" spans="1:54" x14ac:dyDescent="0.2">
      <c r="A322" s="130"/>
      <c r="B322" s="79" t="str">
        <f t="shared" si="11"/>
        <v/>
      </c>
      <c r="C322" s="112" t="str">
        <f t="shared" si="10"/>
        <v/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109"/>
    </row>
    <row r="323" spans="1:54" x14ac:dyDescent="0.2">
      <c r="A323" s="130"/>
      <c r="B323" s="79" t="str">
        <f t="shared" si="11"/>
        <v/>
      </c>
      <c r="C323" s="112" t="str">
        <f t="shared" si="10"/>
        <v/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109"/>
    </row>
    <row r="324" spans="1:54" x14ac:dyDescent="0.2">
      <c r="A324" s="130"/>
      <c r="B324" s="79" t="str">
        <f t="shared" si="11"/>
        <v/>
      </c>
      <c r="C324" s="112" t="str">
        <f t="shared" si="10"/>
        <v/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109"/>
    </row>
    <row r="325" spans="1:54" x14ac:dyDescent="0.2">
      <c r="A325" s="130"/>
      <c r="B325" s="79" t="str">
        <f t="shared" si="11"/>
        <v/>
      </c>
      <c r="C325" s="112" t="str">
        <f t="shared" si="10"/>
        <v/>
      </c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109"/>
    </row>
    <row r="326" spans="1:54" x14ac:dyDescent="0.2">
      <c r="A326" s="130"/>
      <c r="B326" s="79" t="str">
        <f t="shared" si="11"/>
        <v/>
      </c>
      <c r="C326" s="112" t="str">
        <f t="shared" si="10"/>
        <v/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109"/>
    </row>
    <row r="327" spans="1:54" x14ac:dyDescent="0.2">
      <c r="A327" s="130"/>
      <c r="B327" s="79" t="str">
        <f t="shared" si="11"/>
        <v/>
      </c>
      <c r="C327" s="112" t="str">
        <f t="shared" si="10"/>
        <v/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109"/>
    </row>
    <row r="328" spans="1:54" x14ac:dyDescent="0.2">
      <c r="A328" s="130"/>
      <c r="B328" s="79" t="str">
        <f t="shared" si="11"/>
        <v/>
      </c>
      <c r="C328" s="112" t="str">
        <f t="shared" si="10"/>
        <v/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109"/>
    </row>
    <row r="329" spans="1:54" x14ac:dyDescent="0.2">
      <c r="A329" s="130"/>
      <c r="B329" s="79" t="str">
        <f t="shared" si="11"/>
        <v/>
      </c>
      <c r="C329" s="112" t="str">
        <f t="shared" ref="C329:C392" si="12">IF(A329="","",IF(ISERROR(VLOOKUP(TEXT(A329,0),remples,9,0)),IF(ISERROR(VLOOKUP(TEXT(A329,0),rempl_ficha,6,0)),"***** Codigo No Encontrado *****",UPPER((VLOOKUP(TEXT(A329,0),rempl_ficha,6,0)))),VLOOKUP(TEXT(A329,0),remples,9,0)))</f>
        <v/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109"/>
    </row>
    <row r="330" spans="1:54" x14ac:dyDescent="0.2">
      <c r="A330" s="130"/>
      <c r="B330" s="79" t="str">
        <f t="shared" ref="B330:B393" si="13">IF(A330="","",IF(ISERROR(VLOOKUP(TEXT(A330,0),remples,3,0)),IF(ISERROR(VLOOKUP(TEXT(A330,0),rempl_ficha,7,0)),"***** Codigo No Encontrado *****",UPPER((VLOOKUP(TEXT(A330,0),rempl_ficha,7,0)&amp;"   "&amp;VLOOKUP(TEXT(A330,0),rempl_ficha,8,0)&amp;","&amp;VLOOKUP(TEXT(A330,0),rempl_ficha,9,0)))),VLOOKUP(TEXT(A330,0),remples,3,0)))</f>
        <v/>
      </c>
      <c r="C330" s="112" t="str">
        <f t="shared" si="12"/>
        <v/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109"/>
    </row>
    <row r="331" spans="1:54" x14ac:dyDescent="0.2">
      <c r="A331" s="130"/>
      <c r="B331" s="79" t="str">
        <f t="shared" si="13"/>
        <v/>
      </c>
      <c r="C331" s="112" t="str">
        <f t="shared" si="12"/>
        <v/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109"/>
    </row>
    <row r="332" spans="1:54" x14ac:dyDescent="0.2">
      <c r="A332" s="130"/>
      <c r="B332" s="79" t="str">
        <f t="shared" si="13"/>
        <v/>
      </c>
      <c r="C332" s="112" t="str">
        <f t="shared" si="12"/>
        <v/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109"/>
    </row>
    <row r="333" spans="1:54" x14ac:dyDescent="0.2">
      <c r="A333" s="130"/>
      <c r="B333" s="79" t="str">
        <f t="shared" si="13"/>
        <v/>
      </c>
      <c r="C333" s="112" t="str">
        <f t="shared" si="12"/>
        <v/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109"/>
    </row>
    <row r="334" spans="1:54" x14ac:dyDescent="0.2">
      <c r="A334" s="130"/>
      <c r="B334" s="79" t="str">
        <f t="shared" si="13"/>
        <v/>
      </c>
      <c r="C334" s="112" t="str">
        <f t="shared" si="12"/>
        <v/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109"/>
    </row>
    <row r="335" spans="1:54" x14ac:dyDescent="0.2">
      <c r="A335" s="130"/>
      <c r="B335" s="79" t="str">
        <f t="shared" si="13"/>
        <v/>
      </c>
      <c r="C335" s="112" t="str">
        <f t="shared" si="12"/>
        <v/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109"/>
    </row>
    <row r="336" spans="1:54" x14ac:dyDescent="0.2">
      <c r="A336" s="130"/>
      <c r="B336" s="79" t="str">
        <f t="shared" si="13"/>
        <v/>
      </c>
      <c r="C336" s="112" t="str">
        <f t="shared" si="12"/>
        <v/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109"/>
    </row>
    <row r="337" spans="1:54" x14ac:dyDescent="0.2">
      <c r="A337" s="130"/>
      <c r="B337" s="79" t="str">
        <f t="shared" si="13"/>
        <v/>
      </c>
      <c r="C337" s="112" t="str">
        <f t="shared" si="12"/>
        <v/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109"/>
    </row>
    <row r="338" spans="1:54" x14ac:dyDescent="0.2">
      <c r="A338" s="130"/>
      <c r="B338" s="79" t="str">
        <f t="shared" si="13"/>
        <v/>
      </c>
      <c r="C338" s="112" t="str">
        <f t="shared" si="12"/>
        <v/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109"/>
    </row>
    <row r="339" spans="1:54" x14ac:dyDescent="0.2">
      <c r="A339" s="130"/>
      <c r="B339" s="79" t="str">
        <f t="shared" si="13"/>
        <v/>
      </c>
      <c r="C339" s="112" t="str">
        <f t="shared" si="12"/>
        <v/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109"/>
    </row>
    <row r="340" spans="1:54" x14ac:dyDescent="0.2">
      <c r="A340" s="130"/>
      <c r="B340" s="79" t="str">
        <f t="shared" si="13"/>
        <v/>
      </c>
      <c r="C340" s="112" t="str">
        <f t="shared" si="12"/>
        <v/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109"/>
    </row>
    <row r="341" spans="1:54" x14ac:dyDescent="0.2">
      <c r="A341" s="130"/>
      <c r="B341" s="79" t="str">
        <f t="shared" si="13"/>
        <v/>
      </c>
      <c r="C341" s="112" t="str">
        <f t="shared" si="12"/>
        <v/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109"/>
    </row>
    <row r="342" spans="1:54" x14ac:dyDescent="0.2">
      <c r="A342" s="130"/>
      <c r="B342" s="79" t="str">
        <f t="shared" si="13"/>
        <v/>
      </c>
      <c r="C342" s="112" t="str">
        <f t="shared" si="12"/>
        <v/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109"/>
    </row>
    <row r="343" spans="1:54" x14ac:dyDescent="0.2">
      <c r="A343" s="130"/>
      <c r="B343" s="79" t="str">
        <f t="shared" si="13"/>
        <v/>
      </c>
      <c r="C343" s="112" t="str">
        <f t="shared" si="12"/>
        <v/>
      </c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109"/>
    </row>
    <row r="344" spans="1:54" x14ac:dyDescent="0.2">
      <c r="A344" s="130"/>
      <c r="B344" s="79" t="str">
        <f t="shared" si="13"/>
        <v/>
      </c>
      <c r="C344" s="112" t="str">
        <f t="shared" si="12"/>
        <v/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109"/>
    </row>
    <row r="345" spans="1:54" x14ac:dyDescent="0.2">
      <c r="A345" s="130"/>
      <c r="B345" s="79" t="str">
        <f t="shared" si="13"/>
        <v/>
      </c>
      <c r="C345" s="112" t="str">
        <f t="shared" si="12"/>
        <v/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109"/>
    </row>
    <row r="346" spans="1:54" x14ac:dyDescent="0.2">
      <c r="A346" s="130"/>
      <c r="B346" s="79" t="str">
        <f t="shared" si="13"/>
        <v/>
      </c>
      <c r="C346" s="112" t="str">
        <f t="shared" si="12"/>
        <v/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109"/>
    </row>
    <row r="347" spans="1:54" x14ac:dyDescent="0.2">
      <c r="A347" s="130"/>
      <c r="B347" s="79" t="str">
        <f t="shared" si="13"/>
        <v/>
      </c>
      <c r="C347" s="112" t="str">
        <f t="shared" si="12"/>
        <v/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109"/>
    </row>
    <row r="348" spans="1:54" x14ac:dyDescent="0.2">
      <c r="A348" s="130"/>
      <c r="B348" s="79" t="str">
        <f t="shared" si="13"/>
        <v/>
      </c>
      <c r="C348" s="112" t="str">
        <f t="shared" si="12"/>
        <v/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109"/>
    </row>
    <row r="349" spans="1:54" x14ac:dyDescent="0.2">
      <c r="A349" s="130"/>
      <c r="B349" s="79" t="str">
        <f t="shared" si="13"/>
        <v/>
      </c>
      <c r="C349" s="112" t="str">
        <f t="shared" si="12"/>
        <v/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109"/>
    </row>
    <row r="350" spans="1:54" x14ac:dyDescent="0.2">
      <c r="A350" s="130"/>
      <c r="B350" s="79" t="str">
        <f t="shared" si="13"/>
        <v/>
      </c>
      <c r="C350" s="112" t="str">
        <f t="shared" si="12"/>
        <v/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109"/>
    </row>
    <row r="351" spans="1:54" x14ac:dyDescent="0.2">
      <c r="A351" s="130"/>
      <c r="B351" s="79" t="str">
        <f t="shared" si="13"/>
        <v/>
      </c>
      <c r="C351" s="112" t="str">
        <f t="shared" si="12"/>
        <v/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109"/>
    </row>
    <row r="352" spans="1:54" x14ac:dyDescent="0.2">
      <c r="A352" s="130"/>
      <c r="B352" s="79" t="str">
        <f t="shared" si="13"/>
        <v/>
      </c>
      <c r="C352" s="112" t="str">
        <f t="shared" si="12"/>
        <v/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109"/>
    </row>
    <row r="353" spans="1:54" x14ac:dyDescent="0.2">
      <c r="A353" s="130"/>
      <c r="B353" s="79" t="str">
        <f t="shared" si="13"/>
        <v/>
      </c>
      <c r="C353" s="112" t="str">
        <f t="shared" si="12"/>
        <v/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109"/>
    </row>
    <row r="354" spans="1:54" x14ac:dyDescent="0.2">
      <c r="A354" s="130"/>
      <c r="B354" s="79" t="str">
        <f t="shared" si="13"/>
        <v/>
      </c>
      <c r="C354" s="112" t="str">
        <f t="shared" si="12"/>
        <v/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109"/>
    </row>
    <row r="355" spans="1:54" x14ac:dyDescent="0.2">
      <c r="A355" s="130"/>
      <c r="B355" s="79" t="str">
        <f t="shared" si="13"/>
        <v/>
      </c>
      <c r="C355" s="112" t="str">
        <f t="shared" si="12"/>
        <v/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109"/>
    </row>
    <row r="356" spans="1:54" x14ac:dyDescent="0.2">
      <c r="A356" s="130"/>
      <c r="B356" s="79" t="str">
        <f t="shared" si="13"/>
        <v/>
      </c>
      <c r="C356" s="112" t="str">
        <f t="shared" si="12"/>
        <v/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109"/>
    </row>
    <row r="357" spans="1:54" x14ac:dyDescent="0.2">
      <c r="A357" s="130"/>
      <c r="B357" s="79" t="str">
        <f t="shared" si="13"/>
        <v/>
      </c>
      <c r="C357" s="112" t="str">
        <f t="shared" si="12"/>
        <v/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109"/>
    </row>
    <row r="358" spans="1:54" x14ac:dyDescent="0.2">
      <c r="A358" s="130"/>
      <c r="B358" s="79" t="str">
        <f t="shared" si="13"/>
        <v/>
      </c>
      <c r="C358" s="112" t="str">
        <f t="shared" si="12"/>
        <v/>
      </c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109"/>
    </row>
    <row r="359" spans="1:54" x14ac:dyDescent="0.2">
      <c r="A359" s="130"/>
      <c r="B359" s="79" t="str">
        <f t="shared" si="13"/>
        <v/>
      </c>
      <c r="C359" s="112" t="str">
        <f t="shared" si="12"/>
        <v/>
      </c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109"/>
    </row>
    <row r="360" spans="1:54" x14ac:dyDescent="0.2">
      <c r="A360" s="130"/>
      <c r="B360" s="79" t="str">
        <f t="shared" si="13"/>
        <v/>
      </c>
      <c r="C360" s="112" t="str">
        <f t="shared" si="12"/>
        <v/>
      </c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109"/>
    </row>
    <row r="361" spans="1:54" x14ac:dyDescent="0.2">
      <c r="A361" s="130"/>
      <c r="B361" s="79" t="str">
        <f t="shared" si="13"/>
        <v/>
      </c>
      <c r="C361" s="112" t="str">
        <f t="shared" si="12"/>
        <v/>
      </c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109"/>
    </row>
    <row r="362" spans="1:54" x14ac:dyDescent="0.2">
      <c r="A362" s="130"/>
      <c r="B362" s="79" t="str">
        <f t="shared" si="13"/>
        <v/>
      </c>
      <c r="C362" s="112" t="str">
        <f t="shared" si="12"/>
        <v/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109"/>
    </row>
    <row r="363" spans="1:54" x14ac:dyDescent="0.2">
      <c r="A363" s="130"/>
      <c r="B363" s="79" t="str">
        <f t="shared" si="13"/>
        <v/>
      </c>
      <c r="C363" s="112" t="str">
        <f t="shared" si="12"/>
        <v/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109"/>
    </row>
    <row r="364" spans="1:54" x14ac:dyDescent="0.2">
      <c r="A364" s="130"/>
      <c r="B364" s="79" t="str">
        <f t="shared" si="13"/>
        <v/>
      </c>
      <c r="C364" s="112" t="str">
        <f t="shared" si="12"/>
        <v/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109"/>
    </row>
    <row r="365" spans="1:54" x14ac:dyDescent="0.2">
      <c r="A365" s="130"/>
      <c r="B365" s="79" t="str">
        <f t="shared" si="13"/>
        <v/>
      </c>
      <c r="C365" s="112" t="str">
        <f t="shared" si="12"/>
        <v/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109"/>
    </row>
    <row r="366" spans="1:54" x14ac:dyDescent="0.2">
      <c r="A366" s="130"/>
      <c r="B366" s="79" t="str">
        <f t="shared" si="13"/>
        <v/>
      </c>
      <c r="C366" s="112" t="str">
        <f t="shared" si="12"/>
        <v/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109"/>
    </row>
    <row r="367" spans="1:54" x14ac:dyDescent="0.2">
      <c r="A367" s="130"/>
      <c r="B367" s="79" t="str">
        <f t="shared" si="13"/>
        <v/>
      </c>
      <c r="C367" s="112" t="str">
        <f t="shared" si="12"/>
        <v/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109"/>
    </row>
    <row r="368" spans="1:54" x14ac:dyDescent="0.2">
      <c r="A368" s="130"/>
      <c r="B368" s="79" t="str">
        <f t="shared" si="13"/>
        <v/>
      </c>
      <c r="C368" s="112" t="str">
        <f t="shared" si="12"/>
        <v/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109"/>
    </row>
    <row r="369" spans="1:54" x14ac:dyDescent="0.2">
      <c r="A369" s="130"/>
      <c r="B369" s="79" t="str">
        <f t="shared" si="13"/>
        <v/>
      </c>
      <c r="C369" s="112" t="str">
        <f t="shared" si="12"/>
        <v/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109"/>
    </row>
    <row r="370" spans="1:54" x14ac:dyDescent="0.2">
      <c r="A370" s="130"/>
      <c r="B370" s="79" t="str">
        <f t="shared" si="13"/>
        <v/>
      </c>
      <c r="C370" s="112" t="str">
        <f t="shared" si="12"/>
        <v/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109"/>
    </row>
    <row r="371" spans="1:54" x14ac:dyDescent="0.2">
      <c r="A371" s="130"/>
      <c r="B371" s="79" t="str">
        <f t="shared" si="13"/>
        <v/>
      </c>
      <c r="C371" s="112" t="str">
        <f t="shared" si="12"/>
        <v/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109"/>
    </row>
    <row r="372" spans="1:54" x14ac:dyDescent="0.2">
      <c r="A372" s="130"/>
      <c r="B372" s="79" t="str">
        <f t="shared" si="13"/>
        <v/>
      </c>
      <c r="C372" s="112" t="str">
        <f t="shared" si="12"/>
        <v/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109"/>
    </row>
    <row r="373" spans="1:54" x14ac:dyDescent="0.2">
      <c r="A373" s="130"/>
      <c r="B373" s="79" t="str">
        <f t="shared" si="13"/>
        <v/>
      </c>
      <c r="C373" s="112" t="str">
        <f t="shared" si="12"/>
        <v/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109"/>
    </row>
    <row r="374" spans="1:54" x14ac:dyDescent="0.2">
      <c r="A374" s="130"/>
      <c r="B374" s="79" t="str">
        <f t="shared" si="13"/>
        <v/>
      </c>
      <c r="C374" s="112" t="str">
        <f t="shared" si="12"/>
        <v/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109"/>
    </row>
    <row r="375" spans="1:54" x14ac:dyDescent="0.2">
      <c r="A375" s="130"/>
      <c r="B375" s="79" t="str">
        <f t="shared" si="13"/>
        <v/>
      </c>
      <c r="C375" s="112" t="str">
        <f t="shared" si="12"/>
        <v/>
      </c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109"/>
    </row>
    <row r="376" spans="1:54" x14ac:dyDescent="0.2">
      <c r="A376" s="130"/>
      <c r="B376" s="79" t="str">
        <f t="shared" si="13"/>
        <v/>
      </c>
      <c r="C376" s="112" t="str">
        <f t="shared" si="12"/>
        <v/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109"/>
    </row>
    <row r="377" spans="1:54" x14ac:dyDescent="0.2">
      <c r="A377" s="130"/>
      <c r="B377" s="79" t="str">
        <f t="shared" si="13"/>
        <v/>
      </c>
      <c r="C377" s="112" t="str">
        <f t="shared" si="12"/>
        <v/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109"/>
    </row>
    <row r="378" spans="1:54" x14ac:dyDescent="0.2">
      <c r="A378" s="130"/>
      <c r="B378" s="79" t="str">
        <f t="shared" si="13"/>
        <v/>
      </c>
      <c r="C378" s="112" t="str">
        <f t="shared" si="12"/>
        <v/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109"/>
    </row>
    <row r="379" spans="1:54" x14ac:dyDescent="0.2">
      <c r="A379" s="130"/>
      <c r="B379" s="79" t="str">
        <f t="shared" si="13"/>
        <v/>
      </c>
      <c r="C379" s="112" t="str">
        <f t="shared" si="12"/>
        <v/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109"/>
    </row>
    <row r="380" spans="1:54" x14ac:dyDescent="0.2">
      <c r="A380" s="130"/>
      <c r="B380" s="79" t="str">
        <f t="shared" si="13"/>
        <v/>
      </c>
      <c r="C380" s="112" t="str">
        <f t="shared" si="12"/>
        <v/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109"/>
    </row>
    <row r="381" spans="1:54" x14ac:dyDescent="0.2">
      <c r="A381" s="130"/>
      <c r="B381" s="79" t="str">
        <f t="shared" si="13"/>
        <v/>
      </c>
      <c r="C381" s="112" t="str">
        <f t="shared" si="12"/>
        <v/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109"/>
    </row>
    <row r="382" spans="1:54" x14ac:dyDescent="0.2">
      <c r="A382" s="130"/>
      <c r="B382" s="79" t="str">
        <f t="shared" si="13"/>
        <v/>
      </c>
      <c r="C382" s="112" t="str">
        <f t="shared" si="12"/>
        <v/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109"/>
    </row>
    <row r="383" spans="1:54" x14ac:dyDescent="0.2">
      <c r="A383" s="130"/>
      <c r="B383" s="79" t="str">
        <f t="shared" si="13"/>
        <v/>
      </c>
      <c r="C383" s="112" t="str">
        <f t="shared" si="12"/>
        <v/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109"/>
    </row>
    <row r="384" spans="1:54" x14ac:dyDescent="0.2">
      <c r="A384" s="130"/>
      <c r="B384" s="79" t="str">
        <f t="shared" si="13"/>
        <v/>
      </c>
      <c r="C384" s="112" t="str">
        <f t="shared" si="12"/>
        <v/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109"/>
    </row>
    <row r="385" spans="1:54" x14ac:dyDescent="0.2">
      <c r="A385" s="130"/>
      <c r="B385" s="79" t="str">
        <f t="shared" si="13"/>
        <v/>
      </c>
      <c r="C385" s="112" t="str">
        <f t="shared" si="12"/>
        <v/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109"/>
    </row>
    <row r="386" spans="1:54" x14ac:dyDescent="0.2">
      <c r="A386" s="130"/>
      <c r="B386" s="79" t="str">
        <f t="shared" si="13"/>
        <v/>
      </c>
      <c r="C386" s="112" t="str">
        <f t="shared" si="12"/>
        <v/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109"/>
    </row>
    <row r="387" spans="1:54" x14ac:dyDescent="0.2">
      <c r="A387" s="130"/>
      <c r="B387" s="79" t="str">
        <f t="shared" si="13"/>
        <v/>
      </c>
      <c r="C387" s="112" t="str">
        <f t="shared" si="12"/>
        <v/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109"/>
    </row>
    <row r="388" spans="1:54" x14ac:dyDescent="0.2">
      <c r="A388" s="130"/>
      <c r="B388" s="79" t="str">
        <f t="shared" si="13"/>
        <v/>
      </c>
      <c r="C388" s="112" t="str">
        <f t="shared" si="12"/>
        <v/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109"/>
    </row>
    <row r="389" spans="1:54" x14ac:dyDescent="0.2">
      <c r="A389" s="130"/>
      <c r="B389" s="79" t="str">
        <f t="shared" si="13"/>
        <v/>
      </c>
      <c r="C389" s="112" t="str">
        <f t="shared" si="12"/>
        <v/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109"/>
    </row>
    <row r="390" spans="1:54" x14ac:dyDescent="0.2">
      <c r="A390" s="130"/>
      <c r="B390" s="79" t="str">
        <f t="shared" si="13"/>
        <v/>
      </c>
      <c r="C390" s="112" t="str">
        <f t="shared" si="12"/>
        <v/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109"/>
    </row>
    <row r="391" spans="1:54" x14ac:dyDescent="0.2">
      <c r="A391" s="130"/>
      <c r="B391" s="79" t="str">
        <f t="shared" si="13"/>
        <v/>
      </c>
      <c r="C391" s="112" t="str">
        <f t="shared" si="12"/>
        <v/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109"/>
    </row>
    <row r="392" spans="1:54" x14ac:dyDescent="0.2">
      <c r="A392" s="130"/>
      <c r="B392" s="79" t="str">
        <f t="shared" si="13"/>
        <v/>
      </c>
      <c r="C392" s="112" t="str">
        <f t="shared" si="12"/>
        <v/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109"/>
    </row>
    <row r="393" spans="1:54" x14ac:dyDescent="0.2">
      <c r="A393" s="130"/>
      <c r="B393" s="79" t="str">
        <f t="shared" si="13"/>
        <v/>
      </c>
      <c r="C393" s="112" t="str">
        <f t="shared" ref="C393:C456" si="14">IF(A393="","",IF(ISERROR(VLOOKUP(TEXT(A393,0),remples,9,0)),IF(ISERROR(VLOOKUP(TEXT(A393,0),rempl_ficha,6,0)),"***** Codigo No Encontrado *****",UPPER((VLOOKUP(TEXT(A393,0),rempl_ficha,6,0)))),VLOOKUP(TEXT(A393,0),remples,9,0)))</f>
        <v/>
      </c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109"/>
    </row>
    <row r="394" spans="1:54" x14ac:dyDescent="0.2">
      <c r="A394" s="130"/>
      <c r="B394" s="79" t="str">
        <f t="shared" ref="B394:B457" si="15">IF(A394="","",IF(ISERROR(VLOOKUP(TEXT(A394,0),remples,3,0)),IF(ISERROR(VLOOKUP(TEXT(A394,0),rempl_ficha,7,0)),"***** Codigo No Encontrado *****",UPPER((VLOOKUP(TEXT(A394,0),rempl_ficha,7,0)&amp;"   "&amp;VLOOKUP(TEXT(A394,0),rempl_ficha,8,0)&amp;","&amp;VLOOKUP(TEXT(A394,0),rempl_ficha,9,0)))),VLOOKUP(TEXT(A394,0),remples,3,0)))</f>
        <v/>
      </c>
      <c r="C394" s="112" t="str">
        <f t="shared" si="14"/>
        <v/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109"/>
    </row>
    <row r="395" spans="1:54" x14ac:dyDescent="0.2">
      <c r="A395" s="130"/>
      <c r="B395" s="79" t="str">
        <f t="shared" si="15"/>
        <v/>
      </c>
      <c r="C395" s="112" t="str">
        <f t="shared" si="14"/>
        <v/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109"/>
    </row>
    <row r="396" spans="1:54" x14ac:dyDescent="0.2">
      <c r="A396" s="130"/>
      <c r="B396" s="79" t="str">
        <f t="shared" si="15"/>
        <v/>
      </c>
      <c r="C396" s="112" t="str">
        <f t="shared" si="14"/>
        <v/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109"/>
    </row>
    <row r="397" spans="1:54" x14ac:dyDescent="0.2">
      <c r="A397" s="130"/>
      <c r="B397" s="79" t="str">
        <f t="shared" si="15"/>
        <v/>
      </c>
      <c r="C397" s="112" t="str">
        <f t="shared" si="14"/>
        <v/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109"/>
    </row>
    <row r="398" spans="1:54" x14ac:dyDescent="0.2">
      <c r="A398" s="130"/>
      <c r="B398" s="79" t="str">
        <f t="shared" si="15"/>
        <v/>
      </c>
      <c r="C398" s="112" t="str">
        <f t="shared" si="14"/>
        <v/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109"/>
    </row>
    <row r="399" spans="1:54" x14ac:dyDescent="0.2">
      <c r="A399" s="130"/>
      <c r="B399" s="79" t="str">
        <f t="shared" si="15"/>
        <v/>
      </c>
      <c r="C399" s="112" t="str">
        <f t="shared" si="14"/>
        <v/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109"/>
    </row>
    <row r="400" spans="1:54" x14ac:dyDescent="0.2">
      <c r="A400" s="130"/>
      <c r="B400" s="79" t="str">
        <f t="shared" si="15"/>
        <v/>
      </c>
      <c r="C400" s="112" t="str">
        <f t="shared" si="14"/>
        <v/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109"/>
    </row>
    <row r="401" spans="1:54" x14ac:dyDescent="0.2">
      <c r="A401" s="130"/>
      <c r="B401" s="79" t="str">
        <f t="shared" si="15"/>
        <v/>
      </c>
      <c r="C401" s="112" t="str">
        <f t="shared" si="14"/>
        <v/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109"/>
    </row>
    <row r="402" spans="1:54" x14ac:dyDescent="0.2">
      <c r="A402" s="130"/>
      <c r="B402" s="79" t="str">
        <f t="shared" si="15"/>
        <v/>
      </c>
      <c r="C402" s="112" t="str">
        <f t="shared" si="14"/>
        <v/>
      </c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109"/>
    </row>
    <row r="403" spans="1:54" x14ac:dyDescent="0.2">
      <c r="A403" s="130"/>
      <c r="B403" s="79" t="str">
        <f t="shared" si="15"/>
        <v/>
      </c>
      <c r="C403" s="112" t="str">
        <f t="shared" si="14"/>
        <v/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109"/>
    </row>
    <row r="404" spans="1:54" x14ac:dyDescent="0.2">
      <c r="A404" s="130"/>
      <c r="B404" s="79" t="str">
        <f t="shared" si="15"/>
        <v/>
      </c>
      <c r="C404" s="112" t="str">
        <f t="shared" si="14"/>
        <v/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109"/>
    </row>
    <row r="405" spans="1:54" x14ac:dyDescent="0.2">
      <c r="A405" s="130"/>
      <c r="B405" s="79" t="str">
        <f t="shared" si="15"/>
        <v/>
      </c>
      <c r="C405" s="112" t="str">
        <f t="shared" si="14"/>
        <v/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109"/>
    </row>
    <row r="406" spans="1:54" x14ac:dyDescent="0.2">
      <c r="A406" s="130"/>
      <c r="B406" s="79" t="str">
        <f t="shared" si="15"/>
        <v/>
      </c>
      <c r="C406" s="112" t="str">
        <f t="shared" si="14"/>
        <v/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109"/>
    </row>
    <row r="407" spans="1:54" x14ac:dyDescent="0.2">
      <c r="A407" s="130"/>
      <c r="B407" s="79" t="str">
        <f t="shared" si="15"/>
        <v/>
      </c>
      <c r="C407" s="112" t="str">
        <f t="shared" si="14"/>
        <v/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109"/>
    </row>
    <row r="408" spans="1:54" x14ac:dyDescent="0.2">
      <c r="A408" s="130"/>
      <c r="B408" s="79" t="str">
        <f t="shared" si="15"/>
        <v/>
      </c>
      <c r="C408" s="112" t="str">
        <f t="shared" si="14"/>
        <v/>
      </c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109"/>
    </row>
    <row r="409" spans="1:54" x14ac:dyDescent="0.2">
      <c r="A409" s="130"/>
      <c r="B409" s="79" t="str">
        <f t="shared" si="15"/>
        <v/>
      </c>
      <c r="C409" s="112" t="str">
        <f t="shared" si="14"/>
        <v/>
      </c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109"/>
    </row>
    <row r="410" spans="1:54" x14ac:dyDescent="0.2">
      <c r="A410" s="130"/>
      <c r="B410" s="79" t="str">
        <f t="shared" si="15"/>
        <v/>
      </c>
      <c r="C410" s="112" t="str">
        <f t="shared" si="14"/>
        <v/>
      </c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109"/>
    </row>
    <row r="411" spans="1:54" x14ac:dyDescent="0.2">
      <c r="A411" s="130"/>
      <c r="B411" s="79" t="str">
        <f t="shared" si="15"/>
        <v/>
      </c>
      <c r="C411" s="112" t="str">
        <f t="shared" si="14"/>
        <v/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109"/>
    </row>
    <row r="412" spans="1:54" x14ac:dyDescent="0.2">
      <c r="A412" s="130"/>
      <c r="B412" s="79" t="str">
        <f t="shared" si="15"/>
        <v/>
      </c>
      <c r="C412" s="112" t="str">
        <f t="shared" si="14"/>
        <v/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109"/>
    </row>
    <row r="413" spans="1:54" x14ac:dyDescent="0.2">
      <c r="A413" s="130"/>
      <c r="B413" s="79" t="str">
        <f t="shared" si="15"/>
        <v/>
      </c>
      <c r="C413" s="112" t="str">
        <f t="shared" si="14"/>
        <v/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109"/>
    </row>
    <row r="414" spans="1:54" x14ac:dyDescent="0.2">
      <c r="A414" s="130"/>
      <c r="B414" s="79" t="str">
        <f t="shared" si="15"/>
        <v/>
      </c>
      <c r="C414" s="112" t="str">
        <f t="shared" si="14"/>
        <v/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109"/>
    </row>
    <row r="415" spans="1:54" x14ac:dyDescent="0.2">
      <c r="A415" s="130"/>
      <c r="B415" s="79" t="str">
        <f t="shared" si="15"/>
        <v/>
      </c>
      <c r="C415" s="112" t="str">
        <f t="shared" si="14"/>
        <v/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109"/>
    </row>
    <row r="416" spans="1:54" x14ac:dyDescent="0.2">
      <c r="A416" s="130"/>
      <c r="B416" s="79" t="str">
        <f t="shared" si="15"/>
        <v/>
      </c>
      <c r="C416" s="112" t="str">
        <f t="shared" si="14"/>
        <v/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109"/>
    </row>
    <row r="417" spans="1:54" x14ac:dyDescent="0.2">
      <c r="A417" s="130"/>
      <c r="B417" s="79" t="str">
        <f t="shared" si="15"/>
        <v/>
      </c>
      <c r="C417" s="112" t="str">
        <f t="shared" si="14"/>
        <v/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109"/>
    </row>
    <row r="418" spans="1:54" x14ac:dyDescent="0.2">
      <c r="A418" s="130"/>
      <c r="B418" s="79" t="str">
        <f t="shared" si="15"/>
        <v/>
      </c>
      <c r="C418" s="112" t="str">
        <f t="shared" si="14"/>
        <v/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109"/>
    </row>
    <row r="419" spans="1:54" x14ac:dyDescent="0.2">
      <c r="A419" s="130"/>
      <c r="B419" s="79" t="str">
        <f t="shared" si="15"/>
        <v/>
      </c>
      <c r="C419" s="112" t="str">
        <f t="shared" si="14"/>
        <v/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109"/>
    </row>
    <row r="420" spans="1:54" x14ac:dyDescent="0.2">
      <c r="A420" s="130"/>
      <c r="B420" s="79" t="str">
        <f t="shared" si="15"/>
        <v/>
      </c>
      <c r="C420" s="112" t="str">
        <f t="shared" si="14"/>
        <v/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109"/>
    </row>
    <row r="421" spans="1:54" x14ac:dyDescent="0.2">
      <c r="A421" s="130"/>
      <c r="B421" s="79" t="str">
        <f t="shared" si="15"/>
        <v/>
      </c>
      <c r="C421" s="112" t="str">
        <f t="shared" si="14"/>
        <v/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109"/>
    </row>
    <row r="422" spans="1:54" x14ac:dyDescent="0.2">
      <c r="A422" s="130"/>
      <c r="B422" s="79" t="str">
        <f t="shared" si="15"/>
        <v/>
      </c>
      <c r="C422" s="112" t="str">
        <f t="shared" si="14"/>
        <v/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109"/>
    </row>
    <row r="423" spans="1:54" x14ac:dyDescent="0.2">
      <c r="A423" s="130"/>
      <c r="B423" s="79" t="str">
        <f t="shared" si="15"/>
        <v/>
      </c>
      <c r="C423" s="112" t="str">
        <f t="shared" si="14"/>
        <v/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109"/>
    </row>
    <row r="424" spans="1:54" x14ac:dyDescent="0.2">
      <c r="A424" s="130"/>
      <c r="B424" s="79" t="str">
        <f t="shared" si="15"/>
        <v/>
      </c>
      <c r="C424" s="112" t="str">
        <f t="shared" si="14"/>
        <v/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109"/>
    </row>
    <row r="425" spans="1:54" x14ac:dyDescent="0.2">
      <c r="A425" s="130"/>
      <c r="B425" s="79" t="str">
        <f t="shared" si="15"/>
        <v/>
      </c>
      <c r="C425" s="112" t="str">
        <f t="shared" si="14"/>
        <v/>
      </c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109"/>
    </row>
    <row r="426" spans="1:54" x14ac:dyDescent="0.2">
      <c r="A426" s="130"/>
      <c r="B426" s="79" t="str">
        <f t="shared" si="15"/>
        <v/>
      </c>
      <c r="C426" s="112" t="str">
        <f t="shared" si="14"/>
        <v/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109"/>
    </row>
    <row r="427" spans="1:54" x14ac:dyDescent="0.2">
      <c r="A427" s="130"/>
      <c r="B427" s="79" t="str">
        <f t="shared" si="15"/>
        <v/>
      </c>
      <c r="C427" s="112" t="str">
        <f t="shared" si="14"/>
        <v/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109"/>
    </row>
    <row r="428" spans="1:54" x14ac:dyDescent="0.2">
      <c r="A428" s="130"/>
      <c r="B428" s="79" t="str">
        <f t="shared" si="15"/>
        <v/>
      </c>
      <c r="C428" s="112" t="str">
        <f t="shared" si="14"/>
        <v/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109"/>
    </row>
    <row r="429" spans="1:54" x14ac:dyDescent="0.2">
      <c r="A429" s="130"/>
      <c r="B429" s="79" t="str">
        <f t="shared" si="15"/>
        <v/>
      </c>
      <c r="C429" s="112" t="str">
        <f t="shared" si="14"/>
        <v/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109"/>
    </row>
    <row r="430" spans="1:54" x14ac:dyDescent="0.2">
      <c r="A430" s="130"/>
      <c r="B430" s="79" t="str">
        <f t="shared" si="15"/>
        <v/>
      </c>
      <c r="C430" s="112" t="str">
        <f t="shared" si="14"/>
        <v/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109"/>
    </row>
    <row r="431" spans="1:54" x14ac:dyDescent="0.2">
      <c r="A431" s="130"/>
      <c r="B431" s="79" t="str">
        <f t="shared" si="15"/>
        <v/>
      </c>
      <c r="C431" s="112" t="str">
        <f t="shared" si="14"/>
        <v/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109"/>
    </row>
    <row r="432" spans="1:54" x14ac:dyDescent="0.2">
      <c r="A432" s="130"/>
      <c r="B432" s="79" t="str">
        <f t="shared" si="15"/>
        <v/>
      </c>
      <c r="C432" s="112" t="str">
        <f t="shared" si="14"/>
        <v/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109"/>
    </row>
    <row r="433" spans="1:54" x14ac:dyDescent="0.2">
      <c r="A433" s="130"/>
      <c r="B433" s="79" t="str">
        <f t="shared" si="15"/>
        <v/>
      </c>
      <c r="C433" s="112" t="str">
        <f t="shared" si="14"/>
        <v/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109"/>
    </row>
    <row r="434" spans="1:54" x14ac:dyDescent="0.2">
      <c r="A434" s="130"/>
      <c r="B434" s="79" t="str">
        <f t="shared" si="15"/>
        <v/>
      </c>
      <c r="C434" s="112" t="str">
        <f t="shared" si="14"/>
        <v/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109"/>
    </row>
    <row r="435" spans="1:54" x14ac:dyDescent="0.2">
      <c r="A435" s="130"/>
      <c r="B435" s="79" t="str">
        <f t="shared" si="15"/>
        <v/>
      </c>
      <c r="C435" s="112" t="str">
        <f t="shared" si="14"/>
        <v/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109"/>
    </row>
    <row r="436" spans="1:54" x14ac:dyDescent="0.2">
      <c r="A436" s="130"/>
      <c r="B436" s="79" t="str">
        <f t="shared" si="15"/>
        <v/>
      </c>
      <c r="C436" s="112" t="str">
        <f t="shared" si="14"/>
        <v/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109"/>
    </row>
    <row r="437" spans="1:54" x14ac:dyDescent="0.2">
      <c r="A437" s="130"/>
      <c r="B437" s="79" t="str">
        <f t="shared" si="15"/>
        <v/>
      </c>
      <c r="C437" s="112" t="str">
        <f t="shared" si="14"/>
        <v/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109"/>
    </row>
    <row r="438" spans="1:54" x14ac:dyDescent="0.2">
      <c r="A438" s="130"/>
      <c r="B438" s="79" t="str">
        <f t="shared" si="15"/>
        <v/>
      </c>
      <c r="C438" s="112" t="str">
        <f t="shared" si="14"/>
        <v/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109"/>
    </row>
    <row r="439" spans="1:54" x14ac:dyDescent="0.2">
      <c r="A439" s="130"/>
      <c r="B439" s="79" t="str">
        <f t="shared" si="15"/>
        <v/>
      </c>
      <c r="C439" s="112" t="str">
        <f t="shared" si="14"/>
        <v/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109"/>
    </row>
    <row r="440" spans="1:54" x14ac:dyDescent="0.2">
      <c r="A440" s="130"/>
      <c r="B440" s="79" t="str">
        <f t="shared" si="15"/>
        <v/>
      </c>
      <c r="C440" s="112" t="str">
        <f t="shared" si="14"/>
        <v/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109"/>
    </row>
    <row r="441" spans="1:54" x14ac:dyDescent="0.2">
      <c r="A441" s="130"/>
      <c r="B441" s="79" t="str">
        <f t="shared" si="15"/>
        <v/>
      </c>
      <c r="C441" s="112" t="str">
        <f t="shared" si="14"/>
        <v/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109"/>
    </row>
    <row r="442" spans="1:54" x14ac:dyDescent="0.2">
      <c r="A442" s="130"/>
      <c r="B442" s="79" t="str">
        <f t="shared" si="15"/>
        <v/>
      </c>
      <c r="C442" s="112" t="str">
        <f t="shared" si="14"/>
        <v/>
      </c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109"/>
    </row>
    <row r="443" spans="1:54" x14ac:dyDescent="0.2">
      <c r="A443" s="130"/>
      <c r="B443" s="79" t="str">
        <f t="shared" si="15"/>
        <v/>
      </c>
      <c r="C443" s="112" t="str">
        <f t="shared" si="14"/>
        <v/>
      </c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109"/>
    </row>
    <row r="444" spans="1:54" x14ac:dyDescent="0.2">
      <c r="A444" s="130"/>
      <c r="B444" s="79" t="str">
        <f t="shared" si="15"/>
        <v/>
      </c>
      <c r="C444" s="112" t="str">
        <f t="shared" si="14"/>
        <v/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109"/>
    </row>
    <row r="445" spans="1:54" x14ac:dyDescent="0.2">
      <c r="A445" s="130"/>
      <c r="B445" s="79" t="str">
        <f t="shared" si="15"/>
        <v/>
      </c>
      <c r="C445" s="112" t="str">
        <f t="shared" si="14"/>
        <v/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109"/>
    </row>
    <row r="446" spans="1:54" x14ac:dyDescent="0.2">
      <c r="A446" s="130"/>
      <c r="B446" s="79" t="str">
        <f t="shared" si="15"/>
        <v/>
      </c>
      <c r="C446" s="112" t="str">
        <f t="shared" si="14"/>
        <v/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109"/>
    </row>
    <row r="447" spans="1:54" x14ac:dyDescent="0.2">
      <c r="A447" s="130"/>
      <c r="B447" s="79" t="str">
        <f t="shared" si="15"/>
        <v/>
      </c>
      <c r="C447" s="112" t="str">
        <f t="shared" si="14"/>
        <v/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109"/>
    </row>
    <row r="448" spans="1:54" x14ac:dyDescent="0.2">
      <c r="A448" s="130"/>
      <c r="B448" s="79" t="str">
        <f t="shared" si="15"/>
        <v/>
      </c>
      <c r="C448" s="112" t="str">
        <f t="shared" si="14"/>
        <v/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109"/>
    </row>
    <row r="449" spans="1:54" x14ac:dyDescent="0.2">
      <c r="A449" s="130"/>
      <c r="B449" s="79" t="str">
        <f t="shared" si="15"/>
        <v/>
      </c>
      <c r="C449" s="112" t="str">
        <f t="shared" si="14"/>
        <v/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109"/>
    </row>
    <row r="450" spans="1:54" x14ac:dyDescent="0.2">
      <c r="A450" s="130"/>
      <c r="B450" s="79" t="str">
        <f t="shared" si="15"/>
        <v/>
      </c>
      <c r="C450" s="112" t="str">
        <f t="shared" si="14"/>
        <v/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109"/>
    </row>
    <row r="451" spans="1:54" x14ac:dyDescent="0.2">
      <c r="A451" s="130"/>
      <c r="B451" s="79" t="str">
        <f t="shared" si="15"/>
        <v/>
      </c>
      <c r="C451" s="112" t="str">
        <f t="shared" si="14"/>
        <v/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109"/>
    </row>
    <row r="452" spans="1:54" x14ac:dyDescent="0.2">
      <c r="A452" s="130"/>
      <c r="B452" s="79" t="str">
        <f t="shared" si="15"/>
        <v/>
      </c>
      <c r="C452" s="112" t="str">
        <f t="shared" si="14"/>
        <v/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109"/>
    </row>
    <row r="453" spans="1:54" x14ac:dyDescent="0.2">
      <c r="A453" s="130"/>
      <c r="B453" s="79" t="str">
        <f t="shared" si="15"/>
        <v/>
      </c>
      <c r="C453" s="112" t="str">
        <f t="shared" si="14"/>
        <v/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109"/>
    </row>
    <row r="454" spans="1:54" x14ac:dyDescent="0.2">
      <c r="A454" s="130"/>
      <c r="B454" s="79" t="str">
        <f t="shared" si="15"/>
        <v/>
      </c>
      <c r="C454" s="112" t="str">
        <f t="shared" si="14"/>
        <v/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109"/>
    </row>
    <row r="455" spans="1:54" x14ac:dyDescent="0.2">
      <c r="A455" s="130"/>
      <c r="B455" s="79" t="str">
        <f t="shared" si="15"/>
        <v/>
      </c>
      <c r="C455" s="112" t="str">
        <f t="shared" si="14"/>
        <v/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109"/>
    </row>
    <row r="456" spans="1:54" x14ac:dyDescent="0.2">
      <c r="A456" s="130"/>
      <c r="B456" s="79" t="str">
        <f t="shared" si="15"/>
        <v/>
      </c>
      <c r="C456" s="112" t="str">
        <f t="shared" si="14"/>
        <v/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109"/>
    </row>
    <row r="457" spans="1:54" x14ac:dyDescent="0.2">
      <c r="A457" s="130"/>
      <c r="B457" s="79" t="str">
        <f t="shared" si="15"/>
        <v/>
      </c>
      <c r="C457" s="112" t="str">
        <f t="shared" ref="C457:C520" si="16">IF(A457="","",IF(ISERROR(VLOOKUP(TEXT(A457,0),remples,9,0)),IF(ISERROR(VLOOKUP(TEXT(A457,0),rempl_ficha,6,0)),"***** Codigo No Encontrado *****",UPPER((VLOOKUP(TEXT(A457,0),rempl_ficha,6,0)))),VLOOKUP(TEXT(A457,0),remples,9,0)))</f>
        <v/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109"/>
    </row>
    <row r="458" spans="1:54" x14ac:dyDescent="0.2">
      <c r="A458" s="130"/>
      <c r="B458" s="79" t="str">
        <f t="shared" ref="B458:B521" si="17">IF(A458="","",IF(ISERROR(VLOOKUP(TEXT(A458,0),remples,3,0)),IF(ISERROR(VLOOKUP(TEXT(A458,0),rempl_ficha,7,0)),"***** Codigo No Encontrado *****",UPPER((VLOOKUP(TEXT(A458,0),rempl_ficha,7,0)&amp;"   "&amp;VLOOKUP(TEXT(A458,0),rempl_ficha,8,0)&amp;","&amp;VLOOKUP(TEXT(A458,0),rempl_ficha,9,0)))),VLOOKUP(TEXT(A458,0),remples,3,0)))</f>
        <v/>
      </c>
      <c r="C458" s="112" t="str">
        <f t="shared" si="16"/>
        <v/>
      </c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109"/>
    </row>
    <row r="459" spans="1:54" x14ac:dyDescent="0.2">
      <c r="A459" s="130"/>
      <c r="B459" s="79" t="str">
        <f t="shared" si="17"/>
        <v/>
      </c>
      <c r="C459" s="112" t="str">
        <f t="shared" si="16"/>
        <v/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109"/>
    </row>
    <row r="460" spans="1:54" x14ac:dyDescent="0.2">
      <c r="A460" s="130"/>
      <c r="B460" s="79" t="str">
        <f t="shared" si="17"/>
        <v/>
      </c>
      <c r="C460" s="112" t="str">
        <f t="shared" si="16"/>
        <v/>
      </c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109"/>
    </row>
    <row r="461" spans="1:54" x14ac:dyDescent="0.2">
      <c r="A461" s="130"/>
      <c r="B461" s="79" t="str">
        <f t="shared" si="17"/>
        <v/>
      </c>
      <c r="C461" s="112" t="str">
        <f t="shared" si="16"/>
        <v/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109"/>
    </row>
    <row r="462" spans="1:54" x14ac:dyDescent="0.2">
      <c r="A462" s="130"/>
      <c r="B462" s="79" t="str">
        <f t="shared" si="17"/>
        <v/>
      </c>
      <c r="C462" s="112" t="str">
        <f t="shared" si="16"/>
        <v/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109"/>
    </row>
    <row r="463" spans="1:54" x14ac:dyDescent="0.2">
      <c r="A463" s="130"/>
      <c r="B463" s="79" t="str">
        <f t="shared" si="17"/>
        <v/>
      </c>
      <c r="C463" s="112" t="str">
        <f t="shared" si="16"/>
        <v/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109"/>
    </row>
    <row r="464" spans="1:54" x14ac:dyDescent="0.2">
      <c r="A464" s="130"/>
      <c r="B464" s="79" t="str">
        <f t="shared" si="17"/>
        <v/>
      </c>
      <c r="C464" s="112" t="str">
        <f t="shared" si="16"/>
        <v/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109"/>
    </row>
    <row r="465" spans="1:54" x14ac:dyDescent="0.2">
      <c r="A465" s="130"/>
      <c r="B465" s="79" t="str">
        <f t="shared" si="17"/>
        <v/>
      </c>
      <c r="C465" s="112" t="str">
        <f t="shared" si="16"/>
        <v/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109"/>
    </row>
    <row r="466" spans="1:54" x14ac:dyDescent="0.2">
      <c r="A466" s="130"/>
      <c r="B466" s="79" t="str">
        <f t="shared" si="17"/>
        <v/>
      </c>
      <c r="C466" s="112" t="str">
        <f t="shared" si="16"/>
        <v/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109"/>
    </row>
    <row r="467" spans="1:54" x14ac:dyDescent="0.2">
      <c r="A467" s="130"/>
      <c r="B467" s="79" t="str">
        <f t="shared" si="17"/>
        <v/>
      </c>
      <c r="C467" s="112" t="str">
        <f t="shared" si="16"/>
        <v/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109"/>
    </row>
    <row r="468" spans="1:54" x14ac:dyDescent="0.2">
      <c r="A468" s="130"/>
      <c r="B468" s="79" t="str">
        <f t="shared" si="17"/>
        <v/>
      </c>
      <c r="C468" s="112" t="str">
        <f t="shared" si="16"/>
        <v/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109"/>
    </row>
    <row r="469" spans="1:54" x14ac:dyDescent="0.2">
      <c r="A469" s="130"/>
      <c r="B469" s="79" t="str">
        <f t="shared" si="17"/>
        <v/>
      </c>
      <c r="C469" s="112" t="str">
        <f t="shared" si="16"/>
        <v/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109"/>
    </row>
    <row r="470" spans="1:54" x14ac:dyDescent="0.2">
      <c r="A470" s="130"/>
      <c r="B470" s="79" t="str">
        <f t="shared" si="17"/>
        <v/>
      </c>
      <c r="C470" s="112" t="str">
        <f t="shared" si="16"/>
        <v/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109"/>
    </row>
    <row r="471" spans="1:54" x14ac:dyDescent="0.2">
      <c r="A471" s="130"/>
      <c r="B471" s="79" t="str">
        <f t="shared" si="17"/>
        <v/>
      </c>
      <c r="C471" s="112" t="str">
        <f t="shared" si="16"/>
        <v/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109"/>
    </row>
    <row r="472" spans="1:54" x14ac:dyDescent="0.2">
      <c r="A472" s="130"/>
      <c r="B472" s="79" t="str">
        <f t="shared" si="17"/>
        <v/>
      </c>
      <c r="C472" s="112" t="str">
        <f t="shared" si="16"/>
        <v/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109"/>
    </row>
    <row r="473" spans="1:54" x14ac:dyDescent="0.2">
      <c r="A473" s="130"/>
      <c r="B473" s="79" t="str">
        <f t="shared" si="17"/>
        <v/>
      </c>
      <c r="C473" s="112" t="str">
        <f t="shared" si="16"/>
        <v/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109"/>
    </row>
    <row r="474" spans="1:54" x14ac:dyDescent="0.2">
      <c r="A474" s="130"/>
      <c r="B474" s="79" t="str">
        <f t="shared" si="17"/>
        <v/>
      </c>
      <c r="C474" s="112" t="str">
        <f t="shared" si="16"/>
        <v/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109"/>
    </row>
    <row r="475" spans="1:54" x14ac:dyDescent="0.2">
      <c r="A475" s="130"/>
      <c r="B475" s="79" t="str">
        <f t="shared" si="17"/>
        <v/>
      </c>
      <c r="C475" s="112" t="str">
        <f t="shared" si="16"/>
        <v/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109"/>
    </row>
    <row r="476" spans="1:54" x14ac:dyDescent="0.2">
      <c r="A476" s="130"/>
      <c r="B476" s="79" t="str">
        <f t="shared" si="17"/>
        <v/>
      </c>
      <c r="C476" s="112" t="str">
        <f t="shared" si="16"/>
        <v/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109"/>
    </row>
    <row r="477" spans="1:54" x14ac:dyDescent="0.2">
      <c r="A477" s="130"/>
      <c r="B477" s="79" t="str">
        <f t="shared" si="17"/>
        <v/>
      </c>
      <c r="C477" s="112" t="str">
        <f t="shared" si="16"/>
        <v/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109"/>
    </row>
    <row r="478" spans="1:54" x14ac:dyDescent="0.2">
      <c r="A478" s="130"/>
      <c r="B478" s="79" t="str">
        <f t="shared" si="17"/>
        <v/>
      </c>
      <c r="C478" s="112" t="str">
        <f t="shared" si="16"/>
        <v/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109"/>
    </row>
    <row r="479" spans="1:54" x14ac:dyDescent="0.2">
      <c r="A479" s="130"/>
      <c r="B479" s="79" t="str">
        <f t="shared" si="17"/>
        <v/>
      </c>
      <c r="C479" s="112" t="str">
        <f t="shared" si="16"/>
        <v/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109"/>
    </row>
    <row r="480" spans="1:54" x14ac:dyDescent="0.2">
      <c r="A480" s="130"/>
      <c r="B480" s="79" t="str">
        <f t="shared" si="17"/>
        <v/>
      </c>
      <c r="C480" s="112" t="str">
        <f t="shared" si="16"/>
        <v/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109"/>
    </row>
    <row r="481" spans="1:54" x14ac:dyDescent="0.2">
      <c r="A481" s="130"/>
      <c r="B481" s="79" t="str">
        <f t="shared" si="17"/>
        <v/>
      </c>
      <c r="C481" s="112" t="str">
        <f t="shared" si="16"/>
        <v/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109"/>
    </row>
    <row r="482" spans="1:54" x14ac:dyDescent="0.2">
      <c r="A482" s="130"/>
      <c r="B482" s="79" t="str">
        <f t="shared" si="17"/>
        <v/>
      </c>
      <c r="C482" s="112" t="str">
        <f t="shared" si="16"/>
        <v/>
      </c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109"/>
    </row>
    <row r="483" spans="1:54" x14ac:dyDescent="0.2">
      <c r="A483" s="130"/>
      <c r="B483" s="79" t="str">
        <f t="shared" si="17"/>
        <v/>
      </c>
      <c r="C483" s="112" t="str">
        <f t="shared" si="16"/>
        <v/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109"/>
    </row>
    <row r="484" spans="1:54" x14ac:dyDescent="0.2">
      <c r="A484" s="130"/>
      <c r="B484" s="79" t="str">
        <f t="shared" si="17"/>
        <v/>
      </c>
      <c r="C484" s="112" t="str">
        <f t="shared" si="16"/>
        <v/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109"/>
    </row>
    <row r="485" spans="1:54" x14ac:dyDescent="0.2">
      <c r="A485" s="130"/>
      <c r="B485" s="79" t="str">
        <f t="shared" si="17"/>
        <v/>
      </c>
      <c r="C485" s="112" t="str">
        <f t="shared" si="16"/>
        <v/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109"/>
    </row>
    <row r="486" spans="1:54" x14ac:dyDescent="0.2">
      <c r="A486" s="130"/>
      <c r="B486" s="79" t="str">
        <f t="shared" si="17"/>
        <v/>
      </c>
      <c r="C486" s="112" t="str">
        <f t="shared" si="16"/>
        <v/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109"/>
    </row>
    <row r="487" spans="1:54" x14ac:dyDescent="0.2">
      <c r="A487" s="130"/>
      <c r="B487" s="79" t="str">
        <f t="shared" si="17"/>
        <v/>
      </c>
      <c r="C487" s="112" t="str">
        <f t="shared" si="16"/>
        <v/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109"/>
    </row>
    <row r="488" spans="1:54" x14ac:dyDescent="0.2">
      <c r="A488" s="130"/>
      <c r="B488" s="79" t="str">
        <f t="shared" si="17"/>
        <v/>
      </c>
      <c r="C488" s="112" t="str">
        <f t="shared" si="16"/>
        <v/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109"/>
    </row>
    <row r="489" spans="1:54" x14ac:dyDescent="0.2">
      <c r="A489" s="130"/>
      <c r="B489" s="79" t="str">
        <f t="shared" si="17"/>
        <v/>
      </c>
      <c r="C489" s="112" t="str">
        <f t="shared" si="16"/>
        <v/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109"/>
    </row>
    <row r="490" spans="1:54" x14ac:dyDescent="0.2">
      <c r="A490" s="130"/>
      <c r="B490" s="79" t="str">
        <f t="shared" si="17"/>
        <v/>
      </c>
      <c r="C490" s="112" t="str">
        <f t="shared" si="16"/>
        <v/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109"/>
    </row>
    <row r="491" spans="1:54" x14ac:dyDescent="0.2">
      <c r="A491" s="130"/>
      <c r="B491" s="79" t="str">
        <f t="shared" si="17"/>
        <v/>
      </c>
      <c r="C491" s="112" t="str">
        <f t="shared" si="16"/>
        <v/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109"/>
    </row>
    <row r="492" spans="1:54" x14ac:dyDescent="0.2">
      <c r="A492" s="130"/>
      <c r="B492" s="79" t="str">
        <f t="shared" si="17"/>
        <v/>
      </c>
      <c r="C492" s="112" t="str">
        <f t="shared" si="16"/>
        <v/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109"/>
    </row>
    <row r="493" spans="1:54" x14ac:dyDescent="0.2">
      <c r="A493" s="130"/>
      <c r="B493" s="79" t="str">
        <f t="shared" si="17"/>
        <v/>
      </c>
      <c r="C493" s="112" t="str">
        <f t="shared" si="16"/>
        <v/>
      </c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109"/>
    </row>
    <row r="494" spans="1:54" x14ac:dyDescent="0.2">
      <c r="A494" s="130"/>
      <c r="B494" s="79" t="str">
        <f t="shared" si="17"/>
        <v/>
      </c>
      <c r="C494" s="112" t="str">
        <f t="shared" si="16"/>
        <v/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109"/>
    </row>
    <row r="495" spans="1:54" x14ac:dyDescent="0.2">
      <c r="A495" s="130"/>
      <c r="B495" s="79" t="str">
        <f t="shared" si="17"/>
        <v/>
      </c>
      <c r="C495" s="112" t="str">
        <f t="shared" si="16"/>
        <v/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109"/>
    </row>
    <row r="496" spans="1:54" x14ac:dyDescent="0.2">
      <c r="A496" s="130"/>
      <c r="B496" s="79" t="str">
        <f t="shared" si="17"/>
        <v/>
      </c>
      <c r="C496" s="112" t="str">
        <f t="shared" si="16"/>
        <v/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109"/>
    </row>
    <row r="497" spans="1:54" x14ac:dyDescent="0.2">
      <c r="A497" s="130"/>
      <c r="B497" s="79" t="str">
        <f t="shared" si="17"/>
        <v/>
      </c>
      <c r="C497" s="112" t="str">
        <f t="shared" si="16"/>
        <v/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109"/>
    </row>
    <row r="498" spans="1:54" x14ac:dyDescent="0.2">
      <c r="A498" s="130"/>
      <c r="B498" s="79" t="str">
        <f t="shared" si="17"/>
        <v/>
      </c>
      <c r="C498" s="112" t="str">
        <f t="shared" si="16"/>
        <v/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109"/>
    </row>
    <row r="499" spans="1:54" x14ac:dyDescent="0.2">
      <c r="A499" s="130"/>
      <c r="B499" s="79" t="str">
        <f t="shared" si="17"/>
        <v/>
      </c>
      <c r="C499" s="112" t="str">
        <f t="shared" si="16"/>
        <v/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109"/>
    </row>
    <row r="500" spans="1:54" x14ac:dyDescent="0.2">
      <c r="A500" s="130"/>
      <c r="B500" s="79" t="str">
        <f t="shared" si="17"/>
        <v/>
      </c>
      <c r="C500" s="112" t="str">
        <f t="shared" si="16"/>
        <v/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109"/>
    </row>
    <row r="501" spans="1:54" x14ac:dyDescent="0.2">
      <c r="A501" s="130"/>
      <c r="B501" s="79" t="str">
        <f t="shared" si="17"/>
        <v/>
      </c>
      <c r="C501" s="112" t="str">
        <f t="shared" si="16"/>
        <v/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109"/>
    </row>
    <row r="502" spans="1:54" x14ac:dyDescent="0.2">
      <c r="A502" s="130"/>
      <c r="B502" s="79" t="str">
        <f t="shared" si="17"/>
        <v/>
      </c>
      <c r="C502" s="112" t="str">
        <f t="shared" si="16"/>
        <v/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109"/>
    </row>
    <row r="503" spans="1:54" x14ac:dyDescent="0.2">
      <c r="A503" s="130"/>
      <c r="B503" s="79" t="str">
        <f t="shared" si="17"/>
        <v/>
      </c>
      <c r="C503" s="112" t="str">
        <f t="shared" si="16"/>
        <v/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109"/>
    </row>
    <row r="504" spans="1:54" x14ac:dyDescent="0.2">
      <c r="A504" s="130"/>
      <c r="B504" s="79" t="str">
        <f t="shared" si="17"/>
        <v/>
      </c>
      <c r="C504" s="112" t="str">
        <f t="shared" si="16"/>
        <v/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109"/>
    </row>
    <row r="505" spans="1:54" x14ac:dyDescent="0.2">
      <c r="A505" s="130"/>
      <c r="B505" s="79" t="str">
        <f t="shared" si="17"/>
        <v/>
      </c>
      <c r="C505" s="112" t="str">
        <f t="shared" si="16"/>
        <v/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109"/>
    </row>
    <row r="506" spans="1:54" x14ac:dyDescent="0.2">
      <c r="A506" s="130"/>
      <c r="B506" s="79" t="str">
        <f t="shared" si="17"/>
        <v/>
      </c>
      <c r="C506" s="112" t="str">
        <f t="shared" si="16"/>
        <v/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109"/>
    </row>
    <row r="507" spans="1:54" x14ac:dyDescent="0.2">
      <c r="A507" s="130"/>
      <c r="B507" s="79" t="str">
        <f t="shared" si="17"/>
        <v/>
      </c>
      <c r="C507" s="112" t="str">
        <f t="shared" si="16"/>
        <v/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109"/>
    </row>
    <row r="508" spans="1:54" x14ac:dyDescent="0.2">
      <c r="A508" s="130"/>
      <c r="B508" s="79" t="str">
        <f t="shared" si="17"/>
        <v/>
      </c>
      <c r="C508" s="112" t="str">
        <f t="shared" si="16"/>
        <v/>
      </c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109"/>
    </row>
    <row r="509" spans="1:54" x14ac:dyDescent="0.2">
      <c r="A509" s="130"/>
      <c r="B509" s="79" t="str">
        <f t="shared" si="17"/>
        <v/>
      </c>
      <c r="C509" s="112" t="str">
        <f t="shared" si="16"/>
        <v/>
      </c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109"/>
    </row>
    <row r="510" spans="1:54" x14ac:dyDescent="0.2">
      <c r="A510" s="130"/>
      <c r="B510" s="79" t="str">
        <f t="shared" si="17"/>
        <v/>
      </c>
      <c r="C510" s="112" t="str">
        <f t="shared" si="16"/>
        <v/>
      </c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109"/>
    </row>
    <row r="511" spans="1:54" x14ac:dyDescent="0.2">
      <c r="A511" s="130"/>
      <c r="B511" s="79" t="str">
        <f t="shared" si="17"/>
        <v/>
      </c>
      <c r="C511" s="112" t="str">
        <f t="shared" si="16"/>
        <v/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109"/>
    </row>
    <row r="512" spans="1:54" x14ac:dyDescent="0.2">
      <c r="A512" s="130"/>
      <c r="B512" s="79" t="str">
        <f t="shared" si="17"/>
        <v/>
      </c>
      <c r="C512" s="112" t="str">
        <f t="shared" si="16"/>
        <v/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109"/>
    </row>
    <row r="513" spans="1:54" x14ac:dyDescent="0.2">
      <c r="A513" s="130"/>
      <c r="B513" s="79" t="str">
        <f t="shared" si="17"/>
        <v/>
      </c>
      <c r="C513" s="112" t="str">
        <f t="shared" si="16"/>
        <v/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109"/>
    </row>
    <row r="514" spans="1:54" x14ac:dyDescent="0.2">
      <c r="A514" s="130"/>
      <c r="B514" s="79" t="str">
        <f t="shared" si="17"/>
        <v/>
      </c>
      <c r="C514" s="112" t="str">
        <f t="shared" si="16"/>
        <v/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109"/>
    </row>
    <row r="515" spans="1:54" x14ac:dyDescent="0.2">
      <c r="A515" s="130"/>
      <c r="B515" s="79" t="str">
        <f t="shared" si="17"/>
        <v/>
      </c>
      <c r="C515" s="112" t="str">
        <f t="shared" si="16"/>
        <v/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109"/>
    </row>
    <row r="516" spans="1:54" x14ac:dyDescent="0.2">
      <c r="A516" s="130"/>
      <c r="B516" s="79" t="str">
        <f t="shared" si="17"/>
        <v/>
      </c>
      <c r="C516" s="112" t="str">
        <f t="shared" si="16"/>
        <v/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109"/>
    </row>
    <row r="517" spans="1:54" x14ac:dyDescent="0.2">
      <c r="A517" s="130"/>
      <c r="B517" s="79" t="str">
        <f t="shared" si="17"/>
        <v/>
      </c>
      <c r="C517" s="112" t="str">
        <f t="shared" si="16"/>
        <v/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109"/>
    </row>
    <row r="518" spans="1:54" x14ac:dyDescent="0.2">
      <c r="A518" s="130"/>
      <c r="B518" s="79" t="str">
        <f t="shared" si="17"/>
        <v/>
      </c>
      <c r="C518" s="112" t="str">
        <f t="shared" si="16"/>
        <v/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109"/>
    </row>
    <row r="519" spans="1:54" x14ac:dyDescent="0.2">
      <c r="A519" s="130"/>
      <c r="B519" s="79" t="str">
        <f t="shared" si="17"/>
        <v/>
      </c>
      <c r="C519" s="112" t="str">
        <f t="shared" si="16"/>
        <v/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109"/>
    </row>
    <row r="520" spans="1:54" x14ac:dyDescent="0.2">
      <c r="A520" s="130"/>
      <c r="B520" s="79" t="str">
        <f t="shared" si="17"/>
        <v/>
      </c>
      <c r="C520" s="112" t="str">
        <f t="shared" si="16"/>
        <v/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109"/>
    </row>
    <row r="521" spans="1:54" x14ac:dyDescent="0.2">
      <c r="A521" s="130"/>
      <c r="B521" s="79" t="str">
        <f t="shared" si="17"/>
        <v/>
      </c>
      <c r="C521" s="112" t="str">
        <f t="shared" ref="C521:C584" si="18">IF(A521="","",IF(ISERROR(VLOOKUP(TEXT(A521,0),remples,9,0)),IF(ISERROR(VLOOKUP(TEXT(A521,0),rempl_ficha,6,0)),"***** Codigo No Encontrado *****",UPPER((VLOOKUP(TEXT(A521,0),rempl_ficha,6,0)))),VLOOKUP(TEXT(A521,0),remples,9,0)))</f>
        <v/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109"/>
    </row>
    <row r="522" spans="1:54" x14ac:dyDescent="0.2">
      <c r="A522" s="130"/>
      <c r="B522" s="79" t="str">
        <f t="shared" ref="B522:B585" si="19">IF(A522="","",IF(ISERROR(VLOOKUP(TEXT(A522,0),remples,3,0)),IF(ISERROR(VLOOKUP(TEXT(A522,0),rempl_ficha,7,0)),"***** Codigo No Encontrado *****",UPPER((VLOOKUP(TEXT(A522,0),rempl_ficha,7,0)&amp;"   "&amp;VLOOKUP(TEXT(A522,0),rempl_ficha,8,0)&amp;","&amp;VLOOKUP(TEXT(A522,0),rempl_ficha,9,0)))),VLOOKUP(TEXT(A522,0),remples,3,0)))</f>
        <v/>
      </c>
      <c r="C522" s="112" t="str">
        <f t="shared" si="18"/>
        <v/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109"/>
    </row>
    <row r="523" spans="1:54" x14ac:dyDescent="0.2">
      <c r="A523" s="130"/>
      <c r="B523" s="79" t="str">
        <f t="shared" si="19"/>
        <v/>
      </c>
      <c r="C523" s="112" t="str">
        <f t="shared" si="18"/>
        <v/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109"/>
    </row>
    <row r="524" spans="1:54" x14ac:dyDescent="0.2">
      <c r="A524" s="130"/>
      <c r="B524" s="79" t="str">
        <f t="shared" si="19"/>
        <v/>
      </c>
      <c r="C524" s="112" t="str">
        <f t="shared" si="18"/>
        <v/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109"/>
    </row>
    <row r="525" spans="1:54" x14ac:dyDescent="0.2">
      <c r="A525" s="130"/>
      <c r="B525" s="79" t="str">
        <f t="shared" si="19"/>
        <v/>
      </c>
      <c r="C525" s="112" t="str">
        <f t="shared" si="18"/>
        <v/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109"/>
    </row>
    <row r="526" spans="1:54" x14ac:dyDescent="0.2">
      <c r="A526" s="130"/>
      <c r="B526" s="79" t="str">
        <f t="shared" si="19"/>
        <v/>
      </c>
      <c r="C526" s="112" t="str">
        <f t="shared" si="18"/>
        <v/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109"/>
    </row>
    <row r="527" spans="1:54" x14ac:dyDescent="0.2">
      <c r="A527" s="130"/>
      <c r="B527" s="79" t="str">
        <f t="shared" si="19"/>
        <v/>
      </c>
      <c r="C527" s="112" t="str">
        <f t="shared" si="18"/>
        <v/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109"/>
    </row>
    <row r="528" spans="1:54" x14ac:dyDescent="0.2">
      <c r="A528" s="130"/>
      <c r="B528" s="79" t="str">
        <f t="shared" si="19"/>
        <v/>
      </c>
      <c r="C528" s="112" t="str">
        <f t="shared" si="18"/>
        <v/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109"/>
    </row>
    <row r="529" spans="1:54" x14ac:dyDescent="0.2">
      <c r="A529" s="130"/>
      <c r="B529" s="79" t="str">
        <f t="shared" si="19"/>
        <v/>
      </c>
      <c r="C529" s="112" t="str">
        <f t="shared" si="18"/>
        <v/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109"/>
    </row>
    <row r="530" spans="1:54" x14ac:dyDescent="0.2">
      <c r="A530" s="130"/>
      <c r="B530" s="79" t="str">
        <f t="shared" si="19"/>
        <v/>
      </c>
      <c r="C530" s="112" t="str">
        <f t="shared" si="18"/>
        <v/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109"/>
    </row>
    <row r="531" spans="1:54" x14ac:dyDescent="0.2">
      <c r="A531" s="130"/>
      <c r="B531" s="79" t="str">
        <f t="shared" si="19"/>
        <v/>
      </c>
      <c r="C531" s="112" t="str">
        <f t="shared" si="18"/>
        <v/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109"/>
    </row>
    <row r="532" spans="1:54" x14ac:dyDescent="0.2">
      <c r="A532" s="130"/>
      <c r="B532" s="79" t="str">
        <f t="shared" si="19"/>
        <v/>
      </c>
      <c r="C532" s="112" t="str">
        <f t="shared" si="18"/>
        <v/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109"/>
    </row>
    <row r="533" spans="1:54" x14ac:dyDescent="0.2">
      <c r="A533" s="130"/>
      <c r="B533" s="79" t="str">
        <f t="shared" si="19"/>
        <v/>
      </c>
      <c r="C533" s="112" t="str">
        <f t="shared" si="18"/>
        <v/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109"/>
    </row>
    <row r="534" spans="1:54" x14ac:dyDescent="0.2">
      <c r="A534" s="130"/>
      <c r="B534" s="79" t="str">
        <f t="shared" si="19"/>
        <v/>
      </c>
      <c r="C534" s="112" t="str">
        <f t="shared" si="18"/>
        <v/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109"/>
    </row>
    <row r="535" spans="1:54" x14ac:dyDescent="0.2">
      <c r="A535" s="130"/>
      <c r="B535" s="79" t="str">
        <f t="shared" si="19"/>
        <v/>
      </c>
      <c r="C535" s="112" t="str">
        <f t="shared" si="18"/>
        <v/>
      </c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109"/>
    </row>
    <row r="536" spans="1:54" x14ac:dyDescent="0.2">
      <c r="A536" s="130"/>
      <c r="B536" s="79" t="str">
        <f t="shared" si="19"/>
        <v/>
      </c>
      <c r="C536" s="112" t="str">
        <f t="shared" si="18"/>
        <v/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109"/>
    </row>
    <row r="537" spans="1:54" x14ac:dyDescent="0.2">
      <c r="A537" s="130"/>
      <c r="B537" s="79" t="str">
        <f t="shared" si="19"/>
        <v/>
      </c>
      <c r="C537" s="112" t="str">
        <f t="shared" si="18"/>
        <v/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109"/>
    </row>
    <row r="538" spans="1:54" x14ac:dyDescent="0.2">
      <c r="A538" s="130"/>
      <c r="B538" s="79" t="str">
        <f t="shared" si="19"/>
        <v/>
      </c>
      <c r="C538" s="112" t="str">
        <f t="shared" si="18"/>
        <v/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109"/>
    </row>
    <row r="539" spans="1:54" x14ac:dyDescent="0.2">
      <c r="A539" s="130"/>
      <c r="B539" s="79" t="str">
        <f t="shared" si="19"/>
        <v/>
      </c>
      <c r="C539" s="112" t="str">
        <f t="shared" si="18"/>
        <v/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109"/>
    </row>
    <row r="540" spans="1:54" x14ac:dyDescent="0.2">
      <c r="A540" s="130"/>
      <c r="B540" s="79" t="str">
        <f t="shared" si="19"/>
        <v/>
      </c>
      <c r="C540" s="112" t="str">
        <f t="shared" si="18"/>
        <v/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109"/>
    </row>
    <row r="541" spans="1:54" x14ac:dyDescent="0.2">
      <c r="A541" s="130"/>
      <c r="B541" s="79" t="str">
        <f t="shared" si="19"/>
        <v/>
      </c>
      <c r="C541" s="112" t="str">
        <f t="shared" si="18"/>
        <v/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109"/>
    </row>
    <row r="542" spans="1:54" x14ac:dyDescent="0.2">
      <c r="A542" s="130"/>
      <c r="B542" s="79" t="str">
        <f t="shared" si="19"/>
        <v/>
      </c>
      <c r="C542" s="112" t="str">
        <f t="shared" si="18"/>
        <v/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109"/>
    </row>
    <row r="543" spans="1:54" x14ac:dyDescent="0.2">
      <c r="A543" s="130"/>
      <c r="B543" s="79" t="str">
        <f t="shared" si="19"/>
        <v/>
      </c>
      <c r="C543" s="112" t="str">
        <f t="shared" si="18"/>
        <v/>
      </c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109"/>
    </row>
    <row r="544" spans="1:54" x14ac:dyDescent="0.2">
      <c r="A544" s="130"/>
      <c r="B544" s="79" t="str">
        <f t="shared" si="19"/>
        <v/>
      </c>
      <c r="C544" s="112" t="str">
        <f t="shared" si="18"/>
        <v/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109"/>
    </row>
    <row r="545" spans="1:54" x14ac:dyDescent="0.2">
      <c r="A545" s="130"/>
      <c r="B545" s="79" t="str">
        <f t="shared" si="19"/>
        <v/>
      </c>
      <c r="C545" s="112" t="str">
        <f t="shared" si="18"/>
        <v/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109"/>
    </row>
    <row r="546" spans="1:54" x14ac:dyDescent="0.2">
      <c r="A546" s="130"/>
      <c r="B546" s="79" t="str">
        <f t="shared" si="19"/>
        <v/>
      </c>
      <c r="C546" s="112" t="str">
        <f t="shared" si="18"/>
        <v/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109"/>
    </row>
    <row r="547" spans="1:54" x14ac:dyDescent="0.2">
      <c r="A547" s="130"/>
      <c r="B547" s="79" t="str">
        <f t="shared" si="19"/>
        <v/>
      </c>
      <c r="C547" s="112" t="str">
        <f t="shared" si="18"/>
        <v/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109"/>
    </row>
    <row r="548" spans="1:54" x14ac:dyDescent="0.2">
      <c r="A548" s="130"/>
      <c r="B548" s="79" t="str">
        <f t="shared" si="19"/>
        <v/>
      </c>
      <c r="C548" s="112" t="str">
        <f t="shared" si="18"/>
        <v/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109"/>
    </row>
    <row r="549" spans="1:54" x14ac:dyDescent="0.2">
      <c r="A549" s="130"/>
      <c r="B549" s="79" t="str">
        <f t="shared" si="19"/>
        <v/>
      </c>
      <c r="C549" s="112" t="str">
        <f t="shared" si="18"/>
        <v/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109"/>
    </row>
    <row r="550" spans="1:54" x14ac:dyDescent="0.2">
      <c r="A550" s="130"/>
      <c r="B550" s="79" t="str">
        <f t="shared" si="19"/>
        <v/>
      </c>
      <c r="C550" s="112" t="str">
        <f t="shared" si="18"/>
        <v/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109"/>
    </row>
    <row r="551" spans="1:54" x14ac:dyDescent="0.2">
      <c r="A551" s="130"/>
      <c r="B551" s="79" t="str">
        <f t="shared" si="19"/>
        <v/>
      </c>
      <c r="C551" s="112" t="str">
        <f t="shared" si="18"/>
        <v/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109"/>
    </row>
    <row r="552" spans="1:54" x14ac:dyDescent="0.2">
      <c r="A552" s="130"/>
      <c r="B552" s="79" t="str">
        <f t="shared" si="19"/>
        <v/>
      </c>
      <c r="C552" s="112" t="str">
        <f t="shared" si="18"/>
        <v/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109"/>
    </row>
    <row r="553" spans="1:54" x14ac:dyDescent="0.2">
      <c r="A553" s="130"/>
      <c r="B553" s="79" t="str">
        <f t="shared" si="19"/>
        <v/>
      </c>
      <c r="C553" s="112" t="str">
        <f t="shared" si="18"/>
        <v/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109"/>
    </row>
    <row r="554" spans="1:54" x14ac:dyDescent="0.2">
      <c r="A554" s="130"/>
      <c r="B554" s="79" t="str">
        <f t="shared" si="19"/>
        <v/>
      </c>
      <c r="C554" s="112" t="str">
        <f t="shared" si="18"/>
        <v/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109"/>
    </row>
    <row r="555" spans="1:54" x14ac:dyDescent="0.2">
      <c r="A555" s="130"/>
      <c r="B555" s="79" t="str">
        <f t="shared" si="19"/>
        <v/>
      </c>
      <c r="C555" s="112" t="str">
        <f t="shared" si="18"/>
        <v/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109"/>
    </row>
    <row r="556" spans="1:54" x14ac:dyDescent="0.2">
      <c r="A556" s="130"/>
      <c r="B556" s="79" t="str">
        <f t="shared" si="19"/>
        <v/>
      </c>
      <c r="C556" s="112" t="str">
        <f t="shared" si="18"/>
        <v/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109"/>
    </row>
    <row r="557" spans="1:54" x14ac:dyDescent="0.2">
      <c r="A557" s="130"/>
      <c r="B557" s="79" t="str">
        <f t="shared" si="19"/>
        <v/>
      </c>
      <c r="C557" s="112" t="str">
        <f t="shared" si="18"/>
        <v/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109"/>
    </row>
    <row r="558" spans="1:54" x14ac:dyDescent="0.2">
      <c r="A558" s="130"/>
      <c r="B558" s="79" t="str">
        <f t="shared" si="19"/>
        <v/>
      </c>
      <c r="C558" s="112" t="str">
        <f t="shared" si="18"/>
        <v/>
      </c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109"/>
    </row>
    <row r="559" spans="1:54" x14ac:dyDescent="0.2">
      <c r="A559" s="130"/>
      <c r="B559" s="79" t="str">
        <f t="shared" si="19"/>
        <v/>
      </c>
      <c r="C559" s="112" t="str">
        <f t="shared" si="18"/>
        <v/>
      </c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109"/>
    </row>
    <row r="560" spans="1:54" x14ac:dyDescent="0.2">
      <c r="A560" s="130"/>
      <c r="B560" s="79" t="str">
        <f t="shared" si="19"/>
        <v/>
      </c>
      <c r="C560" s="112" t="str">
        <f t="shared" si="18"/>
        <v/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109"/>
    </row>
    <row r="561" spans="1:54" x14ac:dyDescent="0.2">
      <c r="A561" s="130"/>
      <c r="B561" s="79" t="str">
        <f t="shared" si="19"/>
        <v/>
      </c>
      <c r="C561" s="112" t="str">
        <f t="shared" si="18"/>
        <v/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109"/>
    </row>
    <row r="562" spans="1:54" x14ac:dyDescent="0.2">
      <c r="A562" s="130"/>
      <c r="B562" s="79" t="str">
        <f t="shared" si="19"/>
        <v/>
      </c>
      <c r="C562" s="112" t="str">
        <f t="shared" si="18"/>
        <v/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109"/>
    </row>
    <row r="563" spans="1:54" x14ac:dyDescent="0.2">
      <c r="A563" s="130"/>
      <c r="B563" s="79" t="str">
        <f t="shared" si="19"/>
        <v/>
      </c>
      <c r="C563" s="112" t="str">
        <f t="shared" si="18"/>
        <v/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109"/>
    </row>
    <row r="564" spans="1:54" x14ac:dyDescent="0.2">
      <c r="A564" s="130"/>
      <c r="B564" s="79" t="str">
        <f t="shared" si="19"/>
        <v/>
      </c>
      <c r="C564" s="112" t="str">
        <f t="shared" si="18"/>
        <v/>
      </c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109"/>
    </row>
    <row r="565" spans="1:54" x14ac:dyDescent="0.2">
      <c r="A565" s="130"/>
      <c r="B565" s="79" t="str">
        <f t="shared" si="19"/>
        <v/>
      </c>
      <c r="C565" s="112" t="str">
        <f t="shared" si="18"/>
        <v/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109"/>
    </row>
    <row r="566" spans="1:54" x14ac:dyDescent="0.2">
      <c r="A566" s="130"/>
      <c r="B566" s="79" t="str">
        <f t="shared" si="19"/>
        <v/>
      </c>
      <c r="C566" s="112" t="str">
        <f t="shared" si="18"/>
        <v/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109"/>
    </row>
    <row r="567" spans="1:54" x14ac:dyDescent="0.2">
      <c r="A567" s="130"/>
      <c r="B567" s="79" t="str">
        <f t="shared" si="19"/>
        <v/>
      </c>
      <c r="C567" s="112" t="str">
        <f t="shared" si="18"/>
        <v/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109"/>
    </row>
    <row r="568" spans="1:54" x14ac:dyDescent="0.2">
      <c r="A568" s="130"/>
      <c r="B568" s="79" t="str">
        <f t="shared" si="19"/>
        <v/>
      </c>
      <c r="C568" s="112" t="str">
        <f t="shared" si="18"/>
        <v/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109"/>
    </row>
    <row r="569" spans="1:54" x14ac:dyDescent="0.2">
      <c r="A569" s="130"/>
      <c r="B569" s="79" t="str">
        <f t="shared" si="19"/>
        <v/>
      </c>
      <c r="C569" s="112" t="str">
        <f t="shared" si="18"/>
        <v/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109"/>
    </row>
    <row r="570" spans="1:54" x14ac:dyDescent="0.2">
      <c r="A570" s="130"/>
      <c r="B570" s="79" t="str">
        <f t="shared" si="19"/>
        <v/>
      </c>
      <c r="C570" s="112" t="str">
        <f t="shared" si="18"/>
        <v/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109"/>
    </row>
    <row r="571" spans="1:54" x14ac:dyDescent="0.2">
      <c r="A571" s="130"/>
      <c r="B571" s="79" t="str">
        <f t="shared" si="19"/>
        <v/>
      </c>
      <c r="C571" s="112" t="str">
        <f t="shared" si="18"/>
        <v/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109"/>
    </row>
    <row r="572" spans="1:54" x14ac:dyDescent="0.2">
      <c r="A572" s="130"/>
      <c r="B572" s="79" t="str">
        <f t="shared" si="19"/>
        <v/>
      </c>
      <c r="C572" s="112" t="str">
        <f t="shared" si="18"/>
        <v/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109"/>
    </row>
    <row r="573" spans="1:54" x14ac:dyDescent="0.2">
      <c r="A573" s="130"/>
      <c r="B573" s="79" t="str">
        <f t="shared" si="19"/>
        <v/>
      </c>
      <c r="C573" s="112" t="str">
        <f t="shared" si="18"/>
        <v/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109"/>
    </row>
    <row r="574" spans="1:54" x14ac:dyDescent="0.2">
      <c r="A574" s="130"/>
      <c r="B574" s="79" t="str">
        <f t="shared" si="19"/>
        <v/>
      </c>
      <c r="C574" s="112" t="str">
        <f t="shared" si="18"/>
        <v/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109"/>
    </row>
    <row r="575" spans="1:54" x14ac:dyDescent="0.2">
      <c r="A575" s="130"/>
      <c r="B575" s="79" t="str">
        <f t="shared" si="19"/>
        <v/>
      </c>
      <c r="C575" s="112" t="str">
        <f t="shared" si="18"/>
        <v/>
      </c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109"/>
    </row>
    <row r="576" spans="1:54" x14ac:dyDescent="0.2">
      <c r="A576" s="130"/>
      <c r="B576" s="79" t="str">
        <f t="shared" si="19"/>
        <v/>
      </c>
      <c r="C576" s="112" t="str">
        <f t="shared" si="18"/>
        <v/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109"/>
    </row>
    <row r="577" spans="1:54" x14ac:dyDescent="0.2">
      <c r="A577" s="130"/>
      <c r="B577" s="79" t="str">
        <f t="shared" si="19"/>
        <v/>
      </c>
      <c r="C577" s="112" t="str">
        <f t="shared" si="18"/>
        <v/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109"/>
    </row>
    <row r="578" spans="1:54" x14ac:dyDescent="0.2">
      <c r="A578" s="130"/>
      <c r="B578" s="79" t="str">
        <f t="shared" si="19"/>
        <v/>
      </c>
      <c r="C578" s="112" t="str">
        <f t="shared" si="18"/>
        <v/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109"/>
    </row>
    <row r="579" spans="1:54" x14ac:dyDescent="0.2">
      <c r="A579" s="130"/>
      <c r="B579" s="79" t="str">
        <f t="shared" si="19"/>
        <v/>
      </c>
      <c r="C579" s="112" t="str">
        <f t="shared" si="18"/>
        <v/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109"/>
    </row>
    <row r="580" spans="1:54" x14ac:dyDescent="0.2">
      <c r="A580" s="130"/>
      <c r="B580" s="79" t="str">
        <f t="shared" si="19"/>
        <v/>
      </c>
      <c r="C580" s="112" t="str">
        <f t="shared" si="18"/>
        <v/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109"/>
    </row>
    <row r="581" spans="1:54" x14ac:dyDescent="0.2">
      <c r="A581" s="130"/>
      <c r="B581" s="79" t="str">
        <f t="shared" si="19"/>
        <v/>
      </c>
      <c r="C581" s="112" t="str">
        <f t="shared" si="18"/>
        <v/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109"/>
    </row>
    <row r="582" spans="1:54" x14ac:dyDescent="0.2">
      <c r="A582" s="130"/>
      <c r="B582" s="79" t="str">
        <f t="shared" si="19"/>
        <v/>
      </c>
      <c r="C582" s="112" t="str">
        <f t="shared" si="18"/>
        <v/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109"/>
    </row>
    <row r="583" spans="1:54" x14ac:dyDescent="0.2">
      <c r="A583" s="130"/>
      <c r="B583" s="79" t="str">
        <f t="shared" si="19"/>
        <v/>
      </c>
      <c r="C583" s="112" t="str">
        <f t="shared" si="18"/>
        <v/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109"/>
    </row>
    <row r="584" spans="1:54" x14ac:dyDescent="0.2">
      <c r="A584" s="130"/>
      <c r="B584" s="79" t="str">
        <f t="shared" si="19"/>
        <v/>
      </c>
      <c r="C584" s="112" t="str">
        <f t="shared" si="18"/>
        <v/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109"/>
    </row>
    <row r="585" spans="1:54" x14ac:dyDescent="0.2">
      <c r="A585" s="130"/>
      <c r="B585" s="79" t="str">
        <f t="shared" si="19"/>
        <v/>
      </c>
      <c r="C585" s="112" t="str">
        <f t="shared" ref="C585:C648" si="20">IF(A585="","",IF(ISERROR(VLOOKUP(TEXT(A585,0),remples,9,0)),IF(ISERROR(VLOOKUP(TEXT(A585,0),rempl_ficha,6,0)),"***** Codigo No Encontrado *****",UPPER((VLOOKUP(TEXT(A585,0),rempl_ficha,6,0)))),VLOOKUP(TEXT(A585,0),remples,9,0)))</f>
        <v/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109"/>
    </row>
    <row r="586" spans="1:54" x14ac:dyDescent="0.2">
      <c r="A586" s="130"/>
      <c r="B586" s="79" t="str">
        <f t="shared" ref="B586:B649" si="21">IF(A586="","",IF(ISERROR(VLOOKUP(TEXT(A586,0),remples,3,0)),IF(ISERROR(VLOOKUP(TEXT(A586,0),rempl_ficha,7,0)),"***** Codigo No Encontrado *****",UPPER((VLOOKUP(TEXT(A586,0),rempl_ficha,7,0)&amp;"   "&amp;VLOOKUP(TEXT(A586,0),rempl_ficha,8,0)&amp;","&amp;VLOOKUP(TEXT(A586,0),rempl_ficha,9,0)))),VLOOKUP(TEXT(A586,0),remples,3,0)))</f>
        <v/>
      </c>
      <c r="C586" s="112" t="str">
        <f t="shared" si="20"/>
        <v/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109"/>
    </row>
    <row r="587" spans="1:54" x14ac:dyDescent="0.2">
      <c r="A587" s="130"/>
      <c r="B587" s="79" t="str">
        <f t="shared" si="21"/>
        <v/>
      </c>
      <c r="C587" s="112" t="str">
        <f t="shared" si="20"/>
        <v/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109"/>
    </row>
    <row r="588" spans="1:54" x14ac:dyDescent="0.2">
      <c r="A588" s="130"/>
      <c r="B588" s="79" t="str">
        <f t="shared" si="21"/>
        <v/>
      </c>
      <c r="C588" s="112" t="str">
        <f t="shared" si="20"/>
        <v/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109"/>
    </row>
    <row r="589" spans="1:54" x14ac:dyDescent="0.2">
      <c r="A589" s="130"/>
      <c r="B589" s="79" t="str">
        <f t="shared" si="21"/>
        <v/>
      </c>
      <c r="C589" s="112" t="str">
        <f t="shared" si="20"/>
        <v/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109"/>
    </row>
    <row r="590" spans="1:54" x14ac:dyDescent="0.2">
      <c r="A590" s="130"/>
      <c r="B590" s="79" t="str">
        <f t="shared" si="21"/>
        <v/>
      </c>
      <c r="C590" s="112" t="str">
        <f t="shared" si="20"/>
        <v/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109"/>
    </row>
    <row r="591" spans="1:54" x14ac:dyDescent="0.2">
      <c r="A591" s="130"/>
      <c r="B591" s="79" t="str">
        <f t="shared" si="21"/>
        <v/>
      </c>
      <c r="C591" s="112" t="str">
        <f t="shared" si="20"/>
        <v/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109"/>
    </row>
    <row r="592" spans="1:54" x14ac:dyDescent="0.2">
      <c r="A592" s="130"/>
      <c r="B592" s="79" t="str">
        <f t="shared" si="21"/>
        <v/>
      </c>
      <c r="C592" s="112" t="str">
        <f t="shared" si="20"/>
        <v/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109"/>
    </row>
    <row r="593" spans="1:54" x14ac:dyDescent="0.2">
      <c r="A593" s="130"/>
      <c r="B593" s="79" t="str">
        <f t="shared" si="21"/>
        <v/>
      </c>
      <c r="C593" s="112" t="str">
        <f t="shared" si="20"/>
        <v/>
      </c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109"/>
    </row>
    <row r="594" spans="1:54" x14ac:dyDescent="0.2">
      <c r="A594" s="130"/>
      <c r="B594" s="79" t="str">
        <f t="shared" si="21"/>
        <v/>
      </c>
      <c r="C594" s="112" t="str">
        <f t="shared" si="20"/>
        <v/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109"/>
    </row>
    <row r="595" spans="1:54" x14ac:dyDescent="0.2">
      <c r="A595" s="130"/>
      <c r="B595" s="79" t="str">
        <f t="shared" si="21"/>
        <v/>
      </c>
      <c r="C595" s="112" t="str">
        <f t="shared" si="20"/>
        <v/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109"/>
    </row>
    <row r="596" spans="1:54" x14ac:dyDescent="0.2">
      <c r="A596" s="130"/>
      <c r="B596" s="79" t="str">
        <f t="shared" si="21"/>
        <v/>
      </c>
      <c r="C596" s="112" t="str">
        <f t="shared" si="20"/>
        <v/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109"/>
    </row>
    <row r="597" spans="1:54" x14ac:dyDescent="0.2">
      <c r="A597" s="130"/>
      <c r="B597" s="79" t="str">
        <f t="shared" si="21"/>
        <v/>
      </c>
      <c r="C597" s="112" t="str">
        <f t="shared" si="20"/>
        <v/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109"/>
    </row>
    <row r="598" spans="1:54" x14ac:dyDescent="0.2">
      <c r="A598" s="130"/>
      <c r="B598" s="79" t="str">
        <f t="shared" si="21"/>
        <v/>
      </c>
      <c r="C598" s="112" t="str">
        <f t="shared" si="20"/>
        <v/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109"/>
    </row>
    <row r="599" spans="1:54" x14ac:dyDescent="0.2">
      <c r="A599" s="130"/>
      <c r="B599" s="79" t="str">
        <f t="shared" si="21"/>
        <v/>
      </c>
      <c r="C599" s="112" t="str">
        <f t="shared" si="20"/>
        <v/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109"/>
    </row>
    <row r="600" spans="1:54" x14ac:dyDescent="0.2">
      <c r="A600" s="130"/>
      <c r="B600" s="79" t="str">
        <f t="shared" si="21"/>
        <v/>
      </c>
      <c r="C600" s="112" t="str">
        <f t="shared" si="20"/>
        <v/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109"/>
    </row>
    <row r="601" spans="1:54" x14ac:dyDescent="0.2">
      <c r="A601" s="130"/>
      <c r="B601" s="79" t="str">
        <f t="shared" si="21"/>
        <v/>
      </c>
      <c r="C601" s="112" t="str">
        <f t="shared" si="20"/>
        <v/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109"/>
    </row>
    <row r="602" spans="1:54" x14ac:dyDescent="0.2">
      <c r="A602" s="130"/>
      <c r="B602" s="79" t="str">
        <f t="shared" si="21"/>
        <v/>
      </c>
      <c r="C602" s="112" t="str">
        <f t="shared" si="20"/>
        <v/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109"/>
    </row>
    <row r="603" spans="1:54" x14ac:dyDescent="0.2">
      <c r="A603" s="130"/>
      <c r="B603" s="79" t="str">
        <f t="shared" si="21"/>
        <v/>
      </c>
      <c r="C603" s="112" t="str">
        <f t="shared" si="20"/>
        <v/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109"/>
    </row>
    <row r="604" spans="1:54" x14ac:dyDescent="0.2">
      <c r="A604" s="130"/>
      <c r="B604" s="79" t="str">
        <f t="shared" si="21"/>
        <v/>
      </c>
      <c r="C604" s="112" t="str">
        <f t="shared" si="20"/>
        <v/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109"/>
    </row>
    <row r="605" spans="1:54" x14ac:dyDescent="0.2">
      <c r="A605" s="130"/>
      <c r="B605" s="79" t="str">
        <f t="shared" si="21"/>
        <v/>
      </c>
      <c r="C605" s="112" t="str">
        <f t="shared" si="20"/>
        <v/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109"/>
    </row>
    <row r="606" spans="1:54" x14ac:dyDescent="0.2">
      <c r="A606" s="130"/>
      <c r="B606" s="79" t="str">
        <f t="shared" si="21"/>
        <v/>
      </c>
      <c r="C606" s="112" t="str">
        <f t="shared" si="20"/>
        <v/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109"/>
    </row>
    <row r="607" spans="1:54" x14ac:dyDescent="0.2">
      <c r="A607" s="130"/>
      <c r="B607" s="79" t="str">
        <f t="shared" si="21"/>
        <v/>
      </c>
      <c r="C607" s="112" t="str">
        <f t="shared" si="20"/>
        <v/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109"/>
    </row>
    <row r="608" spans="1:54" x14ac:dyDescent="0.2">
      <c r="A608" s="130"/>
      <c r="B608" s="79" t="str">
        <f t="shared" si="21"/>
        <v/>
      </c>
      <c r="C608" s="112" t="str">
        <f t="shared" si="20"/>
        <v/>
      </c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109"/>
    </row>
    <row r="609" spans="1:54" x14ac:dyDescent="0.2">
      <c r="A609" s="130"/>
      <c r="B609" s="79" t="str">
        <f t="shared" si="21"/>
        <v/>
      </c>
      <c r="C609" s="112" t="str">
        <f t="shared" si="20"/>
        <v/>
      </c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109"/>
    </row>
    <row r="610" spans="1:54" x14ac:dyDescent="0.2">
      <c r="A610" s="130"/>
      <c r="B610" s="79" t="str">
        <f t="shared" si="21"/>
        <v/>
      </c>
      <c r="C610" s="112" t="str">
        <f t="shared" si="20"/>
        <v/>
      </c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109"/>
    </row>
    <row r="611" spans="1:54" x14ac:dyDescent="0.2">
      <c r="A611" s="130"/>
      <c r="B611" s="79" t="str">
        <f t="shared" si="21"/>
        <v/>
      </c>
      <c r="C611" s="112" t="str">
        <f t="shared" si="20"/>
        <v/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109"/>
    </row>
    <row r="612" spans="1:54" x14ac:dyDescent="0.2">
      <c r="A612" s="130"/>
      <c r="B612" s="79" t="str">
        <f t="shared" si="21"/>
        <v/>
      </c>
      <c r="C612" s="112" t="str">
        <f t="shared" si="20"/>
        <v/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109"/>
    </row>
    <row r="613" spans="1:54" x14ac:dyDescent="0.2">
      <c r="A613" s="130"/>
      <c r="B613" s="79" t="str">
        <f t="shared" si="21"/>
        <v/>
      </c>
      <c r="C613" s="112" t="str">
        <f t="shared" si="20"/>
        <v/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109"/>
    </row>
    <row r="614" spans="1:54" x14ac:dyDescent="0.2">
      <c r="A614" s="130"/>
      <c r="B614" s="79" t="str">
        <f t="shared" si="21"/>
        <v/>
      </c>
      <c r="C614" s="112" t="str">
        <f t="shared" si="20"/>
        <v/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109"/>
    </row>
    <row r="615" spans="1:54" x14ac:dyDescent="0.2">
      <c r="A615" s="130"/>
      <c r="B615" s="79" t="str">
        <f t="shared" si="21"/>
        <v/>
      </c>
      <c r="C615" s="112" t="str">
        <f t="shared" si="20"/>
        <v/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109"/>
    </row>
    <row r="616" spans="1:54" x14ac:dyDescent="0.2">
      <c r="A616" s="130"/>
      <c r="B616" s="79" t="str">
        <f t="shared" si="21"/>
        <v/>
      </c>
      <c r="C616" s="112" t="str">
        <f t="shared" si="20"/>
        <v/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109"/>
    </row>
    <row r="617" spans="1:54" x14ac:dyDescent="0.2">
      <c r="A617" s="130"/>
      <c r="B617" s="79" t="str">
        <f t="shared" si="21"/>
        <v/>
      </c>
      <c r="C617" s="112" t="str">
        <f t="shared" si="20"/>
        <v/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109"/>
    </row>
    <row r="618" spans="1:54" x14ac:dyDescent="0.2">
      <c r="A618" s="130"/>
      <c r="B618" s="79" t="str">
        <f t="shared" si="21"/>
        <v/>
      </c>
      <c r="C618" s="112" t="str">
        <f t="shared" si="20"/>
        <v/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109"/>
    </row>
    <row r="619" spans="1:54" x14ac:dyDescent="0.2">
      <c r="A619" s="130"/>
      <c r="B619" s="79" t="str">
        <f t="shared" si="21"/>
        <v/>
      </c>
      <c r="C619" s="112" t="str">
        <f t="shared" si="20"/>
        <v/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109"/>
    </row>
    <row r="620" spans="1:54" x14ac:dyDescent="0.2">
      <c r="A620" s="130"/>
      <c r="B620" s="79" t="str">
        <f t="shared" si="21"/>
        <v/>
      </c>
      <c r="C620" s="112" t="str">
        <f t="shared" si="20"/>
        <v/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109"/>
    </row>
    <row r="621" spans="1:54" x14ac:dyDescent="0.2">
      <c r="A621" s="130"/>
      <c r="B621" s="79" t="str">
        <f t="shared" si="21"/>
        <v/>
      </c>
      <c r="C621" s="112" t="str">
        <f t="shared" si="20"/>
        <v/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109"/>
    </row>
    <row r="622" spans="1:54" x14ac:dyDescent="0.2">
      <c r="A622" s="130"/>
      <c r="B622" s="79" t="str">
        <f t="shared" si="21"/>
        <v/>
      </c>
      <c r="C622" s="112" t="str">
        <f t="shared" si="20"/>
        <v/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109"/>
    </row>
    <row r="623" spans="1:54" x14ac:dyDescent="0.2">
      <c r="A623" s="130"/>
      <c r="B623" s="79" t="str">
        <f t="shared" si="21"/>
        <v/>
      </c>
      <c r="C623" s="112" t="str">
        <f t="shared" si="20"/>
        <v/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109"/>
    </row>
    <row r="624" spans="1:54" x14ac:dyDescent="0.2">
      <c r="A624" s="130"/>
      <c r="B624" s="79" t="str">
        <f t="shared" si="21"/>
        <v/>
      </c>
      <c r="C624" s="112" t="str">
        <f t="shared" si="20"/>
        <v/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109"/>
    </row>
    <row r="625" spans="1:54" x14ac:dyDescent="0.2">
      <c r="A625" s="130"/>
      <c r="B625" s="79" t="str">
        <f t="shared" si="21"/>
        <v/>
      </c>
      <c r="C625" s="112" t="str">
        <f t="shared" si="20"/>
        <v/>
      </c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109"/>
    </row>
    <row r="626" spans="1:54" x14ac:dyDescent="0.2">
      <c r="A626" s="130"/>
      <c r="B626" s="79" t="str">
        <f t="shared" si="21"/>
        <v/>
      </c>
      <c r="C626" s="112" t="str">
        <f t="shared" si="20"/>
        <v/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109"/>
    </row>
    <row r="627" spans="1:54" x14ac:dyDescent="0.2">
      <c r="A627" s="130"/>
      <c r="B627" s="79" t="str">
        <f t="shared" si="21"/>
        <v/>
      </c>
      <c r="C627" s="112" t="str">
        <f t="shared" si="20"/>
        <v/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109"/>
    </row>
    <row r="628" spans="1:54" x14ac:dyDescent="0.2">
      <c r="A628" s="130"/>
      <c r="B628" s="79" t="str">
        <f t="shared" si="21"/>
        <v/>
      </c>
      <c r="C628" s="112" t="str">
        <f t="shared" si="20"/>
        <v/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109"/>
    </row>
    <row r="629" spans="1:54" x14ac:dyDescent="0.2">
      <c r="A629" s="130"/>
      <c r="B629" s="79" t="str">
        <f t="shared" si="21"/>
        <v/>
      </c>
      <c r="C629" s="112" t="str">
        <f t="shared" si="20"/>
        <v/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109"/>
    </row>
    <row r="630" spans="1:54" x14ac:dyDescent="0.2">
      <c r="A630" s="130"/>
      <c r="B630" s="79" t="str">
        <f t="shared" si="21"/>
        <v/>
      </c>
      <c r="C630" s="112" t="str">
        <f t="shared" si="20"/>
        <v/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109"/>
    </row>
    <row r="631" spans="1:54" x14ac:dyDescent="0.2">
      <c r="A631" s="130"/>
      <c r="B631" s="79" t="str">
        <f t="shared" si="21"/>
        <v/>
      </c>
      <c r="C631" s="112" t="str">
        <f t="shared" si="20"/>
        <v/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109"/>
    </row>
    <row r="632" spans="1:54" x14ac:dyDescent="0.2">
      <c r="A632" s="130"/>
      <c r="B632" s="79" t="str">
        <f t="shared" si="21"/>
        <v/>
      </c>
      <c r="C632" s="112" t="str">
        <f t="shared" si="20"/>
        <v/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109"/>
    </row>
    <row r="633" spans="1:54" x14ac:dyDescent="0.2">
      <c r="A633" s="130"/>
      <c r="B633" s="79" t="str">
        <f t="shared" si="21"/>
        <v/>
      </c>
      <c r="C633" s="112" t="str">
        <f t="shared" si="20"/>
        <v/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109"/>
    </row>
    <row r="634" spans="1:54" x14ac:dyDescent="0.2">
      <c r="A634" s="130"/>
      <c r="B634" s="79" t="str">
        <f t="shared" si="21"/>
        <v/>
      </c>
      <c r="C634" s="112" t="str">
        <f t="shared" si="20"/>
        <v/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109"/>
    </row>
    <row r="635" spans="1:54" x14ac:dyDescent="0.2">
      <c r="A635" s="130"/>
      <c r="B635" s="79" t="str">
        <f t="shared" si="21"/>
        <v/>
      </c>
      <c r="C635" s="112" t="str">
        <f t="shared" si="20"/>
        <v/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109"/>
    </row>
    <row r="636" spans="1:54" x14ac:dyDescent="0.2">
      <c r="A636" s="130"/>
      <c r="B636" s="79" t="str">
        <f t="shared" si="21"/>
        <v/>
      </c>
      <c r="C636" s="112" t="str">
        <f t="shared" si="20"/>
        <v/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109"/>
    </row>
    <row r="637" spans="1:54" x14ac:dyDescent="0.2">
      <c r="A637" s="130"/>
      <c r="B637" s="79" t="str">
        <f t="shared" si="21"/>
        <v/>
      </c>
      <c r="C637" s="112" t="str">
        <f t="shared" si="20"/>
        <v/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109"/>
    </row>
    <row r="638" spans="1:54" x14ac:dyDescent="0.2">
      <c r="A638" s="130"/>
      <c r="B638" s="79" t="str">
        <f t="shared" si="21"/>
        <v/>
      </c>
      <c r="C638" s="112" t="str">
        <f t="shared" si="20"/>
        <v/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109"/>
    </row>
    <row r="639" spans="1:54" x14ac:dyDescent="0.2">
      <c r="A639" s="130"/>
      <c r="B639" s="79" t="str">
        <f t="shared" si="21"/>
        <v/>
      </c>
      <c r="C639" s="112" t="str">
        <f t="shared" si="20"/>
        <v/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109"/>
    </row>
    <row r="640" spans="1:54" x14ac:dyDescent="0.2">
      <c r="A640" s="130"/>
      <c r="B640" s="79" t="str">
        <f t="shared" si="21"/>
        <v/>
      </c>
      <c r="C640" s="112" t="str">
        <f t="shared" si="20"/>
        <v/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109"/>
    </row>
    <row r="641" spans="1:54" x14ac:dyDescent="0.2">
      <c r="A641" s="130"/>
      <c r="B641" s="79" t="str">
        <f t="shared" si="21"/>
        <v/>
      </c>
      <c r="C641" s="112" t="str">
        <f t="shared" si="20"/>
        <v/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109"/>
    </row>
    <row r="642" spans="1:54" x14ac:dyDescent="0.2">
      <c r="A642" s="130"/>
      <c r="B642" s="79" t="str">
        <f t="shared" si="21"/>
        <v/>
      </c>
      <c r="C642" s="112" t="str">
        <f t="shared" si="20"/>
        <v/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109"/>
    </row>
    <row r="643" spans="1:54" x14ac:dyDescent="0.2">
      <c r="A643" s="130"/>
      <c r="B643" s="79" t="str">
        <f t="shared" si="21"/>
        <v/>
      </c>
      <c r="C643" s="112" t="str">
        <f t="shared" si="20"/>
        <v/>
      </c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109"/>
    </row>
    <row r="644" spans="1:54" x14ac:dyDescent="0.2">
      <c r="A644" s="130"/>
      <c r="B644" s="79" t="str">
        <f t="shared" si="21"/>
        <v/>
      </c>
      <c r="C644" s="112" t="str">
        <f t="shared" si="20"/>
        <v/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109"/>
    </row>
    <row r="645" spans="1:54" x14ac:dyDescent="0.2">
      <c r="A645" s="130"/>
      <c r="B645" s="79" t="str">
        <f t="shared" si="21"/>
        <v/>
      </c>
      <c r="C645" s="112" t="str">
        <f t="shared" si="20"/>
        <v/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109"/>
    </row>
    <row r="646" spans="1:54" x14ac:dyDescent="0.2">
      <c r="A646" s="130"/>
      <c r="B646" s="79" t="str">
        <f t="shared" si="21"/>
        <v/>
      </c>
      <c r="C646" s="112" t="str">
        <f t="shared" si="20"/>
        <v/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109"/>
    </row>
    <row r="647" spans="1:54" x14ac:dyDescent="0.2">
      <c r="A647" s="130"/>
      <c r="B647" s="79" t="str">
        <f t="shared" si="21"/>
        <v/>
      </c>
      <c r="C647" s="112" t="str">
        <f t="shared" si="20"/>
        <v/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109"/>
    </row>
    <row r="648" spans="1:54" x14ac:dyDescent="0.2">
      <c r="A648" s="130"/>
      <c r="B648" s="79" t="str">
        <f t="shared" si="21"/>
        <v/>
      </c>
      <c r="C648" s="112" t="str">
        <f t="shared" si="20"/>
        <v/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109"/>
    </row>
    <row r="649" spans="1:54" x14ac:dyDescent="0.2">
      <c r="A649" s="130"/>
      <c r="B649" s="79" t="str">
        <f t="shared" si="21"/>
        <v/>
      </c>
      <c r="C649" s="112" t="str">
        <f t="shared" ref="C649:C712" si="22">IF(A649="","",IF(ISERROR(VLOOKUP(TEXT(A649,0),remples,9,0)),IF(ISERROR(VLOOKUP(TEXT(A649,0),rempl_ficha,6,0)),"***** Codigo No Encontrado *****",UPPER((VLOOKUP(TEXT(A649,0),rempl_ficha,6,0)))),VLOOKUP(TEXT(A649,0),remples,9,0)))</f>
        <v/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109"/>
    </row>
    <row r="650" spans="1:54" x14ac:dyDescent="0.2">
      <c r="A650" s="130"/>
      <c r="B650" s="79" t="str">
        <f t="shared" ref="B650:B713" si="23">IF(A650="","",IF(ISERROR(VLOOKUP(TEXT(A650,0),remples,3,0)),IF(ISERROR(VLOOKUP(TEXT(A650,0),rempl_ficha,7,0)),"***** Codigo No Encontrado *****",UPPER((VLOOKUP(TEXT(A650,0),rempl_ficha,7,0)&amp;"   "&amp;VLOOKUP(TEXT(A650,0),rempl_ficha,8,0)&amp;","&amp;VLOOKUP(TEXT(A650,0),rempl_ficha,9,0)))),VLOOKUP(TEXT(A650,0),remples,3,0)))</f>
        <v/>
      </c>
      <c r="C650" s="112" t="str">
        <f t="shared" si="22"/>
        <v/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109"/>
    </row>
    <row r="651" spans="1:54" x14ac:dyDescent="0.2">
      <c r="A651" s="130"/>
      <c r="B651" s="79" t="str">
        <f t="shared" si="23"/>
        <v/>
      </c>
      <c r="C651" s="112" t="str">
        <f t="shared" si="22"/>
        <v/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109"/>
    </row>
    <row r="652" spans="1:54" x14ac:dyDescent="0.2">
      <c r="A652" s="130"/>
      <c r="B652" s="79" t="str">
        <f t="shared" si="23"/>
        <v/>
      </c>
      <c r="C652" s="112" t="str">
        <f t="shared" si="22"/>
        <v/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109"/>
    </row>
    <row r="653" spans="1:54" x14ac:dyDescent="0.2">
      <c r="A653" s="130"/>
      <c r="B653" s="79" t="str">
        <f t="shared" si="23"/>
        <v/>
      </c>
      <c r="C653" s="112" t="str">
        <f t="shared" si="22"/>
        <v/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109"/>
    </row>
    <row r="654" spans="1:54" x14ac:dyDescent="0.2">
      <c r="A654" s="130"/>
      <c r="B654" s="79" t="str">
        <f t="shared" si="23"/>
        <v/>
      </c>
      <c r="C654" s="112" t="str">
        <f t="shared" si="22"/>
        <v/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109"/>
    </row>
    <row r="655" spans="1:54" x14ac:dyDescent="0.2">
      <c r="A655" s="130"/>
      <c r="B655" s="79" t="str">
        <f t="shared" si="23"/>
        <v/>
      </c>
      <c r="C655" s="112" t="str">
        <f t="shared" si="22"/>
        <v/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109"/>
    </row>
    <row r="656" spans="1:54" x14ac:dyDescent="0.2">
      <c r="A656" s="130"/>
      <c r="B656" s="79" t="str">
        <f t="shared" si="23"/>
        <v/>
      </c>
      <c r="C656" s="112" t="str">
        <f t="shared" si="22"/>
        <v/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109"/>
    </row>
    <row r="657" spans="1:54" x14ac:dyDescent="0.2">
      <c r="A657" s="130"/>
      <c r="B657" s="79" t="str">
        <f t="shared" si="23"/>
        <v/>
      </c>
      <c r="C657" s="112" t="str">
        <f t="shared" si="22"/>
        <v/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109"/>
    </row>
    <row r="658" spans="1:54" x14ac:dyDescent="0.2">
      <c r="A658" s="130"/>
      <c r="B658" s="79" t="str">
        <f t="shared" si="23"/>
        <v/>
      </c>
      <c r="C658" s="112" t="str">
        <f t="shared" si="22"/>
        <v/>
      </c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109"/>
    </row>
    <row r="659" spans="1:54" x14ac:dyDescent="0.2">
      <c r="A659" s="130"/>
      <c r="B659" s="79" t="str">
        <f t="shared" si="23"/>
        <v/>
      </c>
      <c r="C659" s="112" t="str">
        <f t="shared" si="22"/>
        <v/>
      </c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109"/>
    </row>
    <row r="660" spans="1:54" x14ac:dyDescent="0.2">
      <c r="A660" s="130"/>
      <c r="B660" s="79" t="str">
        <f t="shared" si="23"/>
        <v/>
      </c>
      <c r="C660" s="112" t="str">
        <f t="shared" si="22"/>
        <v/>
      </c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109"/>
    </row>
    <row r="661" spans="1:54" x14ac:dyDescent="0.2">
      <c r="A661" s="130"/>
      <c r="B661" s="79" t="str">
        <f t="shared" si="23"/>
        <v/>
      </c>
      <c r="C661" s="112" t="str">
        <f t="shared" si="22"/>
        <v/>
      </c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109"/>
    </row>
    <row r="662" spans="1:54" x14ac:dyDescent="0.2">
      <c r="A662" s="130"/>
      <c r="B662" s="79" t="str">
        <f t="shared" si="23"/>
        <v/>
      </c>
      <c r="C662" s="112" t="str">
        <f t="shared" si="22"/>
        <v/>
      </c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109"/>
    </row>
    <row r="663" spans="1:54" x14ac:dyDescent="0.2">
      <c r="A663" s="130"/>
      <c r="B663" s="79" t="str">
        <f t="shared" si="23"/>
        <v/>
      </c>
      <c r="C663" s="112" t="str">
        <f t="shared" si="22"/>
        <v/>
      </c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109"/>
    </row>
    <row r="664" spans="1:54" x14ac:dyDescent="0.2">
      <c r="A664" s="130"/>
      <c r="B664" s="79" t="str">
        <f t="shared" si="23"/>
        <v/>
      </c>
      <c r="C664" s="112" t="str">
        <f t="shared" si="22"/>
        <v/>
      </c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109"/>
    </row>
    <row r="665" spans="1:54" x14ac:dyDescent="0.2">
      <c r="A665" s="130"/>
      <c r="B665" s="79" t="str">
        <f t="shared" si="23"/>
        <v/>
      </c>
      <c r="C665" s="112" t="str">
        <f t="shared" si="22"/>
        <v/>
      </c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109"/>
    </row>
    <row r="666" spans="1:54" x14ac:dyDescent="0.2">
      <c r="A666" s="130"/>
      <c r="B666" s="79" t="str">
        <f t="shared" si="23"/>
        <v/>
      </c>
      <c r="C666" s="112" t="str">
        <f t="shared" si="22"/>
        <v/>
      </c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109"/>
    </row>
    <row r="667" spans="1:54" x14ac:dyDescent="0.2">
      <c r="A667" s="130"/>
      <c r="B667" s="79" t="str">
        <f t="shared" si="23"/>
        <v/>
      </c>
      <c r="C667" s="112" t="str">
        <f t="shared" si="22"/>
        <v/>
      </c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109"/>
    </row>
    <row r="668" spans="1:54" x14ac:dyDescent="0.2">
      <c r="A668" s="130"/>
      <c r="B668" s="79" t="str">
        <f t="shared" si="23"/>
        <v/>
      </c>
      <c r="C668" s="112" t="str">
        <f t="shared" si="22"/>
        <v/>
      </c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109"/>
    </row>
    <row r="669" spans="1:54" x14ac:dyDescent="0.2">
      <c r="A669" s="130"/>
      <c r="B669" s="79" t="str">
        <f t="shared" si="23"/>
        <v/>
      </c>
      <c r="C669" s="112" t="str">
        <f t="shared" si="22"/>
        <v/>
      </c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109"/>
    </row>
    <row r="670" spans="1:54" x14ac:dyDescent="0.2">
      <c r="A670" s="130"/>
      <c r="B670" s="79" t="str">
        <f t="shared" si="23"/>
        <v/>
      </c>
      <c r="C670" s="112" t="str">
        <f t="shared" si="22"/>
        <v/>
      </c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109"/>
    </row>
    <row r="671" spans="1:54" x14ac:dyDescent="0.2">
      <c r="A671" s="130"/>
      <c r="B671" s="79" t="str">
        <f t="shared" si="23"/>
        <v/>
      </c>
      <c r="C671" s="112" t="str">
        <f t="shared" si="22"/>
        <v/>
      </c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109"/>
    </row>
    <row r="672" spans="1:54" x14ac:dyDescent="0.2">
      <c r="A672" s="130"/>
      <c r="B672" s="79" t="str">
        <f t="shared" si="23"/>
        <v/>
      </c>
      <c r="C672" s="112" t="str">
        <f t="shared" si="22"/>
        <v/>
      </c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109"/>
    </row>
    <row r="673" spans="1:54" x14ac:dyDescent="0.2">
      <c r="A673" s="130"/>
      <c r="B673" s="79" t="str">
        <f t="shared" si="23"/>
        <v/>
      </c>
      <c r="C673" s="112" t="str">
        <f t="shared" si="22"/>
        <v/>
      </c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109"/>
    </row>
    <row r="674" spans="1:54" x14ac:dyDescent="0.2">
      <c r="A674" s="130"/>
      <c r="B674" s="79" t="str">
        <f t="shared" si="23"/>
        <v/>
      </c>
      <c r="C674" s="112" t="str">
        <f t="shared" si="22"/>
        <v/>
      </c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109"/>
    </row>
    <row r="675" spans="1:54" x14ac:dyDescent="0.2">
      <c r="A675" s="130"/>
      <c r="B675" s="79" t="str">
        <f t="shared" si="23"/>
        <v/>
      </c>
      <c r="C675" s="112" t="str">
        <f t="shared" si="22"/>
        <v/>
      </c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109"/>
    </row>
    <row r="676" spans="1:54" x14ac:dyDescent="0.2">
      <c r="A676" s="130"/>
      <c r="B676" s="79" t="str">
        <f t="shared" si="23"/>
        <v/>
      </c>
      <c r="C676" s="112" t="str">
        <f t="shared" si="22"/>
        <v/>
      </c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109"/>
    </row>
    <row r="677" spans="1:54" x14ac:dyDescent="0.2">
      <c r="A677" s="130"/>
      <c r="B677" s="79" t="str">
        <f t="shared" si="23"/>
        <v/>
      </c>
      <c r="C677" s="112" t="str">
        <f t="shared" si="22"/>
        <v/>
      </c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109"/>
    </row>
    <row r="678" spans="1:54" x14ac:dyDescent="0.2">
      <c r="A678" s="130"/>
      <c r="B678" s="79" t="str">
        <f t="shared" si="23"/>
        <v/>
      </c>
      <c r="C678" s="112" t="str">
        <f t="shared" si="22"/>
        <v/>
      </c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109"/>
    </row>
    <row r="679" spans="1:54" x14ac:dyDescent="0.2">
      <c r="A679" s="130"/>
      <c r="B679" s="79" t="str">
        <f t="shared" si="23"/>
        <v/>
      </c>
      <c r="C679" s="112" t="str">
        <f t="shared" si="22"/>
        <v/>
      </c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109"/>
    </row>
    <row r="680" spans="1:54" x14ac:dyDescent="0.2">
      <c r="A680" s="130"/>
      <c r="B680" s="79" t="str">
        <f t="shared" si="23"/>
        <v/>
      </c>
      <c r="C680" s="112" t="str">
        <f t="shared" si="22"/>
        <v/>
      </c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109"/>
    </row>
    <row r="681" spans="1:54" x14ac:dyDescent="0.2">
      <c r="A681" s="130"/>
      <c r="B681" s="79" t="str">
        <f t="shared" si="23"/>
        <v/>
      </c>
      <c r="C681" s="112" t="str">
        <f t="shared" si="22"/>
        <v/>
      </c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109"/>
    </row>
    <row r="682" spans="1:54" x14ac:dyDescent="0.2">
      <c r="A682" s="130"/>
      <c r="B682" s="79" t="str">
        <f t="shared" si="23"/>
        <v/>
      </c>
      <c r="C682" s="112" t="str">
        <f t="shared" si="22"/>
        <v/>
      </c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109"/>
    </row>
    <row r="683" spans="1:54" x14ac:dyDescent="0.2">
      <c r="A683" s="130"/>
      <c r="B683" s="79" t="str">
        <f t="shared" si="23"/>
        <v/>
      </c>
      <c r="C683" s="112" t="str">
        <f t="shared" si="22"/>
        <v/>
      </c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109"/>
    </row>
    <row r="684" spans="1:54" x14ac:dyDescent="0.2">
      <c r="A684" s="130"/>
      <c r="B684" s="79" t="str">
        <f t="shared" si="23"/>
        <v/>
      </c>
      <c r="C684" s="112" t="str">
        <f t="shared" si="22"/>
        <v/>
      </c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109"/>
    </row>
    <row r="685" spans="1:54" x14ac:dyDescent="0.2">
      <c r="A685" s="130"/>
      <c r="B685" s="79" t="str">
        <f t="shared" si="23"/>
        <v/>
      </c>
      <c r="C685" s="112" t="str">
        <f t="shared" si="22"/>
        <v/>
      </c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109"/>
    </row>
    <row r="686" spans="1:54" x14ac:dyDescent="0.2">
      <c r="A686" s="130"/>
      <c r="B686" s="79" t="str">
        <f t="shared" si="23"/>
        <v/>
      </c>
      <c r="C686" s="112" t="str">
        <f t="shared" si="22"/>
        <v/>
      </c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109"/>
    </row>
    <row r="687" spans="1:54" x14ac:dyDescent="0.2">
      <c r="A687" s="130"/>
      <c r="B687" s="79" t="str">
        <f t="shared" si="23"/>
        <v/>
      </c>
      <c r="C687" s="112" t="str">
        <f t="shared" si="22"/>
        <v/>
      </c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109"/>
    </row>
    <row r="688" spans="1:54" x14ac:dyDescent="0.2">
      <c r="A688" s="130"/>
      <c r="B688" s="79" t="str">
        <f t="shared" si="23"/>
        <v/>
      </c>
      <c r="C688" s="112" t="str">
        <f t="shared" si="22"/>
        <v/>
      </c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109"/>
    </row>
    <row r="689" spans="1:54" x14ac:dyDescent="0.2">
      <c r="A689" s="130"/>
      <c r="B689" s="79" t="str">
        <f t="shared" si="23"/>
        <v/>
      </c>
      <c r="C689" s="112" t="str">
        <f t="shared" si="22"/>
        <v/>
      </c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109"/>
    </row>
    <row r="690" spans="1:54" x14ac:dyDescent="0.2">
      <c r="A690" s="130"/>
      <c r="B690" s="79" t="str">
        <f t="shared" si="23"/>
        <v/>
      </c>
      <c r="C690" s="112" t="str">
        <f t="shared" si="22"/>
        <v/>
      </c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109"/>
    </row>
    <row r="691" spans="1:54" x14ac:dyDescent="0.2">
      <c r="A691" s="130"/>
      <c r="B691" s="79" t="str">
        <f t="shared" si="23"/>
        <v/>
      </c>
      <c r="C691" s="112" t="str">
        <f t="shared" si="22"/>
        <v/>
      </c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109"/>
    </row>
    <row r="692" spans="1:54" x14ac:dyDescent="0.2">
      <c r="A692" s="130"/>
      <c r="B692" s="79" t="str">
        <f t="shared" si="23"/>
        <v/>
      </c>
      <c r="C692" s="112" t="str">
        <f t="shared" si="22"/>
        <v/>
      </c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109"/>
    </row>
    <row r="693" spans="1:54" x14ac:dyDescent="0.2">
      <c r="A693" s="130"/>
      <c r="B693" s="79" t="str">
        <f t="shared" si="23"/>
        <v/>
      </c>
      <c r="C693" s="112" t="str">
        <f t="shared" si="22"/>
        <v/>
      </c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109"/>
    </row>
    <row r="694" spans="1:54" x14ac:dyDescent="0.2">
      <c r="A694" s="130"/>
      <c r="B694" s="79" t="str">
        <f t="shared" si="23"/>
        <v/>
      </c>
      <c r="C694" s="112" t="str">
        <f t="shared" si="22"/>
        <v/>
      </c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109"/>
    </row>
    <row r="695" spans="1:54" x14ac:dyDescent="0.2">
      <c r="A695" s="130"/>
      <c r="B695" s="79" t="str">
        <f t="shared" si="23"/>
        <v/>
      </c>
      <c r="C695" s="112" t="str">
        <f t="shared" si="22"/>
        <v/>
      </c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109"/>
    </row>
    <row r="696" spans="1:54" x14ac:dyDescent="0.2">
      <c r="A696" s="130"/>
      <c r="B696" s="79" t="str">
        <f t="shared" si="23"/>
        <v/>
      </c>
      <c r="C696" s="112" t="str">
        <f t="shared" si="22"/>
        <v/>
      </c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109"/>
    </row>
    <row r="697" spans="1:54" x14ac:dyDescent="0.2">
      <c r="A697" s="130"/>
      <c r="B697" s="79" t="str">
        <f t="shared" si="23"/>
        <v/>
      </c>
      <c r="C697" s="112" t="str">
        <f t="shared" si="22"/>
        <v/>
      </c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109"/>
    </row>
    <row r="698" spans="1:54" x14ac:dyDescent="0.2">
      <c r="A698" s="130"/>
      <c r="B698" s="79" t="str">
        <f t="shared" si="23"/>
        <v/>
      </c>
      <c r="C698" s="112" t="str">
        <f t="shared" si="22"/>
        <v/>
      </c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109"/>
    </row>
    <row r="699" spans="1:54" x14ac:dyDescent="0.2">
      <c r="A699" s="130"/>
      <c r="B699" s="79" t="str">
        <f t="shared" si="23"/>
        <v/>
      </c>
      <c r="C699" s="112" t="str">
        <f t="shared" si="22"/>
        <v/>
      </c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109"/>
    </row>
    <row r="700" spans="1:54" x14ac:dyDescent="0.2">
      <c r="A700" s="130"/>
      <c r="B700" s="79" t="str">
        <f t="shared" si="23"/>
        <v/>
      </c>
      <c r="C700" s="112" t="str">
        <f t="shared" si="22"/>
        <v/>
      </c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109"/>
    </row>
    <row r="701" spans="1:54" x14ac:dyDescent="0.2">
      <c r="A701" s="130"/>
      <c r="B701" s="79" t="str">
        <f t="shared" si="23"/>
        <v/>
      </c>
      <c r="C701" s="112" t="str">
        <f t="shared" si="22"/>
        <v/>
      </c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109"/>
    </row>
    <row r="702" spans="1:54" x14ac:dyDescent="0.2">
      <c r="A702" s="130"/>
      <c r="B702" s="79" t="str">
        <f t="shared" si="23"/>
        <v/>
      </c>
      <c r="C702" s="112" t="str">
        <f t="shared" si="22"/>
        <v/>
      </c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109"/>
    </row>
    <row r="703" spans="1:54" x14ac:dyDescent="0.2">
      <c r="A703" s="130"/>
      <c r="B703" s="79" t="str">
        <f t="shared" si="23"/>
        <v/>
      </c>
      <c r="C703" s="112" t="str">
        <f t="shared" si="22"/>
        <v/>
      </c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109"/>
    </row>
    <row r="704" spans="1:54" x14ac:dyDescent="0.2">
      <c r="A704" s="130"/>
      <c r="B704" s="79" t="str">
        <f t="shared" si="23"/>
        <v/>
      </c>
      <c r="C704" s="112" t="str">
        <f t="shared" si="22"/>
        <v/>
      </c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109"/>
    </row>
    <row r="705" spans="1:54" x14ac:dyDescent="0.2">
      <c r="A705" s="130"/>
      <c r="B705" s="79" t="str">
        <f t="shared" si="23"/>
        <v/>
      </c>
      <c r="C705" s="112" t="str">
        <f t="shared" si="22"/>
        <v/>
      </c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109"/>
    </row>
    <row r="706" spans="1:54" x14ac:dyDescent="0.2">
      <c r="A706" s="130"/>
      <c r="B706" s="79" t="str">
        <f t="shared" si="23"/>
        <v/>
      </c>
      <c r="C706" s="112" t="str">
        <f t="shared" si="22"/>
        <v/>
      </c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109"/>
    </row>
    <row r="707" spans="1:54" x14ac:dyDescent="0.2">
      <c r="A707" s="130"/>
      <c r="B707" s="79" t="str">
        <f t="shared" si="23"/>
        <v/>
      </c>
      <c r="C707" s="112" t="str">
        <f t="shared" si="22"/>
        <v/>
      </c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109"/>
    </row>
    <row r="708" spans="1:54" x14ac:dyDescent="0.2">
      <c r="A708" s="130"/>
      <c r="B708" s="79" t="str">
        <f t="shared" si="23"/>
        <v/>
      </c>
      <c r="C708" s="112" t="str">
        <f t="shared" si="22"/>
        <v/>
      </c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109"/>
    </row>
    <row r="709" spans="1:54" x14ac:dyDescent="0.2">
      <c r="A709" s="130"/>
      <c r="B709" s="79" t="str">
        <f t="shared" si="23"/>
        <v/>
      </c>
      <c r="C709" s="112" t="str">
        <f t="shared" si="22"/>
        <v/>
      </c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109"/>
    </row>
    <row r="710" spans="1:54" x14ac:dyDescent="0.2">
      <c r="A710" s="130"/>
      <c r="B710" s="79" t="str">
        <f t="shared" si="23"/>
        <v/>
      </c>
      <c r="C710" s="112" t="str">
        <f t="shared" si="22"/>
        <v/>
      </c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109"/>
    </row>
    <row r="711" spans="1:54" x14ac:dyDescent="0.2">
      <c r="A711" s="130"/>
      <c r="B711" s="79" t="str">
        <f t="shared" si="23"/>
        <v/>
      </c>
      <c r="C711" s="112" t="str">
        <f t="shared" si="22"/>
        <v/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109"/>
    </row>
    <row r="712" spans="1:54" x14ac:dyDescent="0.2">
      <c r="A712" s="130"/>
      <c r="B712" s="79" t="str">
        <f t="shared" si="23"/>
        <v/>
      </c>
      <c r="C712" s="112" t="str">
        <f t="shared" si="22"/>
        <v/>
      </c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109"/>
    </row>
    <row r="713" spans="1:54" x14ac:dyDescent="0.2">
      <c r="A713" s="130"/>
      <c r="B713" s="79" t="str">
        <f t="shared" si="23"/>
        <v/>
      </c>
      <c r="C713" s="112" t="str">
        <f t="shared" ref="C713:C776" si="24">IF(A713="","",IF(ISERROR(VLOOKUP(TEXT(A713,0),remples,9,0)),IF(ISERROR(VLOOKUP(TEXT(A713,0),rempl_ficha,6,0)),"***** Codigo No Encontrado *****",UPPER((VLOOKUP(TEXT(A713,0),rempl_ficha,6,0)))),VLOOKUP(TEXT(A713,0),remples,9,0)))</f>
        <v/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109"/>
    </row>
    <row r="714" spans="1:54" x14ac:dyDescent="0.2">
      <c r="A714" s="130"/>
      <c r="B714" s="79" t="str">
        <f t="shared" ref="B714:B777" si="25">IF(A714="","",IF(ISERROR(VLOOKUP(TEXT(A714,0),remples,3,0)),IF(ISERROR(VLOOKUP(TEXT(A714,0),rempl_ficha,7,0)),"***** Codigo No Encontrado *****",UPPER((VLOOKUP(TEXT(A714,0),rempl_ficha,7,0)&amp;"   "&amp;VLOOKUP(TEXT(A714,0),rempl_ficha,8,0)&amp;","&amp;VLOOKUP(TEXT(A714,0),rempl_ficha,9,0)))),VLOOKUP(TEXT(A714,0),remples,3,0)))</f>
        <v/>
      </c>
      <c r="C714" s="112" t="str">
        <f t="shared" si="24"/>
        <v/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109"/>
    </row>
    <row r="715" spans="1:54" x14ac:dyDescent="0.2">
      <c r="A715" s="130"/>
      <c r="B715" s="79" t="str">
        <f t="shared" si="25"/>
        <v/>
      </c>
      <c r="C715" s="112" t="str">
        <f t="shared" si="24"/>
        <v/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109"/>
    </row>
    <row r="716" spans="1:54" x14ac:dyDescent="0.2">
      <c r="A716" s="130"/>
      <c r="B716" s="79" t="str">
        <f t="shared" si="25"/>
        <v/>
      </c>
      <c r="C716" s="112" t="str">
        <f t="shared" si="24"/>
        <v/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109"/>
    </row>
    <row r="717" spans="1:54" x14ac:dyDescent="0.2">
      <c r="A717" s="130"/>
      <c r="B717" s="79" t="str">
        <f t="shared" si="25"/>
        <v/>
      </c>
      <c r="C717" s="112" t="str">
        <f t="shared" si="24"/>
        <v/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109"/>
    </row>
    <row r="718" spans="1:54" x14ac:dyDescent="0.2">
      <c r="A718" s="130"/>
      <c r="B718" s="79" t="str">
        <f t="shared" si="25"/>
        <v/>
      </c>
      <c r="C718" s="112" t="str">
        <f t="shared" si="24"/>
        <v/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109"/>
    </row>
    <row r="719" spans="1:54" x14ac:dyDescent="0.2">
      <c r="A719" s="130"/>
      <c r="B719" s="79" t="str">
        <f t="shared" si="25"/>
        <v/>
      </c>
      <c r="C719" s="112" t="str">
        <f t="shared" si="24"/>
        <v/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109"/>
    </row>
    <row r="720" spans="1:54" x14ac:dyDescent="0.2">
      <c r="A720" s="130"/>
      <c r="B720" s="79" t="str">
        <f t="shared" si="25"/>
        <v/>
      </c>
      <c r="C720" s="112" t="str">
        <f t="shared" si="24"/>
        <v/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109"/>
    </row>
    <row r="721" spans="1:54" x14ac:dyDescent="0.2">
      <c r="A721" s="130"/>
      <c r="B721" s="79" t="str">
        <f t="shared" si="25"/>
        <v/>
      </c>
      <c r="C721" s="112" t="str">
        <f t="shared" si="24"/>
        <v/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109"/>
    </row>
    <row r="722" spans="1:54" x14ac:dyDescent="0.2">
      <c r="A722" s="130"/>
      <c r="B722" s="79" t="str">
        <f t="shared" si="25"/>
        <v/>
      </c>
      <c r="C722" s="112" t="str">
        <f t="shared" si="24"/>
        <v/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109"/>
    </row>
    <row r="723" spans="1:54" x14ac:dyDescent="0.2">
      <c r="A723" s="130"/>
      <c r="B723" s="79" t="str">
        <f t="shared" si="25"/>
        <v/>
      </c>
      <c r="C723" s="112" t="str">
        <f t="shared" si="24"/>
        <v/>
      </c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109"/>
    </row>
    <row r="724" spans="1:54" x14ac:dyDescent="0.2">
      <c r="A724" s="130"/>
      <c r="B724" s="79" t="str">
        <f t="shared" si="25"/>
        <v/>
      </c>
      <c r="C724" s="112" t="str">
        <f t="shared" si="24"/>
        <v/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109"/>
    </row>
    <row r="725" spans="1:54" x14ac:dyDescent="0.2">
      <c r="A725" s="130"/>
      <c r="B725" s="79" t="str">
        <f t="shared" si="25"/>
        <v/>
      </c>
      <c r="C725" s="112" t="str">
        <f t="shared" si="24"/>
        <v/>
      </c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109"/>
    </row>
    <row r="726" spans="1:54" x14ac:dyDescent="0.2">
      <c r="A726" s="130"/>
      <c r="B726" s="79" t="str">
        <f t="shared" si="25"/>
        <v/>
      </c>
      <c r="C726" s="112" t="str">
        <f t="shared" si="24"/>
        <v/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109"/>
    </row>
    <row r="727" spans="1:54" x14ac:dyDescent="0.2">
      <c r="A727" s="130"/>
      <c r="B727" s="79" t="str">
        <f t="shared" si="25"/>
        <v/>
      </c>
      <c r="C727" s="112" t="str">
        <f t="shared" si="24"/>
        <v/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109"/>
    </row>
    <row r="728" spans="1:54" x14ac:dyDescent="0.2">
      <c r="A728" s="130"/>
      <c r="B728" s="79" t="str">
        <f t="shared" si="25"/>
        <v/>
      </c>
      <c r="C728" s="112" t="str">
        <f t="shared" si="24"/>
        <v/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109"/>
    </row>
    <row r="729" spans="1:54" x14ac:dyDescent="0.2">
      <c r="A729" s="130"/>
      <c r="B729" s="79" t="str">
        <f t="shared" si="25"/>
        <v/>
      </c>
      <c r="C729" s="112" t="str">
        <f t="shared" si="24"/>
        <v/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109"/>
    </row>
    <row r="730" spans="1:54" x14ac:dyDescent="0.2">
      <c r="A730" s="130"/>
      <c r="B730" s="79" t="str">
        <f t="shared" si="25"/>
        <v/>
      </c>
      <c r="C730" s="112" t="str">
        <f t="shared" si="24"/>
        <v/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109"/>
    </row>
    <row r="731" spans="1:54" x14ac:dyDescent="0.2">
      <c r="A731" s="130"/>
      <c r="B731" s="79" t="str">
        <f t="shared" si="25"/>
        <v/>
      </c>
      <c r="C731" s="112" t="str">
        <f t="shared" si="24"/>
        <v/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109"/>
    </row>
    <row r="732" spans="1:54" x14ac:dyDescent="0.2">
      <c r="A732" s="130"/>
      <c r="B732" s="79" t="str">
        <f t="shared" si="25"/>
        <v/>
      </c>
      <c r="C732" s="112" t="str">
        <f t="shared" si="24"/>
        <v/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109"/>
    </row>
    <row r="733" spans="1:54" x14ac:dyDescent="0.2">
      <c r="A733" s="130"/>
      <c r="B733" s="79" t="str">
        <f t="shared" si="25"/>
        <v/>
      </c>
      <c r="C733" s="112" t="str">
        <f t="shared" si="24"/>
        <v/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109"/>
    </row>
    <row r="734" spans="1:54" x14ac:dyDescent="0.2">
      <c r="A734" s="130"/>
      <c r="B734" s="79" t="str">
        <f t="shared" si="25"/>
        <v/>
      </c>
      <c r="C734" s="112" t="str">
        <f t="shared" si="24"/>
        <v/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109"/>
    </row>
    <row r="735" spans="1:54" x14ac:dyDescent="0.2">
      <c r="A735" s="130"/>
      <c r="B735" s="79" t="str">
        <f t="shared" si="25"/>
        <v/>
      </c>
      <c r="C735" s="112" t="str">
        <f t="shared" si="24"/>
        <v/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109"/>
    </row>
    <row r="736" spans="1:54" x14ac:dyDescent="0.2">
      <c r="A736" s="130"/>
      <c r="B736" s="79" t="str">
        <f t="shared" si="25"/>
        <v/>
      </c>
      <c r="C736" s="112" t="str">
        <f t="shared" si="24"/>
        <v/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109"/>
    </row>
    <row r="737" spans="1:54" x14ac:dyDescent="0.2">
      <c r="A737" s="130"/>
      <c r="B737" s="79" t="str">
        <f t="shared" si="25"/>
        <v/>
      </c>
      <c r="C737" s="112" t="str">
        <f t="shared" si="24"/>
        <v/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109"/>
    </row>
    <row r="738" spans="1:54" x14ac:dyDescent="0.2">
      <c r="A738" s="130"/>
      <c r="B738" s="79" t="str">
        <f t="shared" si="25"/>
        <v/>
      </c>
      <c r="C738" s="112" t="str">
        <f t="shared" si="24"/>
        <v/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109"/>
    </row>
    <row r="739" spans="1:54" x14ac:dyDescent="0.2">
      <c r="A739" s="130"/>
      <c r="B739" s="79" t="str">
        <f t="shared" si="25"/>
        <v/>
      </c>
      <c r="C739" s="112" t="str">
        <f t="shared" si="24"/>
        <v/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109"/>
    </row>
    <row r="740" spans="1:54" x14ac:dyDescent="0.2">
      <c r="A740" s="130"/>
      <c r="B740" s="79" t="str">
        <f t="shared" si="25"/>
        <v/>
      </c>
      <c r="C740" s="112" t="str">
        <f t="shared" si="24"/>
        <v/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109"/>
    </row>
    <row r="741" spans="1:54" x14ac:dyDescent="0.2">
      <c r="A741" s="130"/>
      <c r="B741" s="79" t="str">
        <f t="shared" si="25"/>
        <v/>
      </c>
      <c r="C741" s="112" t="str">
        <f t="shared" si="24"/>
        <v/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109"/>
    </row>
    <row r="742" spans="1:54" x14ac:dyDescent="0.2">
      <c r="A742" s="130"/>
      <c r="B742" s="79" t="str">
        <f t="shared" si="25"/>
        <v/>
      </c>
      <c r="C742" s="112" t="str">
        <f t="shared" si="24"/>
        <v/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109"/>
    </row>
    <row r="743" spans="1:54" x14ac:dyDescent="0.2">
      <c r="A743" s="130"/>
      <c r="B743" s="79" t="str">
        <f t="shared" si="25"/>
        <v/>
      </c>
      <c r="C743" s="112" t="str">
        <f t="shared" si="24"/>
        <v/>
      </c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109"/>
    </row>
    <row r="744" spans="1:54" x14ac:dyDescent="0.2">
      <c r="A744" s="130"/>
      <c r="B744" s="79" t="str">
        <f t="shared" si="25"/>
        <v/>
      </c>
      <c r="C744" s="112" t="str">
        <f t="shared" si="24"/>
        <v/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109"/>
    </row>
    <row r="745" spans="1:54" x14ac:dyDescent="0.2">
      <c r="A745" s="130"/>
      <c r="B745" s="79" t="str">
        <f t="shared" si="25"/>
        <v/>
      </c>
      <c r="C745" s="112" t="str">
        <f t="shared" si="24"/>
        <v/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109"/>
    </row>
    <row r="746" spans="1:54" x14ac:dyDescent="0.2">
      <c r="A746" s="130"/>
      <c r="B746" s="79" t="str">
        <f t="shared" si="25"/>
        <v/>
      </c>
      <c r="C746" s="112" t="str">
        <f t="shared" si="24"/>
        <v/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109"/>
    </row>
    <row r="747" spans="1:54" x14ac:dyDescent="0.2">
      <c r="A747" s="130"/>
      <c r="B747" s="79" t="str">
        <f t="shared" si="25"/>
        <v/>
      </c>
      <c r="C747" s="112" t="str">
        <f t="shared" si="24"/>
        <v/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109"/>
    </row>
    <row r="748" spans="1:54" x14ac:dyDescent="0.2">
      <c r="A748" s="130"/>
      <c r="B748" s="79" t="str">
        <f t="shared" si="25"/>
        <v/>
      </c>
      <c r="C748" s="112" t="str">
        <f t="shared" si="24"/>
        <v/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109"/>
    </row>
    <row r="749" spans="1:54" x14ac:dyDescent="0.2">
      <c r="A749" s="130"/>
      <c r="B749" s="79" t="str">
        <f t="shared" si="25"/>
        <v/>
      </c>
      <c r="C749" s="112" t="str">
        <f t="shared" si="24"/>
        <v/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109"/>
    </row>
    <row r="750" spans="1:54" x14ac:dyDescent="0.2">
      <c r="A750" s="130"/>
      <c r="B750" s="79" t="str">
        <f t="shared" si="25"/>
        <v/>
      </c>
      <c r="C750" s="112" t="str">
        <f t="shared" si="24"/>
        <v/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109"/>
    </row>
    <row r="751" spans="1:54" x14ac:dyDescent="0.2">
      <c r="A751" s="130"/>
      <c r="B751" s="79" t="str">
        <f t="shared" si="25"/>
        <v/>
      </c>
      <c r="C751" s="112" t="str">
        <f t="shared" si="24"/>
        <v/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109"/>
    </row>
    <row r="752" spans="1:54" x14ac:dyDescent="0.2">
      <c r="A752" s="130"/>
      <c r="B752" s="79" t="str">
        <f t="shared" si="25"/>
        <v/>
      </c>
      <c r="C752" s="112" t="str">
        <f t="shared" si="24"/>
        <v/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109"/>
    </row>
    <row r="753" spans="1:54" x14ac:dyDescent="0.2">
      <c r="A753" s="130"/>
      <c r="B753" s="79" t="str">
        <f t="shared" si="25"/>
        <v/>
      </c>
      <c r="C753" s="112" t="str">
        <f t="shared" si="24"/>
        <v/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109"/>
    </row>
    <row r="754" spans="1:54" x14ac:dyDescent="0.2">
      <c r="A754" s="130"/>
      <c r="B754" s="79" t="str">
        <f t="shared" si="25"/>
        <v/>
      </c>
      <c r="C754" s="112" t="str">
        <f t="shared" si="24"/>
        <v/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109"/>
    </row>
    <row r="755" spans="1:54" x14ac:dyDescent="0.2">
      <c r="A755" s="130"/>
      <c r="B755" s="79" t="str">
        <f t="shared" si="25"/>
        <v/>
      </c>
      <c r="C755" s="112" t="str">
        <f t="shared" si="24"/>
        <v/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109"/>
    </row>
    <row r="756" spans="1:54" x14ac:dyDescent="0.2">
      <c r="A756" s="130"/>
      <c r="B756" s="79" t="str">
        <f t="shared" si="25"/>
        <v/>
      </c>
      <c r="C756" s="112" t="str">
        <f t="shared" si="24"/>
        <v/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109"/>
    </row>
    <row r="757" spans="1:54" x14ac:dyDescent="0.2">
      <c r="A757" s="130"/>
      <c r="B757" s="79" t="str">
        <f t="shared" si="25"/>
        <v/>
      </c>
      <c r="C757" s="112" t="str">
        <f t="shared" si="24"/>
        <v/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109"/>
    </row>
    <row r="758" spans="1:54" x14ac:dyDescent="0.2">
      <c r="A758" s="130"/>
      <c r="B758" s="79" t="str">
        <f t="shared" si="25"/>
        <v/>
      </c>
      <c r="C758" s="112" t="str">
        <f t="shared" si="24"/>
        <v/>
      </c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109"/>
    </row>
    <row r="759" spans="1:54" x14ac:dyDescent="0.2">
      <c r="A759" s="130"/>
      <c r="B759" s="79" t="str">
        <f t="shared" si="25"/>
        <v/>
      </c>
      <c r="C759" s="112" t="str">
        <f t="shared" si="24"/>
        <v/>
      </c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109"/>
    </row>
    <row r="760" spans="1:54" x14ac:dyDescent="0.2">
      <c r="A760" s="130"/>
      <c r="B760" s="79" t="str">
        <f t="shared" si="25"/>
        <v/>
      </c>
      <c r="C760" s="112" t="str">
        <f t="shared" si="24"/>
        <v/>
      </c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109"/>
    </row>
    <row r="761" spans="1:54" x14ac:dyDescent="0.2">
      <c r="A761" s="130"/>
      <c r="B761" s="79" t="str">
        <f t="shared" si="25"/>
        <v/>
      </c>
      <c r="C761" s="112" t="str">
        <f t="shared" si="24"/>
        <v/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109"/>
    </row>
    <row r="762" spans="1:54" x14ac:dyDescent="0.2">
      <c r="A762" s="130"/>
      <c r="B762" s="79" t="str">
        <f t="shared" si="25"/>
        <v/>
      </c>
      <c r="C762" s="112" t="str">
        <f t="shared" si="24"/>
        <v/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109"/>
    </row>
    <row r="763" spans="1:54" x14ac:dyDescent="0.2">
      <c r="A763" s="130"/>
      <c r="B763" s="79" t="str">
        <f t="shared" si="25"/>
        <v/>
      </c>
      <c r="C763" s="112" t="str">
        <f t="shared" si="24"/>
        <v/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109"/>
    </row>
    <row r="764" spans="1:54" x14ac:dyDescent="0.2">
      <c r="A764" s="130"/>
      <c r="B764" s="79" t="str">
        <f t="shared" si="25"/>
        <v/>
      </c>
      <c r="C764" s="112" t="str">
        <f t="shared" si="24"/>
        <v/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109"/>
    </row>
    <row r="765" spans="1:54" x14ac:dyDescent="0.2">
      <c r="A765" s="130"/>
      <c r="B765" s="79" t="str">
        <f t="shared" si="25"/>
        <v/>
      </c>
      <c r="C765" s="112" t="str">
        <f t="shared" si="24"/>
        <v/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109"/>
    </row>
    <row r="766" spans="1:54" x14ac:dyDescent="0.2">
      <c r="A766" s="130"/>
      <c r="B766" s="79" t="str">
        <f t="shared" si="25"/>
        <v/>
      </c>
      <c r="C766" s="112" t="str">
        <f t="shared" si="24"/>
        <v/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109"/>
    </row>
    <row r="767" spans="1:54" x14ac:dyDescent="0.2">
      <c r="A767" s="130"/>
      <c r="B767" s="79" t="str">
        <f t="shared" si="25"/>
        <v/>
      </c>
      <c r="C767" s="112" t="str">
        <f t="shared" si="24"/>
        <v/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109"/>
    </row>
    <row r="768" spans="1:54" x14ac:dyDescent="0.2">
      <c r="A768" s="130"/>
      <c r="B768" s="79" t="str">
        <f t="shared" si="25"/>
        <v/>
      </c>
      <c r="C768" s="112" t="str">
        <f t="shared" si="24"/>
        <v/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109"/>
    </row>
    <row r="769" spans="1:54" x14ac:dyDescent="0.2">
      <c r="A769" s="130"/>
      <c r="B769" s="79" t="str">
        <f t="shared" si="25"/>
        <v/>
      </c>
      <c r="C769" s="112" t="str">
        <f t="shared" si="24"/>
        <v/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109"/>
    </row>
    <row r="770" spans="1:54" x14ac:dyDescent="0.2">
      <c r="A770" s="130"/>
      <c r="B770" s="79" t="str">
        <f t="shared" si="25"/>
        <v/>
      </c>
      <c r="C770" s="112" t="str">
        <f t="shared" si="24"/>
        <v/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109"/>
    </row>
    <row r="771" spans="1:54" x14ac:dyDescent="0.2">
      <c r="A771" s="130"/>
      <c r="B771" s="79" t="str">
        <f t="shared" si="25"/>
        <v/>
      </c>
      <c r="C771" s="112" t="str">
        <f t="shared" si="24"/>
        <v/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109"/>
    </row>
    <row r="772" spans="1:54" x14ac:dyDescent="0.2">
      <c r="A772" s="130"/>
      <c r="B772" s="79" t="str">
        <f t="shared" si="25"/>
        <v/>
      </c>
      <c r="C772" s="112" t="str">
        <f t="shared" si="24"/>
        <v/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109"/>
    </row>
    <row r="773" spans="1:54" x14ac:dyDescent="0.2">
      <c r="A773" s="130"/>
      <c r="B773" s="79" t="str">
        <f t="shared" si="25"/>
        <v/>
      </c>
      <c r="C773" s="112" t="str">
        <f t="shared" si="24"/>
        <v/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109"/>
    </row>
    <row r="774" spans="1:54" x14ac:dyDescent="0.2">
      <c r="A774" s="130"/>
      <c r="B774" s="79" t="str">
        <f t="shared" si="25"/>
        <v/>
      </c>
      <c r="C774" s="112" t="str">
        <f t="shared" si="24"/>
        <v/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109"/>
    </row>
    <row r="775" spans="1:54" x14ac:dyDescent="0.2">
      <c r="A775" s="130"/>
      <c r="B775" s="79" t="str">
        <f t="shared" si="25"/>
        <v/>
      </c>
      <c r="C775" s="112" t="str">
        <f t="shared" si="24"/>
        <v/>
      </c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109"/>
    </row>
    <row r="776" spans="1:54" x14ac:dyDescent="0.2">
      <c r="A776" s="130"/>
      <c r="B776" s="79" t="str">
        <f t="shared" si="25"/>
        <v/>
      </c>
      <c r="C776" s="112" t="str">
        <f t="shared" si="24"/>
        <v/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109"/>
    </row>
    <row r="777" spans="1:54" x14ac:dyDescent="0.2">
      <c r="A777" s="130"/>
      <c r="B777" s="79" t="str">
        <f t="shared" si="25"/>
        <v/>
      </c>
      <c r="C777" s="112" t="str">
        <f t="shared" ref="C777:C840" si="26">IF(A777="","",IF(ISERROR(VLOOKUP(TEXT(A777,0),remples,9,0)),IF(ISERROR(VLOOKUP(TEXT(A777,0),rempl_ficha,6,0)),"***** Codigo No Encontrado *****",UPPER((VLOOKUP(TEXT(A777,0),rempl_ficha,6,0)))),VLOOKUP(TEXT(A777,0),remples,9,0)))</f>
        <v/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109"/>
    </row>
    <row r="778" spans="1:54" x14ac:dyDescent="0.2">
      <c r="A778" s="130"/>
      <c r="B778" s="79" t="str">
        <f t="shared" ref="B778:B841" si="27">IF(A778="","",IF(ISERROR(VLOOKUP(TEXT(A778,0),remples,3,0)),IF(ISERROR(VLOOKUP(TEXT(A778,0),rempl_ficha,7,0)),"***** Codigo No Encontrado *****",UPPER((VLOOKUP(TEXT(A778,0),rempl_ficha,7,0)&amp;"   "&amp;VLOOKUP(TEXT(A778,0),rempl_ficha,8,0)&amp;","&amp;VLOOKUP(TEXT(A778,0),rempl_ficha,9,0)))),VLOOKUP(TEXT(A778,0),remples,3,0)))</f>
        <v/>
      </c>
      <c r="C778" s="112" t="str">
        <f t="shared" si="26"/>
        <v/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109"/>
    </row>
    <row r="779" spans="1:54" x14ac:dyDescent="0.2">
      <c r="A779" s="130"/>
      <c r="B779" s="79" t="str">
        <f t="shared" si="27"/>
        <v/>
      </c>
      <c r="C779" s="112" t="str">
        <f t="shared" si="26"/>
        <v/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109"/>
    </row>
    <row r="780" spans="1:54" x14ac:dyDescent="0.2">
      <c r="A780" s="130"/>
      <c r="B780" s="79" t="str">
        <f t="shared" si="27"/>
        <v/>
      </c>
      <c r="C780" s="112" t="str">
        <f t="shared" si="26"/>
        <v/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109"/>
    </row>
    <row r="781" spans="1:54" x14ac:dyDescent="0.2">
      <c r="A781" s="130"/>
      <c r="B781" s="79" t="str">
        <f t="shared" si="27"/>
        <v/>
      </c>
      <c r="C781" s="112" t="str">
        <f t="shared" si="26"/>
        <v/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109"/>
    </row>
    <row r="782" spans="1:54" x14ac:dyDescent="0.2">
      <c r="A782" s="130"/>
      <c r="B782" s="79" t="str">
        <f t="shared" si="27"/>
        <v/>
      </c>
      <c r="C782" s="112" t="str">
        <f t="shared" si="26"/>
        <v/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109"/>
    </row>
    <row r="783" spans="1:54" x14ac:dyDescent="0.2">
      <c r="A783" s="130"/>
      <c r="B783" s="79" t="str">
        <f t="shared" si="27"/>
        <v/>
      </c>
      <c r="C783" s="112" t="str">
        <f t="shared" si="26"/>
        <v/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109"/>
    </row>
    <row r="784" spans="1:54" x14ac:dyDescent="0.2">
      <c r="A784" s="130"/>
      <c r="B784" s="79" t="str">
        <f t="shared" si="27"/>
        <v/>
      </c>
      <c r="C784" s="112" t="str">
        <f t="shared" si="26"/>
        <v/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109"/>
    </row>
    <row r="785" spans="1:54" x14ac:dyDescent="0.2">
      <c r="A785" s="130"/>
      <c r="B785" s="79" t="str">
        <f t="shared" si="27"/>
        <v/>
      </c>
      <c r="C785" s="112" t="str">
        <f t="shared" si="26"/>
        <v/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109"/>
    </row>
    <row r="786" spans="1:54" x14ac:dyDescent="0.2">
      <c r="A786" s="130"/>
      <c r="B786" s="79" t="str">
        <f t="shared" si="27"/>
        <v/>
      </c>
      <c r="C786" s="112" t="str">
        <f t="shared" si="26"/>
        <v/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109"/>
    </row>
    <row r="787" spans="1:54" x14ac:dyDescent="0.2">
      <c r="A787" s="130"/>
      <c r="B787" s="79" t="str">
        <f t="shared" si="27"/>
        <v/>
      </c>
      <c r="C787" s="112" t="str">
        <f t="shared" si="26"/>
        <v/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109"/>
    </row>
    <row r="788" spans="1:54" x14ac:dyDescent="0.2">
      <c r="A788" s="130"/>
      <c r="B788" s="79" t="str">
        <f t="shared" si="27"/>
        <v/>
      </c>
      <c r="C788" s="112" t="str">
        <f t="shared" si="26"/>
        <v/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109"/>
    </row>
    <row r="789" spans="1:54" x14ac:dyDescent="0.2">
      <c r="A789" s="130"/>
      <c r="B789" s="79" t="str">
        <f t="shared" si="27"/>
        <v/>
      </c>
      <c r="C789" s="112" t="str">
        <f t="shared" si="26"/>
        <v/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109"/>
    </row>
    <row r="790" spans="1:54" x14ac:dyDescent="0.2">
      <c r="A790" s="130"/>
      <c r="B790" s="79" t="str">
        <f t="shared" si="27"/>
        <v/>
      </c>
      <c r="C790" s="112" t="str">
        <f t="shared" si="26"/>
        <v/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109"/>
    </row>
    <row r="791" spans="1:54" x14ac:dyDescent="0.2">
      <c r="A791" s="130"/>
      <c r="B791" s="79" t="str">
        <f t="shared" si="27"/>
        <v/>
      </c>
      <c r="C791" s="112" t="str">
        <f t="shared" si="26"/>
        <v/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109"/>
    </row>
    <row r="792" spans="1:54" x14ac:dyDescent="0.2">
      <c r="A792" s="130"/>
      <c r="B792" s="79" t="str">
        <f t="shared" si="27"/>
        <v/>
      </c>
      <c r="C792" s="112" t="str">
        <f t="shared" si="26"/>
        <v/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109"/>
    </row>
    <row r="793" spans="1:54" x14ac:dyDescent="0.2">
      <c r="A793" s="130"/>
      <c r="B793" s="79" t="str">
        <f t="shared" si="27"/>
        <v/>
      </c>
      <c r="C793" s="112" t="str">
        <f t="shared" si="26"/>
        <v/>
      </c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109"/>
    </row>
    <row r="794" spans="1:54" x14ac:dyDescent="0.2">
      <c r="A794" s="130"/>
      <c r="B794" s="79" t="str">
        <f t="shared" si="27"/>
        <v/>
      </c>
      <c r="C794" s="112" t="str">
        <f t="shared" si="26"/>
        <v/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109"/>
    </row>
    <row r="795" spans="1:54" x14ac:dyDescent="0.2">
      <c r="A795" s="130"/>
      <c r="B795" s="79" t="str">
        <f t="shared" si="27"/>
        <v/>
      </c>
      <c r="C795" s="112" t="str">
        <f t="shared" si="26"/>
        <v/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109"/>
    </row>
    <row r="796" spans="1:54" x14ac:dyDescent="0.2">
      <c r="A796" s="130"/>
      <c r="B796" s="79" t="str">
        <f t="shared" si="27"/>
        <v/>
      </c>
      <c r="C796" s="112" t="str">
        <f t="shared" si="26"/>
        <v/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109"/>
    </row>
    <row r="797" spans="1:54" x14ac:dyDescent="0.2">
      <c r="A797" s="130"/>
      <c r="B797" s="79" t="str">
        <f t="shared" si="27"/>
        <v/>
      </c>
      <c r="C797" s="112" t="str">
        <f t="shared" si="26"/>
        <v/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109"/>
    </row>
    <row r="798" spans="1:54" x14ac:dyDescent="0.2">
      <c r="A798" s="130"/>
      <c r="B798" s="79" t="str">
        <f t="shared" si="27"/>
        <v/>
      </c>
      <c r="C798" s="112" t="str">
        <f t="shared" si="26"/>
        <v/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109"/>
    </row>
    <row r="799" spans="1:54" x14ac:dyDescent="0.2">
      <c r="A799" s="130"/>
      <c r="B799" s="79" t="str">
        <f t="shared" si="27"/>
        <v/>
      </c>
      <c r="C799" s="112" t="str">
        <f t="shared" si="26"/>
        <v/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109"/>
    </row>
    <row r="800" spans="1:54" x14ac:dyDescent="0.2">
      <c r="A800" s="130"/>
      <c r="B800" s="79" t="str">
        <f t="shared" si="27"/>
        <v/>
      </c>
      <c r="C800" s="112" t="str">
        <f t="shared" si="26"/>
        <v/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109"/>
    </row>
    <row r="801" spans="1:54" x14ac:dyDescent="0.2">
      <c r="A801" s="130"/>
      <c r="B801" s="79" t="str">
        <f t="shared" si="27"/>
        <v/>
      </c>
      <c r="C801" s="112" t="str">
        <f t="shared" si="26"/>
        <v/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109"/>
    </row>
    <row r="802" spans="1:54" x14ac:dyDescent="0.2">
      <c r="A802" s="130"/>
      <c r="B802" s="79" t="str">
        <f t="shared" si="27"/>
        <v/>
      </c>
      <c r="C802" s="112" t="str">
        <f t="shared" si="26"/>
        <v/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109"/>
    </row>
    <row r="803" spans="1:54" x14ac:dyDescent="0.2">
      <c r="A803" s="130"/>
      <c r="B803" s="79" t="str">
        <f t="shared" si="27"/>
        <v/>
      </c>
      <c r="C803" s="112" t="str">
        <f t="shared" si="26"/>
        <v/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109"/>
    </row>
    <row r="804" spans="1:54" x14ac:dyDescent="0.2">
      <c r="A804" s="130"/>
      <c r="B804" s="79" t="str">
        <f t="shared" si="27"/>
        <v/>
      </c>
      <c r="C804" s="112" t="str">
        <f t="shared" si="26"/>
        <v/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109"/>
    </row>
    <row r="805" spans="1:54" x14ac:dyDescent="0.2">
      <c r="A805" s="130"/>
      <c r="B805" s="79" t="str">
        <f t="shared" si="27"/>
        <v/>
      </c>
      <c r="C805" s="112" t="str">
        <f t="shared" si="26"/>
        <v/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109"/>
    </row>
    <row r="806" spans="1:54" x14ac:dyDescent="0.2">
      <c r="A806" s="130"/>
      <c r="B806" s="79" t="str">
        <f t="shared" si="27"/>
        <v/>
      </c>
      <c r="C806" s="112" t="str">
        <f t="shared" si="26"/>
        <v/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109"/>
    </row>
    <row r="807" spans="1:54" x14ac:dyDescent="0.2">
      <c r="A807" s="130"/>
      <c r="B807" s="79" t="str">
        <f t="shared" si="27"/>
        <v/>
      </c>
      <c r="C807" s="112" t="str">
        <f t="shared" si="26"/>
        <v/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109"/>
    </row>
    <row r="808" spans="1:54" x14ac:dyDescent="0.2">
      <c r="A808" s="130"/>
      <c r="B808" s="79" t="str">
        <f t="shared" si="27"/>
        <v/>
      </c>
      <c r="C808" s="112" t="str">
        <f t="shared" si="26"/>
        <v/>
      </c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109"/>
    </row>
    <row r="809" spans="1:54" x14ac:dyDescent="0.2">
      <c r="A809" s="130"/>
      <c r="B809" s="79" t="str">
        <f t="shared" si="27"/>
        <v/>
      </c>
      <c r="C809" s="112" t="str">
        <f t="shared" si="26"/>
        <v/>
      </c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109"/>
    </row>
    <row r="810" spans="1:54" x14ac:dyDescent="0.2">
      <c r="A810" s="130"/>
      <c r="B810" s="79" t="str">
        <f t="shared" si="27"/>
        <v/>
      </c>
      <c r="C810" s="112" t="str">
        <f t="shared" si="26"/>
        <v/>
      </c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109"/>
    </row>
    <row r="811" spans="1:54" x14ac:dyDescent="0.2">
      <c r="A811" s="130"/>
      <c r="B811" s="79" t="str">
        <f t="shared" si="27"/>
        <v/>
      </c>
      <c r="C811" s="112" t="str">
        <f t="shared" si="26"/>
        <v/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109"/>
    </row>
    <row r="812" spans="1:54" x14ac:dyDescent="0.2">
      <c r="A812" s="130"/>
      <c r="B812" s="79" t="str">
        <f t="shared" si="27"/>
        <v/>
      </c>
      <c r="C812" s="112" t="str">
        <f t="shared" si="26"/>
        <v/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109"/>
    </row>
    <row r="813" spans="1:54" x14ac:dyDescent="0.2">
      <c r="A813" s="130"/>
      <c r="B813" s="79" t="str">
        <f t="shared" si="27"/>
        <v/>
      </c>
      <c r="C813" s="112" t="str">
        <f t="shared" si="26"/>
        <v/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109"/>
    </row>
    <row r="814" spans="1:54" x14ac:dyDescent="0.2">
      <c r="A814" s="130"/>
      <c r="B814" s="79" t="str">
        <f t="shared" si="27"/>
        <v/>
      </c>
      <c r="C814" s="112" t="str">
        <f t="shared" si="26"/>
        <v/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109"/>
    </row>
    <row r="815" spans="1:54" x14ac:dyDescent="0.2">
      <c r="A815" s="130"/>
      <c r="B815" s="79" t="str">
        <f t="shared" si="27"/>
        <v/>
      </c>
      <c r="C815" s="112" t="str">
        <f t="shared" si="26"/>
        <v/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109"/>
    </row>
    <row r="816" spans="1:54" x14ac:dyDescent="0.2">
      <c r="A816" s="130"/>
      <c r="B816" s="79" t="str">
        <f t="shared" si="27"/>
        <v/>
      </c>
      <c r="C816" s="112" t="str">
        <f t="shared" si="26"/>
        <v/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109"/>
    </row>
    <row r="817" spans="1:54" x14ac:dyDescent="0.2">
      <c r="A817" s="130"/>
      <c r="B817" s="79" t="str">
        <f t="shared" si="27"/>
        <v/>
      </c>
      <c r="C817" s="112" t="str">
        <f t="shared" si="26"/>
        <v/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109"/>
    </row>
    <row r="818" spans="1:54" x14ac:dyDescent="0.2">
      <c r="A818" s="130"/>
      <c r="B818" s="79" t="str">
        <f t="shared" si="27"/>
        <v/>
      </c>
      <c r="C818" s="112" t="str">
        <f t="shared" si="26"/>
        <v/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109"/>
    </row>
    <row r="819" spans="1:54" x14ac:dyDescent="0.2">
      <c r="A819" s="130"/>
      <c r="B819" s="79" t="str">
        <f t="shared" si="27"/>
        <v/>
      </c>
      <c r="C819" s="112" t="str">
        <f t="shared" si="26"/>
        <v/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109"/>
    </row>
    <row r="820" spans="1:54" x14ac:dyDescent="0.2">
      <c r="A820" s="130"/>
      <c r="B820" s="79" t="str">
        <f t="shared" si="27"/>
        <v/>
      </c>
      <c r="C820" s="112" t="str">
        <f t="shared" si="26"/>
        <v/>
      </c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109"/>
    </row>
    <row r="821" spans="1:54" x14ac:dyDescent="0.2">
      <c r="A821" s="130"/>
      <c r="B821" s="79" t="str">
        <f t="shared" si="27"/>
        <v/>
      </c>
      <c r="C821" s="112" t="str">
        <f t="shared" si="26"/>
        <v/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109"/>
    </row>
    <row r="822" spans="1:54" x14ac:dyDescent="0.2">
      <c r="A822" s="130"/>
      <c r="B822" s="79" t="str">
        <f t="shared" si="27"/>
        <v/>
      </c>
      <c r="C822" s="112" t="str">
        <f t="shared" si="26"/>
        <v/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109"/>
    </row>
    <row r="823" spans="1:54" x14ac:dyDescent="0.2">
      <c r="A823" s="130"/>
      <c r="B823" s="79" t="str">
        <f t="shared" si="27"/>
        <v/>
      </c>
      <c r="C823" s="112" t="str">
        <f t="shared" si="26"/>
        <v/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109"/>
    </row>
    <row r="824" spans="1:54" x14ac:dyDescent="0.2">
      <c r="A824" s="130"/>
      <c r="B824" s="79" t="str">
        <f t="shared" si="27"/>
        <v/>
      </c>
      <c r="C824" s="112" t="str">
        <f t="shared" si="26"/>
        <v/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109"/>
    </row>
    <row r="825" spans="1:54" x14ac:dyDescent="0.2">
      <c r="A825" s="130"/>
      <c r="B825" s="79" t="str">
        <f t="shared" si="27"/>
        <v/>
      </c>
      <c r="C825" s="112" t="str">
        <f t="shared" si="26"/>
        <v/>
      </c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109"/>
    </row>
    <row r="826" spans="1:54" x14ac:dyDescent="0.2">
      <c r="A826" s="130"/>
      <c r="B826" s="79" t="str">
        <f t="shared" si="27"/>
        <v/>
      </c>
      <c r="C826" s="112" t="str">
        <f t="shared" si="26"/>
        <v/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109"/>
    </row>
    <row r="827" spans="1:54" x14ac:dyDescent="0.2">
      <c r="A827" s="130"/>
      <c r="B827" s="79" t="str">
        <f t="shared" si="27"/>
        <v/>
      </c>
      <c r="C827" s="112" t="str">
        <f t="shared" si="26"/>
        <v/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109"/>
    </row>
    <row r="828" spans="1:54" x14ac:dyDescent="0.2">
      <c r="A828" s="130"/>
      <c r="B828" s="79" t="str">
        <f t="shared" si="27"/>
        <v/>
      </c>
      <c r="C828" s="112" t="str">
        <f t="shared" si="26"/>
        <v/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109"/>
    </row>
    <row r="829" spans="1:54" x14ac:dyDescent="0.2">
      <c r="A829" s="130"/>
      <c r="B829" s="79" t="str">
        <f t="shared" si="27"/>
        <v/>
      </c>
      <c r="C829" s="112" t="str">
        <f t="shared" si="26"/>
        <v/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109"/>
    </row>
    <row r="830" spans="1:54" x14ac:dyDescent="0.2">
      <c r="A830" s="130"/>
      <c r="B830" s="79" t="str">
        <f t="shared" si="27"/>
        <v/>
      </c>
      <c r="C830" s="112" t="str">
        <f t="shared" si="26"/>
        <v/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109"/>
    </row>
    <row r="831" spans="1:54" x14ac:dyDescent="0.2">
      <c r="A831" s="130"/>
      <c r="B831" s="79" t="str">
        <f t="shared" si="27"/>
        <v/>
      </c>
      <c r="C831" s="112" t="str">
        <f t="shared" si="26"/>
        <v/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109"/>
    </row>
    <row r="832" spans="1:54" x14ac:dyDescent="0.2">
      <c r="A832" s="130"/>
      <c r="B832" s="79" t="str">
        <f t="shared" si="27"/>
        <v/>
      </c>
      <c r="C832" s="112" t="str">
        <f t="shared" si="26"/>
        <v/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109"/>
    </row>
    <row r="833" spans="1:54" x14ac:dyDescent="0.2">
      <c r="A833" s="130"/>
      <c r="B833" s="79" t="str">
        <f t="shared" si="27"/>
        <v/>
      </c>
      <c r="C833" s="112" t="str">
        <f t="shared" si="26"/>
        <v/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109"/>
    </row>
    <row r="834" spans="1:54" x14ac:dyDescent="0.2">
      <c r="A834" s="130"/>
      <c r="B834" s="79" t="str">
        <f t="shared" si="27"/>
        <v/>
      </c>
      <c r="C834" s="112" t="str">
        <f t="shared" si="26"/>
        <v/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109"/>
    </row>
    <row r="835" spans="1:54" x14ac:dyDescent="0.2">
      <c r="A835" s="130"/>
      <c r="B835" s="79" t="str">
        <f t="shared" si="27"/>
        <v/>
      </c>
      <c r="C835" s="112" t="str">
        <f t="shared" si="26"/>
        <v/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109"/>
    </row>
    <row r="836" spans="1:54" x14ac:dyDescent="0.2">
      <c r="A836" s="130"/>
      <c r="B836" s="79" t="str">
        <f t="shared" si="27"/>
        <v/>
      </c>
      <c r="C836" s="112" t="str">
        <f t="shared" si="26"/>
        <v/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109"/>
    </row>
    <row r="837" spans="1:54" x14ac:dyDescent="0.2">
      <c r="A837" s="130"/>
      <c r="B837" s="79" t="str">
        <f t="shared" si="27"/>
        <v/>
      </c>
      <c r="C837" s="112" t="str">
        <f t="shared" si="26"/>
        <v/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109"/>
    </row>
    <row r="838" spans="1:54" x14ac:dyDescent="0.2">
      <c r="A838" s="130"/>
      <c r="B838" s="79" t="str">
        <f t="shared" si="27"/>
        <v/>
      </c>
      <c r="C838" s="112" t="str">
        <f t="shared" si="26"/>
        <v/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109"/>
    </row>
    <row r="839" spans="1:54" x14ac:dyDescent="0.2">
      <c r="A839" s="130"/>
      <c r="B839" s="79" t="str">
        <f t="shared" si="27"/>
        <v/>
      </c>
      <c r="C839" s="112" t="str">
        <f t="shared" si="26"/>
        <v/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109"/>
    </row>
    <row r="840" spans="1:54" x14ac:dyDescent="0.2">
      <c r="A840" s="130"/>
      <c r="B840" s="79" t="str">
        <f t="shared" si="27"/>
        <v/>
      </c>
      <c r="C840" s="112" t="str">
        <f t="shared" si="26"/>
        <v/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109"/>
    </row>
    <row r="841" spans="1:54" x14ac:dyDescent="0.2">
      <c r="A841" s="130"/>
      <c r="B841" s="79" t="str">
        <f t="shared" si="27"/>
        <v/>
      </c>
      <c r="C841" s="112" t="str">
        <f t="shared" ref="C841:C904" si="28">IF(A841="","",IF(ISERROR(VLOOKUP(TEXT(A841,0),remples,9,0)),IF(ISERROR(VLOOKUP(TEXT(A841,0),rempl_ficha,6,0)),"***** Codigo No Encontrado *****",UPPER((VLOOKUP(TEXT(A841,0),rempl_ficha,6,0)))),VLOOKUP(TEXT(A841,0),remples,9,0)))</f>
        <v/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109"/>
    </row>
    <row r="842" spans="1:54" x14ac:dyDescent="0.2">
      <c r="A842" s="130"/>
      <c r="B842" s="79" t="str">
        <f t="shared" ref="B842:B905" si="29">IF(A842="","",IF(ISERROR(VLOOKUP(TEXT(A842,0),remples,3,0)),IF(ISERROR(VLOOKUP(TEXT(A842,0),rempl_ficha,7,0)),"***** Codigo No Encontrado *****",UPPER((VLOOKUP(TEXT(A842,0),rempl_ficha,7,0)&amp;"   "&amp;VLOOKUP(TEXT(A842,0),rempl_ficha,8,0)&amp;","&amp;VLOOKUP(TEXT(A842,0),rempl_ficha,9,0)))),VLOOKUP(TEXT(A842,0),remples,3,0)))</f>
        <v/>
      </c>
      <c r="C842" s="112" t="str">
        <f t="shared" si="28"/>
        <v/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109"/>
    </row>
    <row r="843" spans="1:54" x14ac:dyDescent="0.2">
      <c r="A843" s="130"/>
      <c r="B843" s="79" t="str">
        <f t="shared" si="29"/>
        <v/>
      </c>
      <c r="C843" s="112" t="str">
        <f t="shared" si="28"/>
        <v/>
      </c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109"/>
    </row>
    <row r="844" spans="1:54" x14ac:dyDescent="0.2">
      <c r="A844" s="130"/>
      <c r="B844" s="79" t="str">
        <f t="shared" si="29"/>
        <v/>
      </c>
      <c r="C844" s="112" t="str">
        <f t="shared" si="28"/>
        <v/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109"/>
    </row>
    <row r="845" spans="1:54" x14ac:dyDescent="0.2">
      <c r="A845" s="130"/>
      <c r="B845" s="79" t="str">
        <f t="shared" si="29"/>
        <v/>
      </c>
      <c r="C845" s="112" t="str">
        <f t="shared" si="28"/>
        <v/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109"/>
    </row>
    <row r="846" spans="1:54" x14ac:dyDescent="0.2">
      <c r="A846" s="130"/>
      <c r="B846" s="79" t="str">
        <f t="shared" si="29"/>
        <v/>
      </c>
      <c r="C846" s="112" t="str">
        <f t="shared" si="28"/>
        <v/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109"/>
    </row>
    <row r="847" spans="1:54" x14ac:dyDescent="0.2">
      <c r="A847" s="130"/>
      <c r="B847" s="79" t="str">
        <f t="shared" si="29"/>
        <v/>
      </c>
      <c r="C847" s="112" t="str">
        <f t="shared" si="28"/>
        <v/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109"/>
    </row>
    <row r="848" spans="1:54" x14ac:dyDescent="0.2">
      <c r="A848" s="130"/>
      <c r="B848" s="79" t="str">
        <f t="shared" si="29"/>
        <v/>
      </c>
      <c r="C848" s="112" t="str">
        <f t="shared" si="28"/>
        <v/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109"/>
    </row>
    <row r="849" spans="1:54" x14ac:dyDescent="0.2">
      <c r="A849" s="130"/>
      <c r="B849" s="79" t="str">
        <f t="shared" si="29"/>
        <v/>
      </c>
      <c r="C849" s="112" t="str">
        <f t="shared" si="28"/>
        <v/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109"/>
    </row>
    <row r="850" spans="1:54" x14ac:dyDescent="0.2">
      <c r="A850" s="130"/>
      <c r="B850" s="79" t="str">
        <f t="shared" si="29"/>
        <v/>
      </c>
      <c r="C850" s="112" t="str">
        <f t="shared" si="28"/>
        <v/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109"/>
    </row>
    <row r="851" spans="1:54" x14ac:dyDescent="0.2">
      <c r="A851" s="130"/>
      <c r="B851" s="79" t="str">
        <f t="shared" si="29"/>
        <v/>
      </c>
      <c r="C851" s="112" t="str">
        <f t="shared" si="28"/>
        <v/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109"/>
    </row>
    <row r="852" spans="1:54" x14ac:dyDescent="0.2">
      <c r="A852" s="130"/>
      <c r="B852" s="79" t="str">
        <f t="shared" si="29"/>
        <v/>
      </c>
      <c r="C852" s="112" t="str">
        <f t="shared" si="28"/>
        <v/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109"/>
    </row>
    <row r="853" spans="1:54" x14ac:dyDescent="0.2">
      <c r="A853" s="130"/>
      <c r="B853" s="79" t="str">
        <f t="shared" si="29"/>
        <v/>
      </c>
      <c r="C853" s="112" t="str">
        <f t="shared" si="28"/>
        <v/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109"/>
    </row>
    <row r="854" spans="1:54" x14ac:dyDescent="0.2">
      <c r="A854" s="130"/>
      <c r="B854" s="79" t="str">
        <f t="shared" si="29"/>
        <v/>
      </c>
      <c r="C854" s="112" t="str">
        <f t="shared" si="28"/>
        <v/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109"/>
    </row>
    <row r="855" spans="1:54" x14ac:dyDescent="0.2">
      <c r="A855" s="130"/>
      <c r="B855" s="79" t="str">
        <f t="shared" si="29"/>
        <v/>
      </c>
      <c r="C855" s="112" t="str">
        <f t="shared" si="28"/>
        <v/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109"/>
    </row>
    <row r="856" spans="1:54" x14ac:dyDescent="0.2">
      <c r="A856" s="130"/>
      <c r="B856" s="79" t="str">
        <f t="shared" si="29"/>
        <v/>
      </c>
      <c r="C856" s="112" t="str">
        <f t="shared" si="28"/>
        <v/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109"/>
    </row>
    <row r="857" spans="1:54" x14ac:dyDescent="0.2">
      <c r="A857" s="130"/>
      <c r="B857" s="79" t="str">
        <f t="shared" si="29"/>
        <v/>
      </c>
      <c r="C857" s="112" t="str">
        <f t="shared" si="28"/>
        <v/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109"/>
    </row>
    <row r="858" spans="1:54" x14ac:dyDescent="0.2">
      <c r="A858" s="130"/>
      <c r="B858" s="79" t="str">
        <f t="shared" si="29"/>
        <v/>
      </c>
      <c r="C858" s="112" t="str">
        <f t="shared" si="28"/>
        <v/>
      </c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109"/>
    </row>
    <row r="859" spans="1:54" x14ac:dyDescent="0.2">
      <c r="A859" s="130"/>
      <c r="B859" s="79" t="str">
        <f t="shared" si="29"/>
        <v/>
      </c>
      <c r="C859" s="112" t="str">
        <f t="shared" si="28"/>
        <v/>
      </c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109"/>
    </row>
    <row r="860" spans="1:54" x14ac:dyDescent="0.2">
      <c r="A860" s="130"/>
      <c r="B860" s="79" t="str">
        <f t="shared" si="29"/>
        <v/>
      </c>
      <c r="C860" s="112" t="str">
        <f t="shared" si="28"/>
        <v/>
      </c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109"/>
    </row>
    <row r="861" spans="1:54" x14ac:dyDescent="0.2">
      <c r="A861" s="130"/>
      <c r="B861" s="79" t="str">
        <f t="shared" si="29"/>
        <v/>
      </c>
      <c r="C861" s="112" t="str">
        <f t="shared" si="28"/>
        <v/>
      </c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109"/>
    </row>
    <row r="862" spans="1:54" x14ac:dyDescent="0.2">
      <c r="A862" s="130"/>
      <c r="B862" s="79" t="str">
        <f t="shared" si="29"/>
        <v/>
      </c>
      <c r="C862" s="112" t="str">
        <f t="shared" si="28"/>
        <v/>
      </c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109"/>
    </row>
    <row r="863" spans="1:54" x14ac:dyDescent="0.2">
      <c r="A863" s="130"/>
      <c r="B863" s="79" t="str">
        <f t="shared" si="29"/>
        <v/>
      </c>
      <c r="C863" s="112" t="str">
        <f t="shared" si="28"/>
        <v/>
      </c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109"/>
    </row>
    <row r="864" spans="1:54" x14ac:dyDescent="0.2">
      <c r="A864" s="130"/>
      <c r="B864" s="79" t="str">
        <f t="shared" si="29"/>
        <v/>
      </c>
      <c r="C864" s="112" t="str">
        <f t="shared" si="28"/>
        <v/>
      </c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109"/>
    </row>
    <row r="865" spans="1:54" x14ac:dyDescent="0.2">
      <c r="A865" s="130"/>
      <c r="B865" s="79" t="str">
        <f t="shared" si="29"/>
        <v/>
      </c>
      <c r="C865" s="112" t="str">
        <f t="shared" si="28"/>
        <v/>
      </c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109"/>
    </row>
    <row r="866" spans="1:54" x14ac:dyDescent="0.2">
      <c r="A866" s="130"/>
      <c r="B866" s="79" t="str">
        <f t="shared" si="29"/>
        <v/>
      </c>
      <c r="C866" s="112" t="str">
        <f t="shared" si="28"/>
        <v/>
      </c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109"/>
    </row>
    <row r="867" spans="1:54" x14ac:dyDescent="0.2">
      <c r="A867" s="130"/>
      <c r="B867" s="79" t="str">
        <f t="shared" si="29"/>
        <v/>
      </c>
      <c r="C867" s="112" t="str">
        <f t="shared" si="28"/>
        <v/>
      </c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109"/>
    </row>
    <row r="868" spans="1:54" x14ac:dyDescent="0.2">
      <c r="A868" s="130"/>
      <c r="B868" s="79" t="str">
        <f t="shared" si="29"/>
        <v/>
      </c>
      <c r="C868" s="112" t="str">
        <f t="shared" si="28"/>
        <v/>
      </c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109"/>
    </row>
    <row r="869" spans="1:54" x14ac:dyDescent="0.2">
      <c r="A869" s="130"/>
      <c r="B869" s="79" t="str">
        <f t="shared" si="29"/>
        <v/>
      </c>
      <c r="C869" s="112" t="str">
        <f t="shared" si="28"/>
        <v/>
      </c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109"/>
    </row>
    <row r="870" spans="1:54" x14ac:dyDescent="0.2">
      <c r="A870" s="130"/>
      <c r="B870" s="79" t="str">
        <f t="shared" si="29"/>
        <v/>
      </c>
      <c r="C870" s="112" t="str">
        <f t="shared" si="28"/>
        <v/>
      </c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109"/>
    </row>
    <row r="871" spans="1:54" x14ac:dyDescent="0.2">
      <c r="A871" s="130"/>
      <c r="B871" s="79" t="str">
        <f t="shared" si="29"/>
        <v/>
      </c>
      <c r="C871" s="112" t="str">
        <f t="shared" si="28"/>
        <v/>
      </c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109"/>
    </row>
    <row r="872" spans="1:54" x14ac:dyDescent="0.2">
      <c r="A872" s="130"/>
      <c r="B872" s="79" t="str">
        <f t="shared" si="29"/>
        <v/>
      </c>
      <c r="C872" s="112" t="str">
        <f t="shared" si="28"/>
        <v/>
      </c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109"/>
    </row>
    <row r="873" spans="1:54" x14ac:dyDescent="0.2">
      <c r="A873" s="130"/>
      <c r="B873" s="79" t="str">
        <f t="shared" si="29"/>
        <v/>
      </c>
      <c r="C873" s="112" t="str">
        <f t="shared" si="28"/>
        <v/>
      </c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109"/>
    </row>
    <row r="874" spans="1:54" x14ac:dyDescent="0.2">
      <c r="A874" s="130"/>
      <c r="B874" s="79" t="str">
        <f t="shared" si="29"/>
        <v/>
      </c>
      <c r="C874" s="112" t="str">
        <f t="shared" si="28"/>
        <v/>
      </c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109"/>
    </row>
    <row r="875" spans="1:54" x14ac:dyDescent="0.2">
      <c r="A875" s="130"/>
      <c r="B875" s="79" t="str">
        <f t="shared" si="29"/>
        <v/>
      </c>
      <c r="C875" s="112" t="str">
        <f t="shared" si="28"/>
        <v/>
      </c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109"/>
    </row>
    <row r="876" spans="1:54" x14ac:dyDescent="0.2">
      <c r="A876" s="130"/>
      <c r="B876" s="79" t="str">
        <f t="shared" si="29"/>
        <v/>
      </c>
      <c r="C876" s="112" t="str">
        <f t="shared" si="28"/>
        <v/>
      </c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109"/>
    </row>
    <row r="877" spans="1:54" x14ac:dyDescent="0.2">
      <c r="A877" s="130"/>
      <c r="B877" s="79" t="str">
        <f t="shared" si="29"/>
        <v/>
      </c>
      <c r="C877" s="112" t="str">
        <f t="shared" si="28"/>
        <v/>
      </c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109"/>
    </row>
    <row r="878" spans="1:54" x14ac:dyDescent="0.2">
      <c r="A878" s="130"/>
      <c r="B878" s="79" t="str">
        <f t="shared" si="29"/>
        <v/>
      </c>
      <c r="C878" s="112" t="str">
        <f t="shared" si="28"/>
        <v/>
      </c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109"/>
    </row>
    <row r="879" spans="1:54" x14ac:dyDescent="0.2">
      <c r="A879" s="130"/>
      <c r="B879" s="79" t="str">
        <f t="shared" si="29"/>
        <v/>
      </c>
      <c r="C879" s="112" t="str">
        <f t="shared" si="28"/>
        <v/>
      </c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109"/>
    </row>
    <row r="880" spans="1:54" x14ac:dyDescent="0.2">
      <c r="A880" s="130"/>
      <c r="B880" s="79" t="str">
        <f t="shared" si="29"/>
        <v/>
      </c>
      <c r="C880" s="112" t="str">
        <f t="shared" si="28"/>
        <v/>
      </c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109"/>
    </row>
    <row r="881" spans="1:54" x14ac:dyDescent="0.2">
      <c r="A881" s="130"/>
      <c r="B881" s="79" t="str">
        <f t="shared" si="29"/>
        <v/>
      </c>
      <c r="C881" s="112" t="str">
        <f t="shared" si="28"/>
        <v/>
      </c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109"/>
    </row>
    <row r="882" spans="1:54" x14ac:dyDescent="0.2">
      <c r="A882" s="130"/>
      <c r="B882" s="79" t="str">
        <f t="shared" si="29"/>
        <v/>
      </c>
      <c r="C882" s="112" t="str">
        <f t="shared" si="28"/>
        <v/>
      </c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109"/>
    </row>
    <row r="883" spans="1:54" x14ac:dyDescent="0.2">
      <c r="A883" s="130"/>
      <c r="B883" s="79" t="str">
        <f t="shared" si="29"/>
        <v/>
      </c>
      <c r="C883" s="112" t="str">
        <f t="shared" si="28"/>
        <v/>
      </c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109"/>
    </row>
    <row r="884" spans="1:54" x14ac:dyDescent="0.2">
      <c r="A884" s="130"/>
      <c r="B884" s="79" t="str">
        <f t="shared" si="29"/>
        <v/>
      </c>
      <c r="C884" s="112" t="str">
        <f t="shared" si="28"/>
        <v/>
      </c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109"/>
    </row>
    <row r="885" spans="1:54" x14ac:dyDescent="0.2">
      <c r="A885" s="130"/>
      <c r="B885" s="79" t="str">
        <f t="shared" si="29"/>
        <v/>
      </c>
      <c r="C885" s="112" t="str">
        <f t="shared" si="28"/>
        <v/>
      </c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109"/>
    </row>
    <row r="886" spans="1:54" x14ac:dyDescent="0.2">
      <c r="A886" s="130"/>
      <c r="B886" s="79" t="str">
        <f t="shared" si="29"/>
        <v/>
      </c>
      <c r="C886" s="112" t="str">
        <f t="shared" si="28"/>
        <v/>
      </c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109"/>
    </row>
    <row r="887" spans="1:54" x14ac:dyDescent="0.2">
      <c r="A887" s="130"/>
      <c r="B887" s="79" t="str">
        <f t="shared" si="29"/>
        <v/>
      </c>
      <c r="C887" s="112" t="str">
        <f t="shared" si="28"/>
        <v/>
      </c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109"/>
    </row>
    <row r="888" spans="1:54" x14ac:dyDescent="0.2">
      <c r="A888" s="130"/>
      <c r="B888" s="79" t="str">
        <f t="shared" si="29"/>
        <v/>
      </c>
      <c r="C888" s="112" t="str">
        <f t="shared" si="28"/>
        <v/>
      </c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109"/>
    </row>
    <row r="889" spans="1:54" x14ac:dyDescent="0.2">
      <c r="A889" s="130"/>
      <c r="B889" s="79" t="str">
        <f t="shared" si="29"/>
        <v/>
      </c>
      <c r="C889" s="112" t="str">
        <f t="shared" si="28"/>
        <v/>
      </c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109"/>
    </row>
    <row r="890" spans="1:54" x14ac:dyDescent="0.2">
      <c r="A890" s="130"/>
      <c r="B890" s="79" t="str">
        <f t="shared" si="29"/>
        <v/>
      </c>
      <c r="C890" s="112" t="str">
        <f t="shared" si="28"/>
        <v/>
      </c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109"/>
    </row>
    <row r="891" spans="1:54" x14ac:dyDescent="0.2">
      <c r="A891" s="130"/>
      <c r="B891" s="79" t="str">
        <f t="shared" si="29"/>
        <v/>
      </c>
      <c r="C891" s="112" t="str">
        <f t="shared" si="28"/>
        <v/>
      </c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109"/>
    </row>
    <row r="892" spans="1:54" x14ac:dyDescent="0.2">
      <c r="A892" s="130"/>
      <c r="B892" s="79" t="str">
        <f t="shared" si="29"/>
        <v/>
      </c>
      <c r="C892" s="112" t="str">
        <f t="shared" si="28"/>
        <v/>
      </c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109"/>
    </row>
    <row r="893" spans="1:54" x14ac:dyDescent="0.2">
      <c r="A893" s="130"/>
      <c r="B893" s="79" t="str">
        <f t="shared" si="29"/>
        <v/>
      </c>
      <c r="C893" s="112" t="str">
        <f t="shared" si="28"/>
        <v/>
      </c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109"/>
    </row>
    <row r="894" spans="1:54" x14ac:dyDescent="0.2">
      <c r="A894" s="130"/>
      <c r="B894" s="79" t="str">
        <f t="shared" si="29"/>
        <v/>
      </c>
      <c r="C894" s="112" t="str">
        <f t="shared" si="28"/>
        <v/>
      </c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109"/>
    </row>
    <row r="895" spans="1:54" x14ac:dyDescent="0.2">
      <c r="A895" s="130"/>
      <c r="B895" s="79" t="str">
        <f t="shared" si="29"/>
        <v/>
      </c>
      <c r="C895" s="112" t="str">
        <f t="shared" si="28"/>
        <v/>
      </c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109"/>
    </row>
    <row r="896" spans="1:54" x14ac:dyDescent="0.2">
      <c r="A896" s="130"/>
      <c r="B896" s="79" t="str">
        <f t="shared" si="29"/>
        <v/>
      </c>
      <c r="C896" s="112" t="str">
        <f t="shared" si="28"/>
        <v/>
      </c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109"/>
    </row>
    <row r="897" spans="1:54" x14ac:dyDescent="0.2">
      <c r="A897" s="130"/>
      <c r="B897" s="79" t="str">
        <f t="shared" si="29"/>
        <v/>
      </c>
      <c r="C897" s="112" t="str">
        <f t="shared" si="28"/>
        <v/>
      </c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109"/>
    </row>
    <row r="898" spans="1:54" x14ac:dyDescent="0.2">
      <c r="A898" s="130"/>
      <c r="B898" s="79" t="str">
        <f t="shared" si="29"/>
        <v/>
      </c>
      <c r="C898" s="112" t="str">
        <f t="shared" si="28"/>
        <v/>
      </c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109"/>
    </row>
    <row r="899" spans="1:54" x14ac:dyDescent="0.2">
      <c r="A899" s="130"/>
      <c r="B899" s="79" t="str">
        <f t="shared" si="29"/>
        <v/>
      </c>
      <c r="C899" s="112" t="str">
        <f t="shared" si="28"/>
        <v/>
      </c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109"/>
    </row>
    <row r="900" spans="1:54" x14ac:dyDescent="0.2">
      <c r="A900" s="130"/>
      <c r="B900" s="79" t="str">
        <f t="shared" si="29"/>
        <v/>
      </c>
      <c r="C900" s="112" t="str">
        <f t="shared" si="28"/>
        <v/>
      </c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109"/>
    </row>
    <row r="901" spans="1:54" x14ac:dyDescent="0.2">
      <c r="A901" s="130"/>
      <c r="B901" s="79" t="str">
        <f t="shared" si="29"/>
        <v/>
      </c>
      <c r="C901" s="112" t="str">
        <f t="shared" si="28"/>
        <v/>
      </c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109"/>
    </row>
    <row r="902" spans="1:54" x14ac:dyDescent="0.2">
      <c r="A902" s="130"/>
      <c r="B902" s="79" t="str">
        <f t="shared" si="29"/>
        <v/>
      </c>
      <c r="C902" s="112" t="str">
        <f t="shared" si="28"/>
        <v/>
      </c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109"/>
    </row>
    <row r="903" spans="1:54" x14ac:dyDescent="0.2">
      <c r="A903" s="130"/>
      <c r="B903" s="79" t="str">
        <f t="shared" si="29"/>
        <v/>
      </c>
      <c r="C903" s="112" t="str">
        <f t="shared" si="28"/>
        <v/>
      </c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109"/>
    </row>
    <row r="904" spans="1:54" x14ac:dyDescent="0.2">
      <c r="A904" s="130"/>
      <c r="B904" s="79" t="str">
        <f t="shared" si="29"/>
        <v/>
      </c>
      <c r="C904" s="112" t="str">
        <f t="shared" si="28"/>
        <v/>
      </c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109"/>
    </row>
    <row r="905" spans="1:54" x14ac:dyDescent="0.2">
      <c r="A905" s="130"/>
      <c r="B905" s="79" t="str">
        <f t="shared" si="29"/>
        <v/>
      </c>
      <c r="C905" s="112" t="str">
        <f t="shared" ref="C905:C963" si="30">IF(A905="","",IF(ISERROR(VLOOKUP(TEXT(A905,0),remples,9,0)),IF(ISERROR(VLOOKUP(TEXT(A905,0),rempl_ficha,6,0)),"***** Codigo No Encontrado *****",UPPER((VLOOKUP(TEXT(A905,0),rempl_ficha,6,0)))),VLOOKUP(TEXT(A905,0),remples,9,0)))</f>
        <v/>
      </c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109"/>
    </row>
    <row r="906" spans="1:54" x14ac:dyDescent="0.2">
      <c r="A906" s="130"/>
      <c r="B906" s="79" t="str">
        <f t="shared" ref="B906:B963" si="31">IF(A906="","",IF(ISERROR(VLOOKUP(TEXT(A906,0),remples,3,0)),IF(ISERROR(VLOOKUP(TEXT(A906,0),rempl_ficha,7,0)),"***** Codigo No Encontrado *****",UPPER((VLOOKUP(TEXT(A906,0),rempl_ficha,7,0)&amp;"   "&amp;VLOOKUP(TEXT(A906,0),rempl_ficha,8,0)&amp;","&amp;VLOOKUP(TEXT(A906,0),rempl_ficha,9,0)))),VLOOKUP(TEXT(A906,0),remples,3,0)))</f>
        <v/>
      </c>
      <c r="C906" s="112" t="str">
        <f t="shared" si="30"/>
        <v/>
      </c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109"/>
    </row>
    <row r="907" spans="1:54" x14ac:dyDescent="0.2">
      <c r="A907" s="130"/>
      <c r="B907" s="79" t="str">
        <f t="shared" si="31"/>
        <v/>
      </c>
      <c r="C907" s="112" t="str">
        <f t="shared" si="30"/>
        <v/>
      </c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109"/>
    </row>
    <row r="908" spans="1:54" x14ac:dyDescent="0.2">
      <c r="A908" s="130"/>
      <c r="B908" s="79" t="str">
        <f t="shared" si="31"/>
        <v/>
      </c>
      <c r="C908" s="112" t="str">
        <f t="shared" si="30"/>
        <v/>
      </c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109"/>
    </row>
    <row r="909" spans="1:54" x14ac:dyDescent="0.2">
      <c r="A909" s="130"/>
      <c r="B909" s="79" t="str">
        <f t="shared" si="31"/>
        <v/>
      </c>
      <c r="C909" s="112" t="str">
        <f t="shared" si="30"/>
        <v/>
      </c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109"/>
    </row>
    <row r="910" spans="1:54" x14ac:dyDescent="0.2">
      <c r="A910" s="130"/>
      <c r="B910" s="79" t="str">
        <f t="shared" si="31"/>
        <v/>
      </c>
      <c r="C910" s="112" t="str">
        <f t="shared" si="30"/>
        <v/>
      </c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109"/>
    </row>
    <row r="911" spans="1:54" x14ac:dyDescent="0.2">
      <c r="A911" s="130"/>
      <c r="B911" s="79" t="str">
        <f t="shared" si="31"/>
        <v/>
      </c>
      <c r="C911" s="112" t="str">
        <f t="shared" si="30"/>
        <v/>
      </c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109"/>
    </row>
    <row r="912" spans="1:54" x14ac:dyDescent="0.2">
      <c r="A912" s="130"/>
      <c r="B912" s="79" t="str">
        <f t="shared" si="31"/>
        <v/>
      </c>
      <c r="C912" s="112" t="str">
        <f t="shared" si="30"/>
        <v/>
      </c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109"/>
    </row>
    <row r="913" spans="1:54" x14ac:dyDescent="0.2">
      <c r="A913" s="130"/>
      <c r="B913" s="79" t="str">
        <f t="shared" si="31"/>
        <v/>
      </c>
      <c r="C913" s="112" t="str">
        <f t="shared" si="30"/>
        <v/>
      </c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109"/>
    </row>
    <row r="914" spans="1:54" x14ac:dyDescent="0.2">
      <c r="A914" s="130"/>
      <c r="B914" s="79" t="str">
        <f t="shared" si="31"/>
        <v/>
      </c>
      <c r="C914" s="112" t="str">
        <f t="shared" si="30"/>
        <v/>
      </c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109"/>
    </row>
    <row r="915" spans="1:54" x14ac:dyDescent="0.2">
      <c r="A915" s="130"/>
      <c r="B915" s="79" t="str">
        <f t="shared" si="31"/>
        <v/>
      </c>
      <c r="C915" s="112" t="str">
        <f t="shared" si="30"/>
        <v/>
      </c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109"/>
    </row>
    <row r="916" spans="1:54" x14ac:dyDescent="0.2">
      <c r="A916" s="130"/>
      <c r="B916" s="79" t="str">
        <f t="shared" si="31"/>
        <v/>
      </c>
      <c r="C916" s="112" t="str">
        <f t="shared" si="30"/>
        <v/>
      </c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109"/>
    </row>
    <row r="917" spans="1:54" x14ac:dyDescent="0.2">
      <c r="A917" s="130"/>
      <c r="B917" s="79" t="str">
        <f t="shared" si="31"/>
        <v/>
      </c>
      <c r="C917" s="112" t="str">
        <f t="shared" si="30"/>
        <v/>
      </c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109"/>
    </row>
    <row r="918" spans="1:54" x14ac:dyDescent="0.2">
      <c r="A918" s="130"/>
      <c r="B918" s="79" t="str">
        <f t="shared" si="31"/>
        <v/>
      </c>
      <c r="C918" s="112" t="str">
        <f t="shared" si="30"/>
        <v/>
      </c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109"/>
    </row>
    <row r="919" spans="1:54" x14ac:dyDescent="0.2">
      <c r="A919" s="130"/>
      <c r="B919" s="79" t="str">
        <f t="shared" si="31"/>
        <v/>
      </c>
      <c r="C919" s="112" t="str">
        <f t="shared" si="30"/>
        <v/>
      </c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109"/>
    </row>
    <row r="920" spans="1:54" x14ac:dyDescent="0.2">
      <c r="A920" s="130"/>
      <c r="B920" s="79" t="str">
        <f t="shared" si="31"/>
        <v/>
      </c>
      <c r="C920" s="112" t="str">
        <f t="shared" si="30"/>
        <v/>
      </c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109"/>
    </row>
    <row r="921" spans="1:54" x14ac:dyDescent="0.2">
      <c r="A921" s="130"/>
      <c r="B921" s="79" t="str">
        <f t="shared" si="31"/>
        <v/>
      </c>
      <c r="C921" s="112" t="str">
        <f t="shared" si="30"/>
        <v/>
      </c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109"/>
    </row>
    <row r="922" spans="1:54" x14ac:dyDescent="0.2">
      <c r="A922" s="130"/>
      <c r="B922" s="79" t="str">
        <f t="shared" si="31"/>
        <v/>
      </c>
      <c r="C922" s="112" t="str">
        <f t="shared" si="30"/>
        <v/>
      </c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109"/>
    </row>
    <row r="923" spans="1:54" x14ac:dyDescent="0.2">
      <c r="A923" s="130"/>
      <c r="B923" s="79" t="str">
        <f t="shared" si="31"/>
        <v/>
      </c>
      <c r="C923" s="112" t="str">
        <f t="shared" si="30"/>
        <v/>
      </c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109"/>
    </row>
    <row r="924" spans="1:54" x14ac:dyDescent="0.2">
      <c r="A924" s="130"/>
      <c r="B924" s="79" t="str">
        <f t="shared" si="31"/>
        <v/>
      </c>
      <c r="C924" s="112" t="str">
        <f t="shared" si="30"/>
        <v/>
      </c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109"/>
    </row>
    <row r="925" spans="1:54" x14ac:dyDescent="0.2">
      <c r="A925" s="130"/>
      <c r="B925" s="79" t="str">
        <f t="shared" si="31"/>
        <v/>
      </c>
      <c r="C925" s="112" t="str">
        <f t="shared" si="30"/>
        <v/>
      </c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109"/>
    </row>
    <row r="926" spans="1:54" x14ac:dyDescent="0.2">
      <c r="A926" s="130"/>
      <c r="B926" s="79" t="str">
        <f t="shared" si="31"/>
        <v/>
      </c>
      <c r="C926" s="112" t="str">
        <f t="shared" si="30"/>
        <v/>
      </c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109"/>
    </row>
    <row r="927" spans="1:54" x14ac:dyDescent="0.2">
      <c r="A927" s="130"/>
      <c r="B927" s="79" t="str">
        <f t="shared" si="31"/>
        <v/>
      </c>
      <c r="C927" s="112" t="str">
        <f t="shared" si="30"/>
        <v/>
      </c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109"/>
    </row>
    <row r="928" spans="1:54" x14ac:dyDescent="0.2">
      <c r="A928" s="130"/>
      <c r="B928" s="79" t="str">
        <f t="shared" si="31"/>
        <v/>
      </c>
      <c r="C928" s="112" t="str">
        <f t="shared" si="30"/>
        <v/>
      </c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109"/>
    </row>
    <row r="929" spans="1:54" x14ac:dyDescent="0.2">
      <c r="A929" s="130"/>
      <c r="B929" s="79" t="str">
        <f t="shared" si="31"/>
        <v/>
      </c>
      <c r="C929" s="112" t="str">
        <f t="shared" si="30"/>
        <v/>
      </c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109"/>
    </row>
    <row r="930" spans="1:54" x14ac:dyDescent="0.2">
      <c r="A930" s="130"/>
      <c r="B930" s="79" t="str">
        <f t="shared" si="31"/>
        <v/>
      </c>
      <c r="C930" s="112" t="str">
        <f t="shared" si="30"/>
        <v/>
      </c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109"/>
    </row>
    <row r="931" spans="1:54" x14ac:dyDescent="0.2">
      <c r="A931" s="130"/>
      <c r="B931" s="79" t="str">
        <f t="shared" si="31"/>
        <v/>
      </c>
      <c r="C931" s="112" t="str">
        <f t="shared" si="30"/>
        <v/>
      </c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109"/>
    </row>
    <row r="932" spans="1:54" x14ac:dyDescent="0.2">
      <c r="A932" s="130"/>
      <c r="B932" s="79" t="str">
        <f t="shared" si="31"/>
        <v/>
      </c>
      <c r="C932" s="112" t="str">
        <f t="shared" si="30"/>
        <v/>
      </c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109"/>
    </row>
    <row r="933" spans="1:54" x14ac:dyDescent="0.2">
      <c r="A933" s="130"/>
      <c r="B933" s="79" t="str">
        <f t="shared" si="31"/>
        <v/>
      </c>
      <c r="C933" s="112" t="str">
        <f t="shared" si="30"/>
        <v/>
      </c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109"/>
    </row>
    <row r="934" spans="1:54" x14ac:dyDescent="0.2">
      <c r="A934" s="130"/>
      <c r="B934" s="79" t="str">
        <f t="shared" si="31"/>
        <v/>
      </c>
      <c r="C934" s="112" t="str">
        <f t="shared" si="30"/>
        <v/>
      </c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109"/>
    </row>
    <row r="935" spans="1:54" x14ac:dyDescent="0.2">
      <c r="A935" s="130"/>
      <c r="B935" s="79" t="str">
        <f t="shared" si="31"/>
        <v/>
      </c>
      <c r="C935" s="112" t="str">
        <f t="shared" si="30"/>
        <v/>
      </c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109"/>
    </row>
    <row r="936" spans="1:54" x14ac:dyDescent="0.2">
      <c r="A936" s="130"/>
      <c r="B936" s="79" t="str">
        <f t="shared" si="31"/>
        <v/>
      </c>
      <c r="C936" s="112" t="str">
        <f t="shared" si="30"/>
        <v/>
      </c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109"/>
    </row>
    <row r="937" spans="1:54" x14ac:dyDescent="0.2">
      <c r="A937" s="130"/>
      <c r="B937" s="79" t="str">
        <f t="shared" si="31"/>
        <v/>
      </c>
      <c r="C937" s="112" t="str">
        <f t="shared" si="30"/>
        <v/>
      </c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109"/>
    </row>
    <row r="938" spans="1:54" x14ac:dyDescent="0.2">
      <c r="A938" s="130"/>
      <c r="B938" s="79" t="str">
        <f t="shared" si="31"/>
        <v/>
      </c>
      <c r="C938" s="112" t="str">
        <f t="shared" si="30"/>
        <v/>
      </c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109"/>
    </row>
    <row r="939" spans="1:54" x14ac:dyDescent="0.2">
      <c r="A939" s="130"/>
      <c r="B939" s="79" t="str">
        <f t="shared" si="31"/>
        <v/>
      </c>
      <c r="C939" s="112" t="str">
        <f t="shared" si="30"/>
        <v/>
      </c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109"/>
    </row>
    <row r="940" spans="1:54" x14ac:dyDescent="0.2">
      <c r="A940" s="130"/>
      <c r="B940" s="79" t="str">
        <f t="shared" si="31"/>
        <v/>
      </c>
      <c r="C940" s="112" t="str">
        <f t="shared" si="30"/>
        <v/>
      </c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109"/>
    </row>
    <row r="941" spans="1:54" x14ac:dyDescent="0.2">
      <c r="A941" s="130"/>
      <c r="B941" s="79" t="str">
        <f t="shared" si="31"/>
        <v/>
      </c>
      <c r="C941" s="112" t="str">
        <f t="shared" si="30"/>
        <v/>
      </c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109"/>
    </row>
    <row r="942" spans="1:54" x14ac:dyDescent="0.2">
      <c r="A942" s="130"/>
      <c r="B942" s="79" t="str">
        <f t="shared" si="31"/>
        <v/>
      </c>
      <c r="C942" s="112" t="str">
        <f t="shared" si="30"/>
        <v/>
      </c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109"/>
    </row>
    <row r="943" spans="1:54" x14ac:dyDescent="0.2">
      <c r="A943" s="130"/>
      <c r="B943" s="79" t="str">
        <f t="shared" si="31"/>
        <v/>
      </c>
      <c r="C943" s="112" t="str">
        <f t="shared" si="30"/>
        <v/>
      </c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109"/>
    </row>
    <row r="944" spans="1:54" x14ac:dyDescent="0.2">
      <c r="A944" s="130"/>
      <c r="B944" s="79" t="str">
        <f t="shared" si="31"/>
        <v/>
      </c>
      <c r="C944" s="112" t="str">
        <f t="shared" si="30"/>
        <v/>
      </c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109"/>
    </row>
    <row r="945" spans="1:54" x14ac:dyDescent="0.2">
      <c r="A945" s="130"/>
      <c r="B945" s="79" t="str">
        <f t="shared" si="31"/>
        <v/>
      </c>
      <c r="C945" s="112" t="str">
        <f t="shared" si="30"/>
        <v/>
      </c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109"/>
    </row>
    <row r="946" spans="1:54" x14ac:dyDescent="0.2">
      <c r="A946" s="130"/>
      <c r="B946" s="79" t="str">
        <f t="shared" si="31"/>
        <v/>
      </c>
      <c r="C946" s="112" t="str">
        <f t="shared" si="30"/>
        <v/>
      </c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109"/>
    </row>
    <row r="947" spans="1:54" x14ac:dyDescent="0.2">
      <c r="A947" s="130"/>
      <c r="B947" s="79" t="str">
        <f t="shared" si="31"/>
        <v/>
      </c>
      <c r="C947" s="112" t="str">
        <f t="shared" si="30"/>
        <v/>
      </c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109"/>
    </row>
    <row r="948" spans="1:54" x14ac:dyDescent="0.2">
      <c r="A948" s="130"/>
      <c r="B948" s="79" t="str">
        <f t="shared" si="31"/>
        <v/>
      </c>
      <c r="C948" s="112" t="str">
        <f t="shared" si="30"/>
        <v/>
      </c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109"/>
    </row>
    <row r="949" spans="1:54" x14ac:dyDescent="0.2">
      <c r="A949" s="130"/>
      <c r="B949" s="79" t="str">
        <f t="shared" si="31"/>
        <v/>
      </c>
      <c r="C949" s="112" t="str">
        <f t="shared" si="30"/>
        <v/>
      </c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109"/>
    </row>
    <row r="950" spans="1:54" x14ac:dyDescent="0.2">
      <c r="A950" s="130"/>
      <c r="B950" s="79" t="str">
        <f t="shared" si="31"/>
        <v/>
      </c>
      <c r="C950" s="112" t="str">
        <f t="shared" si="30"/>
        <v/>
      </c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109"/>
    </row>
    <row r="951" spans="1:54" x14ac:dyDescent="0.2">
      <c r="A951" s="130"/>
      <c r="B951" s="79" t="str">
        <f t="shared" si="31"/>
        <v/>
      </c>
      <c r="C951" s="112" t="str">
        <f t="shared" si="30"/>
        <v/>
      </c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109"/>
    </row>
    <row r="952" spans="1:54" x14ac:dyDescent="0.2">
      <c r="A952" s="130"/>
      <c r="B952" s="79" t="str">
        <f t="shared" si="31"/>
        <v/>
      </c>
      <c r="C952" s="112" t="str">
        <f t="shared" si="30"/>
        <v/>
      </c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109"/>
    </row>
    <row r="953" spans="1:54" x14ac:dyDescent="0.2">
      <c r="A953" s="130"/>
      <c r="B953" s="79" t="str">
        <f t="shared" si="31"/>
        <v/>
      </c>
      <c r="C953" s="112" t="str">
        <f t="shared" si="30"/>
        <v/>
      </c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109"/>
    </row>
    <row r="954" spans="1:54" x14ac:dyDescent="0.2">
      <c r="A954" s="130"/>
      <c r="B954" s="79" t="str">
        <f t="shared" si="31"/>
        <v/>
      </c>
      <c r="C954" s="112" t="str">
        <f t="shared" si="30"/>
        <v/>
      </c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109"/>
    </row>
    <row r="955" spans="1:54" x14ac:dyDescent="0.2">
      <c r="A955" s="130"/>
      <c r="B955" s="79" t="str">
        <f t="shared" si="31"/>
        <v/>
      </c>
      <c r="C955" s="112" t="str">
        <f t="shared" si="30"/>
        <v/>
      </c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109"/>
    </row>
    <row r="956" spans="1:54" x14ac:dyDescent="0.2">
      <c r="A956" s="130"/>
      <c r="B956" s="79" t="str">
        <f t="shared" si="31"/>
        <v/>
      </c>
      <c r="C956" s="112" t="str">
        <f t="shared" si="30"/>
        <v/>
      </c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109"/>
    </row>
    <row r="957" spans="1:54" x14ac:dyDescent="0.2">
      <c r="A957" s="130"/>
      <c r="B957" s="79" t="str">
        <f t="shared" si="31"/>
        <v/>
      </c>
      <c r="C957" s="112" t="str">
        <f t="shared" si="30"/>
        <v/>
      </c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109"/>
    </row>
    <row r="958" spans="1:54" x14ac:dyDescent="0.2">
      <c r="A958" s="130"/>
      <c r="B958" s="79" t="str">
        <f t="shared" si="31"/>
        <v/>
      </c>
      <c r="C958" s="112" t="str">
        <f t="shared" si="30"/>
        <v/>
      </c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109"/>
    </row>
    <row r="959" spans="1:54" x14ac:dyDescent="0.2">
      <c r="A959" s="130"/>
      <c r="B959" s="79" t="str">
        <f t="shared" si="31"/>
        <v/>
      </c>
      <c r="C959" s="112" t="str">
        <f t="shared" si="30"/>
        <v/>
      </c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109"/>
    </row>
    <row r="960" spans="1:54" x14ac:dyDescent="0.2">
      <c r="A960" s="130"/>
      <c r="B960" s="79" t="str">
        <f t="shared" si="31"/>
        <v/>
      </c>
      <c r="C960" s="112" t="str">
        <f t="shared" si="30"/>
        <v/>
      </c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109"/>
    </row>
    <row r="961" spans="1:54" x14ac:dyDescent="0.2">
      <c r="A961" s="130"/>
      <c r="B961" s="79" t="str">
        <f t="shared" si="31"/>
        <v/>
      </c>
      <c r="C961" s="112" t="str">
        <f t="shared" si="30"/>
        <v/>
      </c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109"/>
    </row>
    <row r="962" spans="1:54" x14ac:dyDescent="0.2">
      <c r="A962" s="130"/>
      <c r="B962" s="79" t="str">
        <f t="shared" si="31"/>
        <v/>
      </c>
      <c r="C962" s="112" t="str">
        <f t="shared" si="30"/>
        <v/>
      </c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109"/>
    </row>
    <row r="963" spans="1:54" x14ac:dyDescent="0.2">
      <c r="A963" s="130"/>
      <c r="B963" s="79" t="str">
        <f t="shared" si="31"/>
        <v/>
      </c>
      <c r="C963" s="112" t="str">
        <f t="shared" si="30"/>
        <v/>
      </c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109"/>
    </row>
  </sheetData>
  <dataValidations count="5">
    <dataValidation type="list" allowBlank="1" showInputMessage="1" showErrorMessage="1" sqref="P8:AK8">
      <formula1>COHADES</formula1>
    </dataValidation>
    <dataValidation type="list" allowBlank="1" showInputMessage="1" showErrorMessage="1" errorTitle="Items" error="Favor Seleccionar un items de la lista" sqref="AL8:BA8">
      <formula1>COHADES</formula1>
    </dataValidation>
    <dataValidation allowBlank="1" showInputMessage="1" showErrorMessage="1" errorTitle="Valores" error="Solo pueden ingresar valores numéricos" sqref="D9:BA963"/>
    <dataValidation allowBlank="1" showInputMessage="1" showErrorMessage="1" errorTitle="Código Duplicado" error="El Código que desea ingresar ya existe en esta columna" sqref="A9:A963"/>
    <dataValidation type="list" allowBlank="1" showInputMessage="1" showErrorMessage="1" sqref="D8:O8">
      <formula1>COHADES_D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20590" r:id="rId4" name="TextBox1">
          <controlPr locked="0" defaultSize="0" autoLine="0" r:id="rId5">
            <anchor moveWithCells="1">
              <from>
                <xdr:col>2</xdr:col>
                <xdr:colOff>714375</xdr:colOff>
                <xdr:row>4</xdr:row>
                <xdr:rowOff>76200</xdr:rowOff>
              </from>
              <to>
                <xdr:col>3</xdr:col>
                <xdr:colOff>219075</xdr:colOff>
                <xdr:row>4</xdr:row>
                <xdr:rowOff>333375</xdr:rowOff>
              </to>
            </anchor>
          </controlPr>
        </control>
      </mc:Choice>
      <mc:Fallback>
        <control shapeId="20590" r:id="rId4" name="TextBox1"/>
      </mc:Fallback>
    </mc:AlternateContent>
    <mc:AlternateContent xmlns:mc="http://schemas.openxmlformats.org/markup-compatibility/2006">
      <mc:Choice Requires="x14">
        <control shapeId="20592" r:id="rId6" name="TextBox2">
          <controlPr locked="0" defaultSize="0" autoLine="0" r:id="rId7">
            <anchor moveWithCells="1">
              <from>
                <xdr:col>6</xdr:col>
                <xdr:colOff>76200</xdr:colOff>
                <xdr:row>1</xdr:row>
                <xdr:rowOff>76200</xdr:rowOff>
              </from>
              <to>
                <xdr:col>8</xdr:col>
                <xdr:colOff>285750</xdr:colOff>
                <xdr:row>2</xdr:row>
                <xdr:rowOff>95250</xdr:rowOff>
              </to>
            </anchor>
          </controlPr>
        </control>
      </mc:Choice>
      <mc:Fallback>
        <control shapeId="20592" r:id="rId6" name="TextBox2"/>
      </mc:Fallback>
    </mc:AlternateContent>
    <mc:AlternateContent xmlns:mc="http://schemas.openxmlformats.org/markup-compatibility/2006">
      <mc:Choice Requires="x14">
        <control shapeId="20593" r:id="rId8" name="TextBox3">
          <controlPr locked="0" defaultSize="0" autoLine="0" r:id="rId9">
            <anchor moveWithCells="1">
              <from>
                <xdr:col>1</xdr:col>
                <xdr:colOff>285750</xdr:colOff>
                <xdr:row>4</xdr:row>
                <xdr:rowOff>76200</xdr:rowOff>
              </from>
              <to>
                <xdr:col>2</xdr:col>
                <xdr:colOff>361950</xdr:colOff>
                <xdr:row>4</xdr:row>
                <xdr:rowOff>323850</xdr:rowOff>
              </to>
            </anchor>
          </controlPr>
        </control>
      </mc:Choice>
      <mc:Fallback>
        <control shapeId="20593" r:id="rId8" name="TextBox3"/>
      </mc:Fallback>
    </mc:AlternateContent>
    <mc:AlternateContent xmlns:mc="http://schemas.openxmlformats.org/markup-compatibility/2006">
      <mc:Choice Requires="x14">
        <control shapeId="20595" r:id="rId10" name="ComboBox1">
          <controlPr defaultSize="0" autoLine="0" listFillRange="empresas" r:id="rId11">
            <anchor moveWithCells="1">
              <from>
                <xdr:col>4</xdr:col>
                <xdr:colOff>19050</xdr:colOff>
                <xdr:row>4</xdr:row>
                <xdr:rowOff>57150</xdr:rowOff>
              </from>
              <to>
                <xdr:col>6</xdr:col>
                <xdr:colOff>866775</xdr:colOff>
                <xdr:row>4</xdr:row>
                <xdr:rowOff>295275</xdr:rowOff>
              </to>
            </anchor>
          </controlPr>
        </control>
      </mc:Choice>
      <mc:Fallback>
        <control shapeId="20595" r:id="rId10" name="ComboBox1"/>
      </mc:Fallback>
    </mc:AlternateContent>
    <mc:AlternateContent xmlns:mc="http://schemas.openxmlformats.org/markup-compatibility/2006">
      <mc:Choice Requires="x14">
        <control shapeId="20591" r:id="rId12" name="Label 111">
          <controlPr defaultSize="0" autoFill="0" autoLine="0" autoPict="0">
            <anchor moveWithCells="1" sizeWithCells="1">
              <from>
                <xdr:col>0</xdr:col>
                <xdr:colOff>95250</xdr:colOff>
                <xdr:row>4</xdr:row>
                <xdr:rowOff>114300</xdr:rowOff>
              </from>
              <to>
                <xdr:col>1</xdr:col>
                <xdr:colOff>276225</xdr:colOff>
                <xdr:row>4</xdr:row>
                <xdr:rowOff>257175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94" r:id="rId13" name="Label 114">
          <controlPr defaultSize="0" autoFill="0" autoLine="0" autoPict="0">
            <anchor moveWithCells="1" sizeWithCells="1">
              <from>
                <xdr:col>3</xdr:col>
                <xdr:colOff>304800</xdr:colOff>
                <xdr:row>4</xdr:row>
                <xdr:rowOff>123825</xdr:rowOff>
              </from>
              <to>
                <xdr:col>3</xdr:col>
                <xdr:colOff>809625</xdr:colOff>
                <xdr:row>4</xdr:row>
                <xdr:rowOff>266700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96" r:id="rId14" name="Label 116">
          <controlPr defaultSize="0" autoFill="0" autoLine="0" autoPict="0">
            <anchor moveWithCells="1" sizeWithCells="1">
              <from>
                <xdr:col>2</xdr:col>
                <xdr:colOff>390525</xdr:colOff>
                <xdr:row>4</xdr:row>
                <xdr:rowOff>133350</xdr:rowOff>
              </from>
              <to>
                <xdr:col>2</xdr:col>
                <xdr:colOff>733425</xdr:colOff>
                <xdr:row>4</xdr:row>
                <xdr:rowOff>276225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97" r:id="rId15" name="Label 117">
          <controlPr defaultSize="0" autoFill="0" autoLine="0" autoPict="0">
            <anchor moveWithCells="1" sizeWithCells="1">
              <from>
                <xdr:col>6</xdr:col>
                <xdr:colOff>104775</xdr:colOff>
                <xdr:row>0</xdr:row>
                <xdr:rowOff>76200</xdr:rowOff>
              </from>
              <to>
                <xdr:col>7</xdr:col>
                <xdr:colOff>552450</xdr:colOff>
                <xdr:row>1</xdr:row>
                <xdr:rowOff>47625</xdr:rowOff>
              </to>
            </anchor>
          </controlPr>
        </control>
      </mc:Choice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K136"/>
  <sheetViews>
    <sheetView workbookViewId="0">
      <pane xSplit="1" ySplit="2" topLeftCell="B71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baseColWidth="10" defaultColWidth="0" defaultRowHeight="12.75" zeroHeight="1" x14ac:dyDescent="0.2"/>
  <cols>
    <col min="1" max="1" width="38.33203125" customWidth="1"/>
    <col min="2" max="2" width="14.83203125" bestFit="1" customWidth="1"/>
    <col min="3" max="3" width="44.1640625" bestFit="1" customWidth="1"/>
    <col min="4" max="4" width="34.33203125" style="116" customWidth="1"/>
    <col min="5" max="5" width="12" style="153" hidden="1" customWidth="1"/>
    <col min="6" max="6" width="27.33203125" style="154" hidden="1" customWidth="1"/>
    <col min="7" max="8" width="12" style="155" hidden="1" customWidth="1"/>
    <col min="9" max="9" width="12" style="156" hidden="1" customWidth="1"/>
    <col min="10" max="11" width="12" style="157" hidden="1" customWidth="1"/>
    <col min="12" max="16384" width="12" style="157" hidden="1"/>
  </cols>
  <sheetData>
    <row r="1" spans="1:11" ht="13.5" thickBot="1" x14ac:dyDescent="0.25">
      <c r="A1" s="1"/>
      <c r="B1" s="1"/>
      <c r="C1" s="51"/>
    </row>
    <row r="2" spans="1:11" ht="36" customHeight="1" thickBot="1" x14ac:dyDescent="0.25">
      <c r="A2" s="52"/>
      <c r="B2" s="53" t="s">
        <v>197</v>
      </c>
      <c r="C2" s="54" t="s">
        <v>198</v>
      </c>
      <c r="H2" s="158" t="s">
        <v>201</v>
      </c>
      <c r="I2" s="156" t="s">
        <v>191</v>
      </c>
      <c r="K2" s="157" t="s">
        <v>203</v>
      </c>
    </row>
    <row r="3" spans="1:11" ht="14.25" customHeight="1" x14ac:dyDescent="0.2">
      <c r="A3" s="59" t="s">
        <v>213</v>
      </c>
      <c r="B3" s="56" t="s">
        <v>3</v>
      </c>
      <c r="C3" s="2"/>
      <c r="G3" s="159" t="str">
        <f>IF(C3="","",C3)</f>
        <v/>
      </c>
      <c r="H3" s="158">
        <v>12</v>
      </c>
      <c r="I3" s="158"/>
      <c r="K3" s="153">
        <v>1</v>
      </c>
    </row>
    <row r="4" spans="1:11" hidden="1" x14ac:dyDescent="0.2">
      <c r="A4" s="59" t="s">
        <v>4</v>
      </c>
      <c r="B4" s="2" t="s">
        <v>200</v>
      </c>
      <c r="C4" s="55"/>
      <c r="G4" s="159" t="str">
        <f>IF(C4="","",C4)</f>
        <v/>
      </c>
      <c r="H4" s="158" t="s">
        <v>202</v>
      </c>
      <c r="I4" s="158"/>
      <c r="K4" s="153">
        <v>2</v>
      </c>
    </row>
    <row r="5" spans="1:11" hidden="1" x14ac:dyDescent="0.2">
      <c r="A5" s="59" t="s">
        <v>6</v>
      </c>
      <c r="B5" s="2" t="s">
        <v>200</v>
      </c>
      <c r="C5" s="55"/>
      <c r="G5" s="159" t="str">
        <f>IF(C5="","",C5)</f>
        <v/>
      </c>
      <c r="H5" s="158" t="s">
        <v>202</v>
      </c>
      <c r="I5" s="158"/>
      <c r="K5" s="153">
        <v>3</v>
      </c>
    </row>
    <row r="6" spans="1:11" hidden="1" x14ac:dyDescent="0.2">
      <c r="A6" s="59" t="s">
        <v>7</v>
      </c>
      <c r="B6" s="2" t="s">
        <v>200</v>
      </c>
      <c r="C6" s="55"/>
      <c r="G6" s="159" t="str">
        <f>IF(C6="","",C6)</f>
        <v/>
      </c>
      <c r="H6" s="158" t="s">
        <v>202</v>
      </c>
      <c r="I6" s="158"/>
      <c r="K6" s="153">
        <v>4</v>
      </c>
    </row>
    <row r="7" spans="1:11" hidden="1" x14ac:dyDescent="0.2">
      <c r="A7" s="59" t="s">
        <v>8</v>
      </c>
      <c r="B7" s="2" t="s">
        <v>200</v>
      </c>
      <c r="C7" s="55"/>
      <c r="G7" s="159" t="str">
        <f>IF(C7="","",C7)</f>
        <v/>
      </c>
      <c r="H7" s="158" t="s">
        <v>202</v>
      </c>
      <c r="I7" s="158"/>
      <c r="K7" s="153">
        <v>5</v>
      </c>
    </row>
    <row r="8" spans="1:11" x14ac:dyDescent="0.2">
      <c r="A8" s="59" t="s">
        <v>9</v>
      </c>
      <c r="B8" s="56" t="s">
        <v>3</v>
      </c>
      <c r="C8" s="26"/>
      <c r="E8" s="153" t="str">
        <f>IF(AND(B8="SI",IF(ISERROR(VLOOKUP(IF(I8="","",TEXT(VALUE(9991650&amp;I8),0)),rtablas_vl,3,0)),0,VLOOKUP(IF(I8="","",TEXT(VALUE(9991650&amp;I8),0)),rtablas_vl,3,0))=0),15,IF(ISERROR(VLOOKUP(IF(I8="","",TEXT(VALUE(9991650&amp;I8),0)),rtablas_vl,3,0)),0,VLOOKUP(IF(I8="","",TEXT(VALUE(9991650&amp;I8),0)),rtablas_vl,3,0)))</f>
        <v>44</v>
      </c>
      <c r="G8" s="159" t="str">
        <f>IF(ISERROR(VLOOKUP(C8,empresas_VL,2,0)),"",VLOOKUP(C8,empresas_VL,2,0))</f>
        <v/>
      </c>
      <c r="H8" s="160">
        <f>VALUE(E8)</f>
        <v>44</v>
      </c>
      <c r="I8" s="158">
        <v>98</v>
      </c>
      <c r="K8" s="153">
        <v>6</v>
      </c>
    </row>
    <row r="9" spans="1:11" x14ac:dyDescent="0.2">
      <c r="A9" s="59" t="s">
        <v>10</v>
      </c>
      <c r="B9" s="2" t="s">
        <v>3</v>
      </c>
      <c r="C9" s="2"/>
      <c r="G9" s="159" t="str">
        <f t="shared" ref="G9:G20" si="0">IF(C9="","",C9)</f>
        <v/>
      </c>
      <c r="H9" s="158">
        <v>20</v>
      </c>
      <c r="I9" s="158"/>
      <c r="K9" s="153">
        <v>0</v>
      </c>
    </row>
    <row r="10" spans="1:11" x14ac:dyDescent="0.2">
      <c r="A10" s="59" t="s">
        <v>11</v>
      </c>
      <c r="B10" s="2" t="s">
        <v>3</v>
      </c>
      <c r="C10" s="2"/>
      <c r="G10" s="159" t="str">
        <f t="shared" si="0"/>
        <v/>
      </c>
      <c r="H10" s="158">
        <v>20</v>
      </c>
      <c r="I10" s="158"/>
      <c r="K10" s="153">
        <v>0</v>
      </c>
    </row>
    <row r="11" spans="1:11" x14ac:dyDescent="0.2">
      <c r="A11" s="59" t="s">
        <v>12</v>
      </c>
      <c r="B11" s="2" t="s">
        <v>3</v>
      </c>
      <c r="C11" s="2"/>
      <c r="G11" s="159" t="str">
        <f t="shared" si="0"/>
        <v/>
      </c>
      <c r="H11" s="158">
        <v>20</v>
      </c>
      <c r="I11" s="158"/>
      <c r="K11" s="153">
        <v>7</v>
      </c>
    </row>
    <row r="12" spans="1:11" x14ac:dyDescent="0.2">
      <c r="A12" s="59" t="s">
        <v>13</v>
      </c>
      <c r="B12" s="2" t="s">
        <v>3</v>
      </c>
      <c r="C12" s="2"/>
      <c r="G12" s="159" t="str">
        <f t="shared" si="0"/>
        <v/>
      </c>
      <c r="H12" s="158">
        <v>12</v>
      </c>
      <c r="I12" s="158"/>
      <c r="K12" s="153">
        <v>8</v>
      </c>
    </row>
    <row r="13" spans="1:11" x14ac:dyDescent="0.2">
      <c r="A13" s="59" t="s">
        <v>14</v>
      </c>
      <c r="B13" s="2" t="s">
        <v>199</v>
      </c>
      <c r="C13" s="2"/>
      <c r="G13" s="159" t="str">
        <f t="shared" si="0"/>
        <v/>
      </c>
      <c r="H13" s="158">
        <v>0</v>
      </c>
      <c r="I13" s="158"/>
      <c r="K13" s="153">
        <v>0</v>
      </c>
    </row>
    <row r="14" spans="1:11" x14ac:dyDescent="0.2">
      <c r="A14" s="59" t="s">
        <v>15</v>
      </c>
      <c r="B14" s="2" t="s">
        <v>199</v>
      </c>
      <c r="C14" s="2"/>
      <c r="G14" s="159" t="str">
        <f t="shared" si="0"/>
        <v/>
      </c>
      <c r="H14" s="158">
        <v>0</v>
      </c>
      <c r="I14" s="158"/>
      <c r="K14" s="153">
        <v>0</v>
      </c>
    </row>
    <row r="15" spans="1:11" x14ac:dyDescent="0.2">
      <c r="A15" s="59" t="s">
        <v>16</v>
      </c>
      <c r="B15" s="56" t="s">
        <v>3</v>
      </c>
      <c r="C15" s="2"/>
      <c r="G15" s="159" t="str">
        <f t="shared" si="0"/>
        <v/>
      </c>
      <c r="H15" s="158">
        <v>15</v>
      </c>
      <c r="I15" s="158"/>
      <c r="K15" s="153">
        <v>0</v>
      </c>
    </row>
    <row r="16" spans="1:11" x14ac:dyDescent="0.2">
      <c r="A16" s="59" t="s">
        <v>17</v>
      </c>
      <c r="B16" s="56" t="s">
        <v>3</v>
      </c>
      <c r="C16" s="26"/>
      <c r="G16" s="159" t="str">
        <f t="shared" si="0"/>
        <v/>
      </c>
      <c r="H16" s="158">
        <v>5</v>
      </c>
      <c r="I16" s="158"/>
      <c r="K16" s="153">
        <v>9</v>
      </c>
    </row>
    <row r="17" spans="1:11" x14ac:dyDescent="0.2">
      <c r="A17" s="59" t="s">
        <v>220</v>
      </c>
      <c r="B17" s="56" t="s">
        <v>3</v>
      </c>
      <c r="C17" s="2"/>
      <c r="G17" s="159" t="str">
        <f t="shared" si="0"/>
        <v/>
      </c>
      <c r="H17" s="158">
        <v>20</v>
      </c>
      <c r="I17" s="158"/>
      <c r="K17" s="153">
        <v>10</v>
      </c>
    </row>
    <row r="18" spans="1:11" x14ac:dyDescent="0.2">
      <c r="A18" s="59" t="s">
        <v>18</v>
      </c>
      <c r="B18" s="56" t="s">
        <v>5</v>
      </c>
      <c r="C18" s="2"/>
      <c r="G18" s="159" t="str">
        <f t="shared" si="0"/>
        <v/>
      </c>
      <c r="H18" s="158">
        <v>9</v>
      </c>
      <c r="I18" s="158"/>
      <c r="K18" s="153">
        <v>0</v>
      </c>
    </row>
    <row r="19" spans="1:11" x14ac:dyDescent="0.2">
      <c r="A19" s="59" t="s">
        <v>19</v>
      </c>
      <c r="B19" s="56" t="s">
        <v>5</v>
      </c>
      <c r="C19" s="2"/>
      <c r="G19" s="159" t="str">
        <f t="shared" si="0"/>
        <v/>
      </c>
      <c r="H19" s="158">
        <v>6</v>
      </c>
      <c r="I19" s="158"/>
      <c r="K19" s="153">
        <v>0</v>
      </c>
    </row>
    <row r="20" spans="1:11" x14ac:dyDescent="0.2">
      <c r="A20" s="59" t="s">
        <v>20</v>
      </c>
      <c r="B20" s="56" t="s">
        <v>5</v>
      </c>
      <c r="C20" s="2"/>
      <c r="G20" s="159" t="str">
        <f t="shared" si="0"/>
        <v/>
      </c>
      <c r="H20" s="158">
        <v>8</v>
      </c>
      <c r="I20" s="158"/>
      <c r="K20" s="153">
        <v>0</v>
      </c>
    </row>
    <row r="21" spans="1:11" x14ac:dyDescent="0.2">
      <c r="A21" s="59" t="s">
        <v>22</v>
      </c>
      <c r="B21" s="56" t="s">
        <v>3</v>
      </c>
      <c r="C21" s="2"/>
      <c r="E21" s="153">
        <f>IF(AND(B21="SI",IF(ISERROR(VLOOKUP(IF(I21="","",TEXT(VALUE(9991650&amp;I21),0)),rtablas_vl,3,0)),0,VLOOKUP(IF(I21="","",TEXT(VALUE(9991650&amp;I21),0)),rtablas_vl,3,0))=0),15,IF(ISERROR(VLOOKUP(IF(I21="","",TEXT(VALUE(9991650&amp;I21),0)),rtablas_vl,3,0)),0,VLOOKUP(IF(I21="","",TEXT(VALUE(9991650&amp;I21),0)),rtablas_vl,3,0)))</f>
        <v>15</v>
      </c>
      <c r="G21" s="159" t="str">
        <f>IF(ISERROR(VLOOKUP(C21,COMUNA_VL,2,0)),"",VLOOKUP(C21,COMUNA_VL,2,0))</f>
        <v/>
      </c>
      <c r="H21" s="160">
        <f>VALUE(E21)</f>
        <v>15</v>
      </c>
      <c r="I21" s="158">
        <v>14</v>
      </c>
      <c r="K21" s="153">
        <v>0</v>
      </c>
    </row>
    <row r="22" spans="1:11" x14ac:dyDescent="0.2">
      <c r="A22" s="59" t="s">
        <v>21</v>
      </c>
      <c r="B22" s="56" t="s">
        <v>3</v>
      </c>
      <c r="C22" s="2"/>
      <c r="G22" s="159" t="str">
        <f>IF(C22="","",C22)</f>
        <v/>
      </c>
      <c r="H22" s="158">
        <v>20</v>
      </c>
      <c r="I22" s="158"/>
      <c r="K22" s="153">
        <v>0</v>
      </c>
    </row>
    <row r="23" spans="1:11" x14ac:dyDescent="0.2">
      <c r="A23" s="59" t="s">
        <v>23</v>
      </c>
      <c r="B23" s="56" t="s">
        <v>5</v>
      </c>
      <c r="C23" s="2"/>
      <c r="E23" s="153">
        <f>IF(AND(B23="SI",IF(ISERROR(VLOOKUP(IF(I23="","",TEXT(VALUE(9991650&amp;I23),0)),rtablas_vl,3,0)),0,VLOOKUP(IF(I23="","",TEXT(VALUE(9991650&amp;I23),0)),rtablas_vl,3,0))=0),15,IF(ISERROR(VLOOKUP(IF(I23="","",TEXT(VALUE(9991650&amp;I23),0)),rtablas_vl,3,0)),0,VLOOKUP(IF(I23="","",TEXT(VALUE(9991650&amp;I23),0)),rtablas_vl,3,0)))</f>
        <v>0</v>
      </c>
      <c r="G23" s="159" t="str">
        <f>IF(ISERROR(VLOOKUP(C23,REGION_VL,2,0)),"",VLOOKUP(C23,REGION_VL,2,0))</f>
        <v/>
      </c>
      <c r="H23" s="160">
        <f>VALUE(E23)</f>
        <v>0</v>
      </c>
      <c r="I23" s="158">
        <v>15</v>
      </c>
      <c r="K23" s="153">
        <v>0</v>
      </c>
    </row>
    <row r="24" spans="1:11" x14ac:dyDescent="0.2">
      <c r="A24" s="59" t="s">
        <v>24</v>
      </c>
      <c r="B24" s="56" t="s">
        <v>3</v>
      </c>
      <c r="C24" s="30"/>
      <c r="G24" s="159" t="str">
        <f>IF(C24="","",C24)</f>
        <v/>
      </c>
      <c r="H24" s="158">
        <v>15</v>
      </c>
      <c r="I24" s="158"/>
      <c r="K24" s="153">
        <v>11</v>
      </c>
    </row>
    <row r="25" spans="1:11" x14ac:dyDescent="0.2">
      <c r="A25" s="59" t="s">
        <v>25</v>
      </c>
      <c r="B25" s="56" t="s">
        <v>3</v>
      </c>
      <c r="C25" s="30"/>
      <c r="G25" s="159" t="str">
        <f>IF(C25="","",C25)</f>
        <v/>
      </c>
      <c r="H25" s="158">
        <v>11</v>
      </c>
      <c r="I25" s="158"/>
      <c r="K25" s="153">
        <v>12</v>
      </c>
    </row>
    <row r="26" spans="1:11" x14ac:dyDescent="0.2">
      <c r="A26" s="59" t="s">
        <v>26</v>
      </c>
      <c r="B26" s="56" t="s">
        <v>3</v>
      </c>
      <c r="C26" s="26"/>
      <c r="E26" s="153">
        <f>IF(AND(B26="SI",IF(ISERROR(VLOOKUP(IF(I26="","",TEXT(VALUE(9991650&amp;I26),0)),rtablas_vl,3,0)),0,VLOOKUP(IF(I26="","",TEXT(VALUE(9991650&amp;I26),0)),rtablas_vl,3,0))=0),15,IF(ISERROR(VLOOKUP(IF(I26="","",TEXT(VALUE(9991650&amp;I26),0)),rtablas_vl,3,0)),0,VLOOKUP(IF(I26="","",TEXT(VALUE(9991650&amp;I26),0)),rtablas_vl,3,0)))</f>
        <v>15</v>
      </c>
      <c r="G26" s="159" t="str">
        <f>IF(ISERROR(VLOOKUP(C26,NACION_VL,2,0)),"",VLOOKUP(C26,NACION_VL,2,0))</f>
        <v/>
      </c>
      <c r="H26" s="160">
        <f>VALUE(E26)</f>
        <v>15</v>
      </c>
      <c r="I26" s="158">
        <v>16</v>
      </c>
      <c r="K26" s="153">
        <v>13</v>
      </c>
    </row>
    <row r="27" spans="1:11" x14ac:dyDescent="0.2">
      <c r="A27" s="59" t="s">
        <v>27</v>
      </c>
      <c r="B27" s="56" t="s">
        <v>5</v>
      </c>
      <c r="C27" s="25"/>
      <c r="G27" s="159" t="str">
        <f>IF(C27="","",C27)</f>
        <v/>
      </c>
      <c r="H27" s="158">
        <v>15</v>
      </c>
      <c r="I27" s="158"/>
      <c r="K27" s="153">
        <v>14</v>
      </c>
    </row>
    <row r="28" spans="1:11" x14ac:dyDescent="0.2">
      <c r="A28" s="59" t="s">
        <v>28</v>
      </c>
      <c r="B28" s="56" t="s">
        <v>3</v>
      </c>
      <c r="C28" s="26"/>
      <c r="G28" s="159" t="str">
        <f>IF(C28="","",C28)</f>
        <v/>
      </c>
      <c r="H28" s="158">
        <v>14</v>
      </c>
      <c r="I28" s="158"/>
      <c r="K28" s="153">
        <v>15</v>
      </c>
    </row>
    <row r="29" spans="1:11" x14ac:dyDescent="0.2">
      <c r="A29" s="59" t="s">
        <v>29</v>
      </c>
      <c r="B29" s="56" t="s">
        <v>5</v>
      </c>
      <c r="C29" s="26"/>
      <c r="E29" s="153">
        <f>IF(AND(B29="SI",IF(ISERROR(VLOOKUP(IF(I29="","",TEXT(VALUE(9991650&amp;I29),0)),rtablas_vl,3,0)),0,VLOOKUP(IF(I29="","",TEXT(VALUE(9991650&amp;I29),0)),rtablas_vl,3,0))=0),15,IF(ISERROR(VLOOKUP(IF(I29="","",TEXT(VALUE(9991650&amp;I29),0)),rtablas_vl,3,0)),0,VLOOKUP(IF(I29="","",TEXT(VALUE(9991650&amp;I29),0)),rtablas_vl,3,0)))</f>
        <v>0</v>
      </c>
      <c r="G29" s="159" t="str">
        <f>IF(ISERROR(VLOOKUP(C29,ESCOLARIDAD_VL,2,0)),"",VLOOKUP(C29,ESCOLARIDAD_VL,2,0))</f>
        <v/>
      </c>
      <c r="H29" s="160">
        <f>VALUE(E29)</f>
        <v>0</v>
      </c>
      <c r="I29" s="158">
        <v>17</v>
      </c>
      <c r="K29" s="153">
        <v>16</v>
      </c>
    </row>
    <row r="30" spans="1:11" x14ac:dyDescent="0.2">
      <c r="A30" s="59" t="s">
        <v>209</v>
      </c>
      <c r="B30" s="56" t="s">
        <v>5</v>
      </c>
      <c r="C30" s="26"/>
      <c r="E30" s="153">
        <f>IF(AND(B30="SI",IF(ISERROR(VLOOKUP(IF(I30="","",TEXT(VALUE(9991650&amp;I30),0)),rtablas_vl,3,0)),0,VLOOKUP(IF(I30="","",TEXT(VALUE(9991650&amp;I30),0)),rtablas_vl,3,0))=0),15,IF(ISERROR(VLOOKUP(IF(I30="","",TEXT(VALUE(9991650&amp;I30),0)),rtablas_vl,3,0)),0,VLOOKUP(IF(I30="","",TEXT(VALUE(9991650&amp;I30),0)),rtablas_vl,3,0)))</f>
        <v>0</v>
      </c>
      <c r="G30" s="159" t="str">
        <f>IF(ISERROR(VLOOKUP(C30,TITULO_VL,2,0)),"",VLOOKUP(C30,TITULO_VL,2,0))</f>
        <v/>
      </c>
      <c r="H30" s="160">
        <f>VALUE(E30)</f>
        <v>0</v>
      </c>
      <c r="I30" s="158">
        <v>18</v>
      </c>
      <c r="K30" s="153">
        <v>17</v>
      </c>
    </row>
    <row r="31" spans="1:11" x14ac:dyDescent="0.2">
      <c r="A31" s="59" t="s">
        <v>30</v>
      </c>
      <c r="B31" s="56" t="s">
        <v>5</v>
      </c>
      <c r="C31" s="26" t="s">
        <v>212</v>
      </c>
      <c r="E31" s="153">
        <f>IF(AND(B31="SI",IF(ISERROR(VLOOKUP(IF(I31="","",TEXT(VALUE(9991650&amp;I31),0)),rtablas_vl,3,0)),0,VLOOKUP(IF(I31="","",TEXT(VALUE(9991650&amp;I31),0)),rtablas_vl,3,0))=0),15,IF(ISERROR(VLOOKUP(IF(I31="","",TEXT(VALUE(9991650&amp;I31),0)),rtablas_vl,3,0)),0,VLOOKUP(IF(I31="","",TEXT(VALUE(9991650&amp;I31),0)),rtablas_vl,3,0)))</f>
        <v>0</v>
      </c>
      <c r="G31" s="159" t="str">
        <f>IF(ISERROR(VLOOKUP(C31,clases_VL,2,0)),"",VLOOKUP(C31,clases_VL,2,0))</f>
        <v/>
      </c>
      <c r="H31" s="160">
        <f>VALUE(E31)</f>
        <v>0</v>
      </c>
      <c r="I31" s="158">
        <v>99</v>
      </c>
      <c r="K31" s="153">
        <v>18</v>
      </c>
    </row>
    <row r="32" spans="1:11" x14ac:dyDescent="0.2">
      <c r="A32" s="59" t="s">
        <v>31</v>
      </c>
      <c r="B32" s="56" t="s">
        <v>5</v>
      </c>
      <c r="C32" s="26"/>
      <c r="E32" s="153">
        <f>IF(AND(B32="SI",IF(ISERROR(VLOOKUP(IF(I32="","",TEXT(VALUE(9991650&amp;I32),0)),rtablas_vl,3,0)),0,VLOOKUP(IF(I32="","",TEXT(VALUE(9991650&amp;I32),0)),rtablas_vl,3,0))=0),15,IF(ISERROR(VLOOKUP(IF(I32="","",TEXT(VALUE(9991650&amp;I32),0)),rtablas_vl,3,0)),0,VLOOKUP(IF(I32="","",TEXT(VALUE(9991650&amp;I32),0)),rtablas_vl,3,0)))</f>
        <v>0</v>
      </c>
      <c r="G32" s="159" t="str">
        <f>IF(ISERROR(VLOOKUP(C32,IDIOMAS_VL,2,0)),"",VLOOKUP(C32,IDIOMAS_VL,2,0))</f>
        <v/>
      </c>
      <c r="H32" s="160">
        <f>VALUE(E32)</f>
        <v>0</v>
      </c>
      <c r="I32" s="158">
        <v>19</v>
      </c>
      <c r="K32" s="153">
        <v>19</v>
      </c>
    </row>
    <row r="33" spans="1:11" x14ac:dyDescent="0.2">
      <c r="A33" s="59" t="s">
        <v>32</v>
      </c>
      <c r="B33" s="56" t="s">
        <v>3</v>
      </c>
      <c r="C33" s="25"/>
      <c r="G33" s="159" t="str">
        <f>IF(C33="","",C33)</f>
        <v/>
      </c>
      <c r="H33" s="158">
        <v>15</v>
      </c>
      <c r="I33" s="158"/>
      <c r="K33" s="153">
        <v>20</v>
      </c>
    </row>
    <row r="34" spans="1:11" x14ac:dyDescent="0.2">
      <c r="A34" s="59" t="s">
        <v>33</v>
      </c>
      <c r="B34" s="56" t="s">
        <v>3</v>
      </c>
      <c r="C34" s="30"/>
      <c r="G34" s="159" t="str">
        <f>IF(C34="","",C34)</f>
        <v/>
      </c>
      <c r="H34" s="158">
        <v>11</v>
      </c>
      <c r="I34" s="158"/>
      <c r="K34" s="153">
        <v>21</v>
      </c>
    </row>
    <row r="35" spans="1:11" x14ac:dyDescent="0.2">
      <c r="A35" s="59" t="s">
        <v>34</v>
      </c>
      <c r="B35" s="56" t="s">
        <v>5</v>
      </c>
      <c r="C35" s="26"/>
      <c r="E35" s="153">
        <f>IF(AND(B35="SI",IF(ISERROR(VLOOKUP(IF(I35="","",TEXT(VALUE(9991650&amp;I35),0)),rtablas_vl,3,0)),0,VLOOKUP(IF(I35="","",TEXT(VALUE(9991650&amp;I35),0)),rtablas_vl,3,0))=0),15,IF(ISERROR(VLOOKUP(IF(I35="","",TEXT(VALUE(9991650&amp;I35),0)),rtablas_vl,3,0)),0,VLOOKUP(IF(I35="","",TEXT(VALUE(9991650&amp;I35),0)),rtablas_vl,3,0)))</f>
        <v>0</v>
      </c>
      <c r="G35" s="159" t="str">
        <f>IF(ISERROR(VLOOKUP(C35,TIPO_DOC_VL,2,0)),"",VLOOKUP(C35,TIPO_DOC_VL,2,0))</f>
        <v/>
      </c>
      <c r="H35" s="160">
        <f>VALUE(E35)</f>
        <v>0</v>
      </c>
      <c r="I35" s="158">
        <v>21</v>
      </c>
      <c r="K35" s="153">
        <v>22</v>
      </c>
    </row>
    <row r="36" spans="1:11" x14ac:dyDescent="0.2">
      <c r="A36" s="59" t="s">
        <v>238</v>
      </c>
      <c r="B36" s="56" t="s">
        <v>3</v>
      </c>
      <c r="C36" s="25"/>
      <c r="G36" s="159" t="str">
        <f>IF(C36="","",C36)</f>
        <v/>
      </c>
      <c r="H36" s="158">
        <v>10</v>
      </c>
      <c r="I36" s="158"/>
      <c r="K36" s="153">
        <v>23</v>
      </c>
    </row>
    <row r="37" spans="1:11" x14ac:dyDescent="0.2">
      <c r="A37" s="59" t="s">
        <v>35</v>
      </c>
      <c r="B37" s="56" t="s">
        <v>5</v>
      </c>
      <c r="C37" s="25"/>
      <c r="G37" s="159" t="str">
        <f>IF(C37="","",C37)</f>
        <v/>
      </c>
      <c r="H37" s="158">
        <v>12</v>
      </c>
      <c r="I37" s="158"/>
      <c r="K37" s="153">
        <v>24</v>
      </c>
    </row>
    <row r="38" spans="1:11" x14ac:dyDescent="0.2">
      <c r="A38" s="59" t="s">
        <v>237</v>
      </c>
      <c r="B38" s="56" t="s">
        <v>3</v>
      </c>
      <c r="C38" s="30"/>
      <c r="G38" s="159" t="str">
        <f>IF(C38="","",C38)</f>
        <v/>
      </c>
      <c r="H38" s="158">
        <v>11</v>
      </c>
      <c r="I38" s="158"/>
      <c r="K38" s="153">
        <v>25</v>
      </c>
    </row>
    <row r="39" spans="1:11" x14ac:dyDescent="0.2">
      <c r="A39" s="59" t="s">
        <v>36</v>
      </c>
      <c r="B39" s="56" t="s">
        <v>5</v>
      </c>
      <c r="C39" s="26"/>
      <c r="E39" s="153">
        <f>IF(AND(B39="SI",IF(ISERROR(VLOOKUP(IF(I39="","",TEXT(VALUE(9991650&amp;I39),0)),rtablas_vl,3,0)),0,VLOOKUP(IF(I39="","",TEXT(VALUE(9991650&amp;I39),0)),rtablas_vl,3,0))=0),15,IF(ISERROR(VLOOKUP(IF(I39="","",TEXT(VALUE(9991650&amp;I39),0)),rtablas_vl,3,0)),0,VLOOKUP(IF(I39="","",TEXT(VALUE(9991650&amp;I39),0)),rtablas_vl,3,0)))</f>
        <v>0</v>
      </c>
      <c r="G39" s="159" t="str">
        <f>IF(ISERROR(VLOOKUP(C39,MOTI_RET_VL,2,0)),"",VLOOKUP(C39,MOTI_RET_VL,2,0))</f>
        <v/>
      </c>
      <c r="H39" s="160">
        <f>VALUE(E39)</f>
        <v>0</v>
      </c>
      <c r="I39" s="158">
        <v>20</v>
      </c>
      <c r="K39" s="153">
        <v>26</v>
      </c>
    </row>
    <row r="40" spans="1:11" x14ac:dyDescent="0.2">
      <c r="A40" s="59" t="s">
        <v>37</v>
      </c>
      <c r="B40" s="56" t="s">
        <v>5</v>
      </c>
      <c r="C40" s="30"/>
      <c r="G40" s="159" t="str">
        <f>IF(C40="","",C40)</f>
        <v/>
      </c>
      <c r="H40" s="158">
        <v>10</v>
      </c>
      <c r="I40" s="158"/>
      <c r="K40" s="153">
        <v>27</v>
      </c>
    </row>
    <row r="41" spans="1:11" x14ac:dyDescent="0.2">
      <c r="A41" s="59" t="s">
        <v>38</v>
      </c>
      <c r="B41" s="56" t="s">
        <v>3</v>
      </c>
      <c r="C41" s="26"/>
      <c r="E41" s="153" t="str">
        <f>IF(AND(B41="SI",IF(ISERROR(VLOOKUP(IF(I41="","",TEXT(VALUE(9991650&amp;I41),0)),rtablas_vl,3,0)),0,VLOOKUP(IF(I41="","",TEXT(VALUE(9991650&amp;I41),0)),rtablas_vl,3,0))=0),15,IF(ISERROR(VLOOKUP(IF(I41="","",TEXT(VALUE(9991650&amp;I41),0)),rtablas_vl,3,0)),0,VLOOKUP(IF(I41="","",TEXT(VALUE(9991650&amp;I41),0)),rtablas_vl,3,0)))</f>
        <v>40</v>
      </c>
      <c r="G41" s="159" t="str">
        <f>IF(ISERROR(VLOOKUP(C41,C_DE_COSTO_VL,2,0)),"",VLOOKUP(C41,C_DE_COSTO_VL,2,0))</f>
        <v/>
      </c>
      <c r="H41" s="160">
        <f>VALUE(E41)</f>
        <v>40</v>
      </c>
      <c r="I41" s="158">
        <v>1</v>
      </c>
      <c r="K41" s="153">
        <v>28</v>
      </c>
    </row>
    <row r="42" spans="1:11" x14ac:dyDescent="0.2">
      <c r="A42" s="59" t="s">
        <v>39</v>
      </c>
      <c r="B42" s="2" t="s">
        <v>200</v>
      </c>
      <c r="C42" s="2"/>
      <c r="G42" s="159" t="str">
        <f>IF(C42="","",C42)</f>
        <v/>
      </c>
      <c r="H42" s="158">
        <v>0</v>
      </c>
      <c r="I42" s="158"/>
      <c r="K42" s="153">
        <v>29</v>
      </c>
    </row>
    <row r="43" spans="1:11" x14ac:dyDescent="0.2">
      <c r="A43" s="59" t="s">
        <v>270</v>
      </c>
      <c r="B43" s="56" t="s">
        <v>3</v>
      </c>
      <c r="C43" s="26"/>
      <c r="E43" s="153">
        <f>IF(AND(B43="SI",IF(ISERROR(VLOOKUP(IF(I43="","",TEXT(VALUE(9991650&amp;I43),0)),rtablas_vl,3,0)),0,VLOOKUP(IF(I43="","",TEXT(VALUE(9991650&amp;I43),0)),rtablas_vl,3,0))=0),15,IF(ISERROR(VLOOKUP(IF(I43="","",TEXT(VALUE(9991650&amp;I43),0)),rtablas_vl,3,0)),0,VLOOKUP(IF(I43="","",TEXT(VALUE(9991650&amp;I43),0)),rtablas_vl,3,0)))</f>
        <v>15</v>
      </c>
      <c r="G43" s="159" t="str">
        <f>IF(ISERROR(VLOOKUP(C43,CATEGO_VL,2,0)),"",VLOOKUP(C43,CATEGO_VL,2,0))</f>
        <v/>
      </c>
      <c r="H43" s="160">
        <f>VALUE(E43)</f>
        <v>15</v>
      </c>
      <c r="I43" s="158">
        <v>30</v>
      </c>
      <c r="K43" s="153">
        <v>30</v>
      </c>
    </row>
    <row r="44" spans="1:11" x14ac:dyDescent="0.2">
      <c r="A44" s="59" t="s">
        <v>241</v>
      </c>
      <c r="B44" s="56" t="s">
        <v>5</v>
      </c>
      <c r="C44" s="26"/>
      <c r="E44" s="153">
        <f>IF(AND(B44="SI",IF(ISERROR(VLOOKUP(IF(I44="","",TEXT(VALUE(9991650&amp;I44),0)),rtablas_vl,3,0)),0,VLOOKUP(IF(I44="","",TEXT(VALUE(9991650&amp;I44),0)),rtablas_vl,3,0))=0),15,IF(ISERROR(VLOOKUP(IF(I44="","",TEXT(VALUE(9991650&amp;I44),0)),rtablas_vl,3,0)),0,VLOOKUP(IF(I44="","",TEXT(VALUE(9991650&amp;I44),0)),rtablas_vl,3,0)))</f>
        <v>0</v>
      </c>
      <c r="G44" s="159" t="str">
        <f>IF(ISERROR(VLOOKUP(C44,CLASIFICACION_VL,2,0)),"",VLOOKUP(C44,CLASIFICACION_VL,2,0))</f>
        <v/>
      </c>
      <c r="H44" s="160">
        <f>VALUE(E44)</f>
        <v>0</v>
      </c>
      <c r="I44" s="158">
        <v>11</v>
      </c>
      <c r="K44" s="153">
        <v>31</v>
      </c>
    </row>
    <row r="45" spans="1:11" x14ac:dyDescent="0.2">
      <c r="A45" s="59" t="s">
        <v>40</v>
      </c>
      <c r="B45" s="56" t="s">
        <v>5</v>
      </c>
      <c r="C45" s="26"/>
      <c r="E45" s="153" t="str">
        <f>IF(AND(B45="SI",IF(ISERROR(VLOOKUP(IF(I45="","",TEXT(VALUE(9991650&amp;I45),0)),rtablas_vl,3,0)),0,VLOOKUP(IF(I45="","",TEXT(VALUE(9991650&amp;I45),0)),rtablas_vl,3,0))=0),15,IF(ISERROR(VLOOKUP(IF(I45="","",TEXT(VALUE(9991650&amp;I45),0)),rtablas_vl,3,0)),0,VLOOKUP(IF(I45="","",TEXT(VALUE(9991650&amp;I45),0)),rtablas_vl,3,0)))</f>
        <v>15</v>
      </c>
      <c r="G45" s="159" t="str">
        <f>IF(ISERROR(VLOOKUP(C45,UBICACION_VL,2,0)),"",VLOOKUP(C45,UBICACION_VL,2,0))</f>
        <v/>
      </c>
      <c r="H45" s="160">
        <f>VALUE(E45)</f>
        <v>15</v>
      </c>
      <c r="I45" s="158">
        <v>9</v>
      </c>
      <c r="K45" s="153">
        <v>32</v>
      </c>
    </row>
    <row r="46" spans="1:11" x14ac:dyDescent="0.2">
      <c r="A46" s="59" t="s">
        <v>41</v>
      </c>
      <c r="B46" s="56" t="s">
        <v>5</v>
      </c>
      <c r="C46" s="26"/>
      <c r="E46" s="153" t="str">
        <f>IF(AND(B46="SI",IF(ISERROR(VLOOKUP(IF(I46="","",TEXT(VALUE(9991650&amp;I46),0)),rtablas_vl,3,0)),0,VLOOKUP(IF(I46="","",TEXT(VALUE(9991650&amp;I46),0)),rtablas_vl,3,0))=0),15,IF(ISERROR(VLOOKUP(IF(I46="","",TEXT(VALUE(9991650&amp;I46),0)),rtablas_vl,3,0)),0,VLOOKUP(IF(I46="","",TEXT(VALUE(9991650&amp;I46),0)),rtablas_vl,3,0)))</f>
        <v>15</v>
      </c>
      <c r="G46" s="159" t="str">
        <f>IF(ISERROR(VLOOKUP(C46,UBICACION_VL,2,0)),"",VLOOKUP(C46,UBICACION_VL,2,0))</f>
        <v/>
      </c>
      <c r="H46" s="160">
        <f>VALUE(E46)</f>
        <v>15</v>
      </c>
      <c r="I46" s="158">
        <v>9</v>
      </c>
      <c r="K46" s="153">
        <v>33</v>
      </c>
    </row>
    <row r="47" spans="1:11" x14ac:dyDescent="0.2">
      <c r="A47" s="59" t="s">
        <v>42</v>
      </c>
      <c r="B47" s="56" t="s">
        <v>3</v>
      </c>
      <c r="C47" s="26"/>
      <c r="E47" s="153" t="str">
        <f>IF(AND(B47="SI",IF(ISERROR(VLOOKUP(IF(I47="","",TEXT(VALUE(9991650&amp;I47),0)),rtablas_vl,3,0)),0,VLOOKUP(IF(I47="","",TEXT(VALUE(9991650&amp;I47),0)),rtablas_vl,3,0))=0),15,IF(ISERROR(VLOOKUP(IF(I47="","",TEXT(VALUE(9991650&amp;I47),0)),rtablas_vl,3,0)),0,VLOOKUP(IF(I47="","",TEXT(VALUE(9991650&amp;I47),0)),rtablas_vl,3,0)))</f>
        <v>56</v>
      </c>
      <c r="G47" s="159" t="str">
        <f>IF(ISERROR(VLOOKUP(C47,CARGOS_VL,2,0)),"",VLOOKUP(C47,CARGOS_VL,2,0))</f>
        <v/>
      </c>
      <c r="H47" s="160">
        <f>VALUE(E47)</f>
        <v>56</v>
      </c>
      <c r="I47" s="158">
        <v>3</v>
      </c>
      <c r="K47" s="153">
        <v>34</v>
      </c>
    </row>
    <row r="48" spans="1:11" x14ac:dyDescent="0.2">
      <c r="A48" s="59" t="s">
        <v>242</v>
      </c>
      <c r="B48" s="56" t="s">
        <v>5</v>
      </c>
      <c r="C48" s="25"/>
      <c r="G48" s="159" t="str">
        <f>IF(C48="","",C48)</f>
        <v/>
      </c>
      <c r="H48" s="158">
        <v>10</v>
      </c>
      <c r="I48" s="158"/>
      <c r="K48" s="153">
        <v>35</v>
      </c>
    </row>
    <row r="49" spans="1:11" x14ac:dyDescent="0.2">
      <c r="A49" s="59" t="s">
        <v>43</v>
      </c>
      <c r="B49" s="56" t="s">
        <v>5</v>
      </c>
      <c r="C49" s="26"/>
      <c r="E49" s="153">
        <f t="shared" ref="E49:E54" si="1">IF(AND(B49="SI",IF(ISERROR(VLOOKUP(IF(I49="","",TEXT(VALUE(9991650&amp;I49),0)),rtablas_vl,3,0)),0,VLOOKUP(IF(I49="","",TEXT(VALUE(9991650&amp;I49),0)),rtablas_vl,3,0))=0),15,IF(ISERROR(VLOOKUP(IF(I49="","",TEXT(VALUE(9991650&amp;I49),0)),rtablas_vl,3,0)),0,VLOOKUP(IF(I49="","",TEXT(VALUE(9991650&amp;I49),0)),rtablas_vl,3,0)))</f>
        <v>0</v>
      </c>
      <c r="G49" s="159" t="str">
        <f>IF(ISERROR(VLOOKUP(C49,OCUPACION_VL,2,0)),"",VLOOKUP(C49,OCUPACION_VL,2,0))</f>
        <v/>
      </c>
      <c r="H49" s="160">
        <f t="shared" ref="H49:H54" si="2">VALUE(E49)</f>
        <v>0</v>
      </c>
      <c r="I49" s="158">
        <v>56</v>
      </c>
      <c r="K49" s="153">
        <v>36</v>
      </c>
    </row>
    <row r="50" spans="1:11" x14ac:dyDescent="0.2">
      <c r="A50" s="59" t="s">
        <v>44</v>
      </c>
      <c r="B50" s="56" t="s">
        <v>5</v>
      </c>
      <c r="C50" s="26"/>
      <c r="E50" s="153">
        <f t="shared" si="1"/>
        <v>0</v>
      </c>
      <c r="G50" s="159" t="str">
        <f>IF(ISERROR(VLOOKUP(C50,GRADO_VL,2,0)),"",VLOOKUP(C50,GRADO_VL,2,0))</f>
        <v/>
      </c>
      <c r="H50" s="160">
        <f t="shared" si="2"/>
        <v>0</v>
      </c>
      <c r="I50" s="158">
        <v>28</v>
      </c>
      <c r="K50" s="153">
        <v>37</v>
      </c>
    </row>
    <row r="51" spans="1:11" x14ac:dyDescent="0.2">
      <c r="A51" s="59" t="s">
        <v>45</v>
      </c>
      <c r="B51" s="56" t="s">
        <v>5</v>
      </c>
      <c r="C51" s="26"/>
      <c r="E51" s="153">
        <f t="shared" si="1"/>
        <v>0</v>
      </c>
      <c r="G51" s="159" t="str">
        <f>IF(ISERROR(VLOOKUP(C51,DIVISION_VL,2,0)),"",VLOOKUP(C51,DIVISION_VL,2,0))</f>
        <v/>
      </c>
      <c r="H51" s="160">
        <f t="shared" si="2"/>
        <v>0</v>
      </c>
      <c r="I51" s="158">
        <v>22</v>
      </c>
      <c r="K51" s="153">
        <v>38</v>
      </c>
    </row>
    <row r="52" spans="1:11" x14ac:dyDescent="0.2">
      <c r="A52" s="59" t="s">
        <v>46</v>
      </c>
      <c r="B52" s="56" t="s">
        <v>5</v>
      </c>
      <c r="C52" s="26"/>
      <c r="E52" s="153">
        <f t="shared" si="1"/>
        <v>0</v>
      </c>
      <c r="G52" s="159" t="str">
        <f>IF(ISERROR(VLOOKUP(C52,UNIDADES_VL,2,0)),"",VLOOKUP(C52,UNIDADES_VL,2,0))</f>
        <v/>
      </c>
      <c r="H52" s="160">
        <f t="shared" si="2"/>
        <v>0</v>
      </c>
      <c r="I52" s="158">
        <v>40</v>
      </c>
      <c r="K52" s="153">
        <v>39</v>
      </c>
    </row>
    <row r="53" spans="1:11" x14ac:dyDescent="0.2">
      <c r="A53" s="59" t="s">
        <v>47</v>
      </c>
      <c r="B53" s="56" t="s">
        <v>5</v>
      </c>
      <c r="C53" s="26"/>
      <c r="E53" s="153">
        <f t="shared" si="1"/>
        <v>0</v>
      </c>
      <c r="G53" s="159" t="str">
        <f>IF(ISERROR(VLOOKUP(C53,HORARIOS_VL,2,0)),"",VLOOKUP(C53,HORARIOS_VL,2,0))</f>
        <v/>
      </c>
      <c r="H53" s="160">
        <f t="shared" si="2"/>
        <v>0</v>
      </c>
      <c r="I53" s="158">
        <v>13</v>
      </c>
      <c r="K53" s="153">
        <v>40</v>
      </c>
    </row>
    <row r="54" spans="1:11" x14ac:dyDescent="0.2">
      <c r="A54" s="59" t="s">
        <v>48</v>
      </c>
      <c r="B54" s="56" t="s">
        <v>5</v>
      </c>
      <c r="C54" s="26"/>
      <c r="E54" s="153">
        <f t="shared" si="1"/>
        <v>0</v>
      </c>
      <c r="G54" s="159" t="str">
        <f>IF(ISERROR(VLOOKUP(C54,CONVENIO_VL,2,0)),"",VLOOKUP(C54,CONVENIO_VL,2,0))</f>
        <v/>
      </c>
      <c r="H54" s="160">
        <f t="shared" si="2"/>
        <v>0</v>
      </c>
      <c r="I54" s="158">
        <v>49</v>
      </c>
      <c r="K54" s="153">
        <v>41</v>
      </c>
    </row>
    <row r="55" spans="1:11" x14ac:dyDescent="0.2">
      <c r="A55" s="59" t="s">
        <v>49</v>
      </c>
      <c r="B55" s="56" t="s">
        <v>5</v>
      </c>
      <c r="C55" s="26"/>
      <c r="G55" s="159" t="str">
        <f>IF(C55="","",C55)</f>
        <v/>
      </c>
      <c r="H55" s="158">
        <v>10</v>
      </c>
      <c r="I55" s="158"/>
      <c r="K55" s="153">
        <v>42</v>
      </c>
    </row>
    <row r="56" spans="1:11" x14ac:dyDescent="0.2">
      <c r="A56" s="59" t="s">
        <v>50</v>
      </c>
      <c r="B56" s="56" t="s">
        <v>5</v>
      </c>
      <c r="C56" s="26"/>
      <c r="E56" s="153">
        <f>IF(AND(B56="SI",IF(ISERROR(VLOOKUP(IF(I56="","",TEXT(VALUE(9991650&amp;I56),0)),rtablas_vl,3,0)),0,VLOOKUP(IF(I56="","",TEXT(VALUE(9991650&amp;I56),0)),rtablas_vl,3,0))=0),15,IF(ISERROR(VLOOKUP(IF(I56="","",TEXT(VALUE(9991650&amp;I56),0)),rtablas_vl,3,0)),0,VLOOKUP(IF(I56="","",TEXT(VALUE(9991650&amp;I56),0)),rtablas_vl,3,0)))</f>
        <v>0</v>
      </c>
      <c r="G56" s="159" t="str">
        <f>IF(ISERROR(VLOOKUP(C56,SECCION_VL,2,0)),"",VLOOKUP(C56,SECCION_VL,2,0))</f>
        <v/>
      </c>
      <c r="H56" s="160">
        <f>VALUE(E56)</f>
        <v>0</v>
      </c>
      <c r="I56" s="158">
        <v>55</v>
      </c>
      <c r="K56" s="153">
        <v>43</v>
      </c>
    </row>
    <row r="57" spans="1:11" x14ac:dyDescent="0.2">
      <c r="A57" s="59" t="s">
        <v>51</v>
      </c>
      <c r="B57" s="56" t="s">
        <v>5</v>
      </c>
      <c r="C57" s="26"/>
      <c r="E57" s="153">
        <f>IF(AND(B57="SI",IF(ISERROR(VLOOKUP(IF(I57="","",TEXT(VALUE(9991650&amp;I57),0)),rtablas_vl,3,0)),0,VLOOKUP(IF(I57="","",TEXT(VALUE(9991650&amp;I57),0)),rtablas_vl,3,0))=0),15,IF(ISERROR(VLOOKUP(IF(I57="","",TEXT(VALUE(9991650&amp;I57),0)),rtablas_vl,3,0)),0,VLOOKUP(IF(I57="","",TEXT(VALUE(9991650&amp;I57),0)),rtablas_vl,3,0)))</f>
        <v>0</v>
      </c>
      <c r="G57" s="159" t="str">
        <f>IF(ISERROR(VLOOKUP(C57,SITLABORAL_VL,2,0)),"",VLOOKUP(C57,SITLABORAL_VL,2,0))</f>
        <v/>
      </c>
      <c r="H57" s="160">
        <f>VALUE(E57)</f>
        <v>0</v>
      </c>
      <c r="I57" s="158">
        <v>25</v>
      </c>
      <c r="K57" s="153">
        <v>44</v>
      </c>
    </row>
    <row r="58" spans="1:11" x14ac:dyDescent="0.2">
      <c r="A58" s="59" t="s">
        <v>52</v>
      </c>
      <c r="B58" s="56" t="s">
        <v>5</v>
      </c>
      <c r="C58" s="25"/>
      <c r="G58" s="159" t="str">
        <f>IF(C58="","",C58)</f>
        <v/>
      </c>
      <c r="H58" s="158">
        <v>10</v>
      </c>
      <c r="I58" s="158"/>
      <c r="K58" s="153">
        <v>45</v>
      </c>
    </row>
    <row r="59" spans="1:11" x14ac:dyDescent="0.2">
      <c r="A59" s="59" t="s">
        <v>53</v>
      </c>
      <c r="B59" s="56" t="s">
        <v>3</v>
      </c>
      <c r="C59" s="26"/>
      <c r="E59" s="153">
        <f>IF(AND(B59="SI",IF(ISERROR(VLOOKUP(IF(I59="","",TEXT(VALUE(9991650&amp;I59),0)),rtablas_vl,3,0)),0,VLOOKUP(IF(I59="","",TEXT(VALUE(9991650&amp;I59),0)),rtablas_vl,3,0))=0),15,IF(ISERROR(VLOOKUP(IF(I59="","",TEXT(VALUE(9991650&amp;I59),0)),rtablas_vl,3,0)),0,VLOOKUP(IF(I59="","",TEXT(VALUE(9991650&amp;I59),0)),rtablas_vl,3,0)))</f>
        <v>15</v>
      </c>
      <c r="G59" s="159" t="str">
        <f>IF(ISERROR(VLOOKUP(C59,FORMA_DE_PAGO_VL,2,0)),"",VLOOKUP(C59,FORMA_DE_PAGO_VL,2,0))</f>
        <v/>
      </c>
      <c r="H59" s="160">
        <f>VALUE(E59)</f>
        <v>15</v>
      </c>
      <c r="I59" s="158">
        <v>12</v>
      </c>
      <c r="K59" s="153">
        <v>46</v>
      </c>
    </row>
    <row r="60" spans="1:11" x14ac:dyDescent="0.2">
      <c r="A60" s="59" t="s">
        <v>54</v>
      </c>
      <c r="B60" s="56" t="s">
        <v>5</v>
      </c>
      <c r="C60" s="26"/>
      <c r="E60" s="153">
        <f>IF(AND(B60="SI",IF(ISERROR(VLOOKUP(IF(I60="","",TEXT(VALUE(9991650&amp;I60),0)),rtablas_vl,3,0)),0,VLOOKUP(IF(I60="","",TEXT(VALUE(9991650&amp;I60),0)),rtablas_vl,3,0))=0),15,IF(ISERROR(VLOOKUP(IF(I60="","",TEXT(VALUE(9991650&amp;I60),0)),rtablas_vl,3,0)),0,VLOOKUP(IF(I60="","",TEXT(VALUE(9991650&amp;I60),0)),rtablas_vl,3,0)))</f>
        <v>0</v>
      </c>
      <c r="G60" s="159" t="str">
        <f>IF(ISERROR(VLOOKUP(C60,FORMA_DE_PAGO_VL,2,0)),"",VLOOKUP(C60,FORMA_DE_PAGO_VL,2,0))</f>
        <v/>
      </c>
      <c r="H60" s="160">
        <f>VALUE(E60)</f>
        <v>0</v>
      </c>
      <c r="I60" s="158">
        <v>12</v>
      </c>
      <c r="K60" s="153">
        <v>47</v>
      </c>
    </row>
    <row r="61" spans="1:11" x14ac:dyDescent="0.2">
      <c r="A61" s="59" t="s">
        <v>55</v>
      </c>
      <c r="B61" s="56" t="s">
        <v>3</v>
      </c>
      <c r="C61" s="26"/>
      <c r="E61" s="153" t="str">
        <f>IF(AND(B61="SI",IF(ISERROR(VLOOKUP(IF(I61="","",TEXT(VALUE(9991650&amp;I61),0)),rtablas_vl,3,0)),0,VLOOKUP(IF(I61="","",TEXT(VALUE(9991650&amp;I61),0)),rtablas_vl,3,0))=0),15,IF(ISERROR(VLOOKUP(IF(I61="","",TEXT(VALUE(9991650&amp;I61),0)),rtablas_vl,3,0)),0,VLOOKUP(IF(I61="","",TEXT(VALUE(9991650&amp;I61),0)),rtablas_vl,3,0)))</f>
        <v>30</v>
      </c>
      <c r="G61" s="159" t="str">
        <f>IF(ISERROR(VLOOKUP(C61,BANCOS_VL,2,0)),"",VLOOKUP(C61,BANCOS_VL,2,0))</f>
        <v/>
      </c>
      <c r="H61" s="160">
        <f>VALUE(E61)</f>
        <v>30</v>
      </c>
      <c r="I61" s="158">
        <v>7</v>
      </c>
      <c r="K61" s="153">
        <v>48</v>
      </c>
    </row>
    <row r="62" spans="1:11" x14ac:dyDescent="0.2">
      <c r="A62" s="59" t="s">
        <v>56</v>
      </c>
      <c r="B62" s="56" t="s">
        <v>5</v>
      </c>
      <c r="C62" s="26"/>
      <c r="E62" s="153" t="str">
        <f>IF(AND(B62="SI",IF(ISERROR(VLOOKUP(IF(I62="","",TEXT(VALUE(9991650&amp;I62),0)),rtablas_vl,3,0)),0,VLOOKUP(IF(I62="","",TEXT(VALUE(9991650&amp;I62),0)),rtablas_vl,3,0))=0),15,IF(ISERROR(VLOOKUP(IF(I62="","",TEXT(VALUE(9991650&amp;I62),0)),rtablas_vl,3,0)),0,VLOOKUP(IF(I62="","",TEXT(VALUE(9991650&amp;I62),0)),rtablas_vl,3,0)))</f>
        <v>30</v>
      </c>
      <c r="G62" s="159" t="str">
        <f>IF(ISERROR(VLOOKUP(C62,BANCOS_VL,2,0)),"",VLOOKUP(C62,BANCOS_VL,2,0))</f>
        <v/>
      </c>
      <c r="H62" s="160">
        <f>VALUE(E62)</f>
        <v>30</v>
      </c>
      <c r="I62" s="158">
        <v>7</v>
      </c>
      <c r="K62" s="153">
        <v>49</v>
      </c>
    </row>
    <row r="63" spans="1:11" x14ac:dyDescent="0.2">
      <c r="A63" s="59" t="s">
        <v>57</v>
      </c>
      <c r="B63" s="56" t="s">
        <v>3</v>
      </c>
      <c r="C63" s="31"/>
      <c r="G63" s="159" t="str">
        <f t="shared" ref="G63:G68" si="3">IF(C63="","",C63)</f>
        <v/>
      </c>
      <c r="H63" s="158">
        <v>25</v>
      </c>
      <c r="I63" s="158"/>
      <c r="K63" s="153">
        <v>50</v>
      </c>
    </row>
    <row r="64" spans="1:11" x14ac:dyDescent="0.2">
      <c r="A64" s="59" t="s">
        <v>58</v>
      </c>
      <c r="B64" s="56" t="s">
        <v>5</v>
      </c>
      <c r="C64" s="31"/>
      <c r="G64" s="159" t="str">
        <f t="shared" si="3"/>
        <v/>
      </c>
      <c r="H64" s="158">
        <v>25</v>
      </c>
      <c r="I64" s="158"/>
      <c r="K64" s="153">
        <v>51</v>
      </c>
    </row>
    <row r="65" spans="1:11" x14ac:dyDescent="0.2">
      <c r="A65" s="59" t="s">
        <v>59</v>
      </c>
      <c r="B65" s="56" t="s">
        <v>5</v>
      </c>
      <c r="C65" s="25"/>
      <c r="G65" s="159" t="str">
        <f t="shared" si="3"/>
        <v/>
      </c>
      <c r="H65" s="158">
        <v>8</v>
      </c>
      <c r="I65" s="158"/>
      <c r="K65" s="153">
        <v>52</v>
      </c>
    </row>
    <row r="66" spans="1:11" x14ac:dyDescent="0.2">
      <c r="A66" s="59" t="s">
        <v>59</v>
      </c>
      <c r="B66" s="56" t="s">
        <v>5</v>
      </c>
      <c r="C66" s="25"/>
      <c r="G66" s="159" t="str">
        <f t="shared" si="3"/>
        <v/>
      </c>
      <c r="H66" s="158">
        <v>8</v>
      </c>
      <c r="I66" s="158"/>
      <c r="K66" s="153">
        <v>53</v>
      </c>
    </row>
    <row r="67" spans="1:11" x14ac:dyDescent="0.2">
      <c r="A67" s="59" t="s">
        <v>60</v>
      </c>
      <c r="B67" s="56" t="s">
        <v>5</v>
      </c>
      <c r="C67" s="25"/>
      <c r="G67" s="159" t="str">
        <f t="shared" si="3"/>
        <v/>
      </c>
      <c r="H67" s="158">
        <v>10</v>
      </c>
      <c r="I67" s="158"/>
      <c r="K67" s="153">
        <v>54</v>
      </c>
    </row>
    <row r="68" spans="1:11" x14ac:dyDescent="0.2">
      <c r="A68" s="59" t="s">
        <v>61</v>
      </c>
      <c r="B68" s="56" t="s">
        <v>5</v>
      </c>
      <c r="C68" s="25"/>
      <c r="G68" s="159" t="str">
        <f t="shared" si="3"/>
        <v/>
      </c>
      <c r="H68" s="158">
        <v>10</v>
      </c>
      <c r="I68" s="158"/>
      <c r="K68" s="153">
        <v>55</v>
      </c>
    </row>
    <row r="69" spans="1:11" x14ac:dyDescent="0.2">
      <c r="A69" s="59" t="s">
        <v>62</v>
      </c>
      <c r="B69" s="56" t="s">
        <v>5</v>
      </c>
      <c r="C69" s="26"/>
      <c r="E69" s="153">
        <f>IF(AND(B69="SI",IF(ISERROR(VLOOKUP(IF(I69="","",TEXT(VALUE(9991650&amp;I69),0)),rtablas_vl,3,0)),0,VLOOKUP(IF(I69="","",TEXT(VALUE(9991650&amp;I69),0)),rtablas_vl,3,0))=0),15,IF(ISERROR(VLOOKUP(IF(I69="","",TEXT(VALUE(9991650&amp;I69),0)),rtablas_vl,3,0)),0,VLOOKUP(IF(I69="","",TEXT(VALUE(9991650&amp;I69),0)),rtablas_vl,3,0)))</f>
        <v>0</v>
      </c>
      <c r="G69" s="159" t="str">
        <f>IF(ISERROR(VLOOKUP(C69,BENEFICIARIO_VL,2,0)),"",VLOOKUP(C69,BENEFICIARIO_VL,2,0))</f>
        <v/>
      </c>
      <c r="H69" s="160">
        <f>VALUE(E69)</f>
        <v>0</v>
      </c>
      <c r="I69" s="158">
        <v>27</v>
      </c>
      <c r="K69" s="153">
        <v>56</v>
      </c>
    </row>
    <row r="70" spans="1:11" x14ac:dyDescent="0.2">
      <c r="A70" s="59" t="s">
        <v>63</v>
      </c>
      <c r="B70" s="56" t="s">
        <v>5</v>
      </c>
      <c r="C70" s="31"/>
      <c r="G70" s="159" t="str">
        <f>IF(C70="","",C70)</f>
        <v/>
      </c>
      <c r="H70" s="158">
        <v>10</v>
      </c>
      <c r="I70" s="158"/>
      <c r="K70" s="153">
        <v>57</v>
      </c>
    </row>
    <row r="71" spans="1:11" x14ac:dyDescent="0.2">
      <c r="A71" s="59" t="s">
        <v>64</v>
      </c>
      <c r="B71" s="56" t="s">
        <v>5</v>
      </c>
      <c r="C71" s="31"/>
      <c r="G71" s="159" t="str">
        <f>IF(C71="","",C71)</f>
        <v/>
      </c>
      <c r="H71" s="158">
        <v>10</v>
      </c>
      <c r="I71" s="158"/>
      <c r="K71" s="153">
        <v>58</v>
      </c>
    </row>
    <row r="72" spans="1:11" x14ac:dyDescent="0.2">
      <c r="A72" s="59" t="s">
        <v>65</v>
      </c>
      <c r="B72" s="56" t="s">
        <v>3</v>
      </c>
      <c r="C72" s="26"/>
      <c r="E72" s="153" t="str">
        <f>IF(AND(B72="SI",IF(ISERROR(VLOOKUP(IF(I72="","",TEXT(VALUE(9991650&amp;I72),0)),rtablas_vl,3,0)),0,VLOOKUP(IF(I72="","",TEXT(VALUE(9991650&amp;I72),0)),rtablas_vl,3,0))=0),15,IF(ISERROR(VLOOKUP(IF(I72="","",TEXT(VALUE(9991650&amp;I72),0)),rtablas_vl,3,0)),0,VLOOKUP(IF(I72="","",TEXT(VALUE(9991650&amp;I72),0)),rtablas_vl,3,0)))</f>
        <v>15</v>
      </c>
      <c r="G72" s="159" t="str">
        <f>IF(ISERROR(VLOOKUP(C72,AFP_VL,2,0)),"",VLOOKUP(C72,AFP_VL,2,0))</f>
        <v/>
      </c>
      <c r="H72" s="160">
        <f>VALUE(E72)</f>
        <v>15</v>
      </c>
      <c r="I72" s="158">
        <v>8</v>
      </c>
      <c r="K72" s="153">
        <v>59</v>
      </c>
    </row>
    <row r="73" spans="1:11" x14ac:dyDescent="0.2">
      <c r="A73" s="59" t="s">
        <v>66</v>
      </c>
      <c r="B73" s="56" t="s">
        <v>5</v>
      </c>
      <c r="C73" s="25"/>
      <c r="G73" s="159" t="str">
        <f>IF(C73="","",C73)</f>
        <v/>
      </c>
      <c r="H73" s="158">
        <v>10</v>
      </c>
      <c r="I73" s="158"/>
      <c r="K73" s="153">
        <v>60</v>
      </c>
    </row>
    <row r="74" spans="1:11" x14ac:dyDescent="0.2">
      <c r="A74" s="59" t="s">
        <v>67</v>
      </c>
      <c r="B74" s="56" t="s">
        <v>5</v>
      </c>
      <c r="C74" s="30"/>
      <c r="G74" s="159" t="str">
        <f>IF(C74="","",C74)</f>
        <v/>
      </c>
      <c r="H74" s="158">
        <v>10</v>
      </c>
      <c r="I74" s="158"/>
      <c r="K74" s="153">
        <v>61</v>
      </c>
    </row>
    <row r="75" spans="1:11" x14ac:dyDescent="0.2">
      <c r="A75" s="59" t="s">
        <v>68</v>
      </c>
      <c r="B75" s="56" t="s">
        <v>5</v>
      </c>
      <c r="C75" s="26"/>
      <c r="E75" s="153">
        <f>IF(AND(B75="SI",IF(ISERROR(VLOOKUP(IF(I75="","",TEXT(VALUE(9991650&amp;I75),0)),rtablas_vl,3,0)),0,VLOOKUP(IF(I75="","",TEXT(VALUE(9991650&amp;I75),0)),rtablas_vl,3,0))=0),15,IF(ISERROR(VLOOKUP(IF(I75="","",TEXT(VALUE(9991650&amp;I75),0)),rtablas_vl,3,0)),0,VLOOKUP(IF(I75="","",TEXT(VALUE(9991650&amp;I75),0)),rtablas_vl,3,0)))</f>
        <v>0</v>
      </c>
      <c r="G75" s="159" t="str">
        <f>IF(ISERROR(VLOOKUP(C75,SINDICATO_VL,2,0)),"",VLOOKUP(C75,SINDICATO_VL,2,0))</f>
        <v/>
      </c>
      <c r="H75" s="160">
        <f>VALUE(E75)</f>
        <v>0</v>
      </c>
      <c r="I75" s="158">
        <v>23</v>
      </c>
      <c r="K75" s="153">
        <v>62</v>
      </c>
    </row>
    <row r="76" spans="1:11" x14ac:dyDescent="0.2">
      <c r="A76" s="59" t="s">
        <v>69</v>
      </c>
      <c r="B76" s="56" t="s">
        <v>3</v>
      </c>
      <c r="C76" s="26"/>
      <c r="E76" s="153" t="str">
        <f>IF(AND(B76="SI",IF(ISERROR(VLOOKUP(IF(I76="","",TEXT(VALUE(9991650&amp;I76),0)),rtablas_vl,3,0)),0,VLOOKUP(IF(I76="","",TEXT(VALUE(9991650&amp;I76),0)),rtablas_vl,3,0))=0),15,IF(ISERROR(VLOOKUP(IF(I76="","",TEXT(VALUE(9991650&amp;I76),0)),rtablas_vl,3,0)),0,VLOOKUP(IF(I76="","",TEXT(VALUE(9991650&amp;I76),0)),rtablas_vl,3,0)))</f>
        <v>27</v>
      </c>
      <c r="G76" s="159" t="str">
        <f>IF(ISERROR(VLOOKUP(C76,ISAPRES_VL,2,0)),"",VLOOKUP(C76,ISAPRES_VL,2,0))</f>
        <v/>
      </c>
      <c r="H76" s="160">
        <f>VALUE(E76)</f>
        <v>27</v>
      </c>
      <c r="I76" s="158">
        <v>4</v>
      </c>
      <c r="K76" s="153">
        <v>63</v>
      </c>
    </row>
    <row r="77" spans="1:11" x14ac:dyDescent="0.2">
      <c r="A77" s="59" t="s">
        <v>70</v>
      </c>
      <c r="B77" s="56" t="s">
        <v>5</v>
      </c>
      <c r="C77" s="25"/>
      <c r="G77" s="159" t="str">
        <f>IF(C77="","",C77)</f>
        <v/>
      </c>
      <c r="H77" s="158">
        <v>10</v>
      </c>
      <c r="I77" s="158"/>
      <c r="K77" s="153">
        <v>64</v>
      </c>
    </row>
    <row r="78" spans="1:11" x14ac:dyDescent="0.2">
      <c r="A78" s="59" t="s">
        <v>71</v>
      </c>
      <c r="B78" s="56" t="s">
        <v>5</v>
      </c>
      <c r="C78" s="30"/>
      <c r="G78" s="159" t="str">
        <f>IF(C78="","",C78)</f>
        <v/>
      </c>
      <c r="H78" s="158">
        <v>10</v>
      </c>
      <c r="I78" s="158"/>
      <c r="K78" s="153">
        <v>65</v>
      </c>
    </row>
    <row r="79" spans="1:11" x14ac:dyDescent="0.2">
      <c r="A79" s="59" t="s">
        <v>72</v>
      </c>
      <c r="B79" s="56" t="s">
        <v>5</v>
      </c>
      <c r="C79" s="26"/>
      <c r="E79" s="153">
        <f>IF(AND(B79="SI",IF(ISERROR(VLOOKUP(IF(I79="","",TEXT(VALUE(9991650&amp;I79),0)),rtablas_vl,3,0)),0,VLOOKUP(IF(I79="","",TEXT(VALUE(9991650&amp;I79),0)),rtablas_vl,3,0))=0),15,IF(ISERROR(VLOOKUP(IF(I79="","",TEXT(VALUE(9991650&amp;I79),0)),rtablas_vl,3,0)),0,VLOOKUP(IF(I79="","",TEXT(VALUE(9991650&amp;I79),0)),rtablas_vl,3,0)))</f>
        <v>0</v>
      </c>
      <c r="G79" s="159" t="str">
        <f>IF(ISERROR(VLOOKUP(C79,CODIGO_INE_VL,2,0)),"",VLOOKUP(C79,CODIGO_INE_VL,2,0))</f>
        <v/>
      </c>
      <c r="H79" s="160">
        <f>VALUE(E79)</f>
        <v>0</v>
      </c>
      <c r="I79" s="158">
        <v>5</v>
      </c>
      <c r="K79" s="153">
        <v>66</v>
      </c>
    </row>
    <row r="80" spans="1:11" x14ac:dyDescent="0.2">
      <c r="A80" s="59" t="s">
        <v>73</v>
      </c>
      <c r="B80" s="56" t="s">
        <v>5</v>
      </c>
      <c r="C80" s="26"/>
      <c r="E80" s="153">
        <f>IF(AND(B80="SI",IF(ISERROR(VLOOKUP(IF(I80="","",TEXT(VALUE(9991650&amp;I80),0)),rtablas_vl,3,0)),0,VLOOKUP(IF(I80="","",TEXT(VALUE(9991650&amp;I80),0)),rtablas_vl,3,0))=0),15,IF(ISERROR(VLOOKUP(IF(I80="","",TEXT(VALUE(9991650&amp;I80),0)),rtablas_vl,3,0)),0,VLOOKUP(IF(I80="","",TEXT(VALUE(9991650&amp;I80),0)),rtablas_vl,3,0)))</f>
        <v>0</v>
      </c>
      <c r="G80" s="159" t="str">
        <f>IF(ISERROR(VLOOKUP(C80,CAJAS_VL,2,0)),"",VLOOKUP(C80,CAJAS_VL,2,0))</f>
        <v/>
      </c>
      <c r="H80" s="160">
        <f>VALUE(E80)</f>
        <v>0</v>
      </c>
      <c r="I80" s="158">
        <v>10</v>
      </c>
      <c r="K80" s="153">
        <v>67</v>
      </c>
    </row>
    <row r="81" spans="1:11" x14ac:dyDescent="0.2">
      <c r="A81" s="59" t="s">
        <v>74</v>
      </c>
      <c r="B81" s="56" t="s">
        <v>5</v>
      </c>
      <c r="C81" s="25"/>
      <c r="G81" s="159" t="str">
        <f>IF(C81="","",C81)</f>
        <v/>
      </c>
      <c r="H81" s="158">
        <v>8</v>
      </c>
      <c r="I81" s="158"/>
      <c r="K81" s="153">
        <v>68</v>
      </c>
    </row>
    <row r="82" spans="1:11" x14ac:dyDescent="0.2">
      <c r="A82" s="59" t="s">
        <v>75</v>
      </c>
      <c r="B82" s="2" t="s">
        <v>200</v>
      </c>
      <c r="C82" s="25"/>
      <c r="G82" s="159" t="str">
        <f>IF(C82="","",C82)</f>
        <v/>
      </c>
      <c r="H82" s="158">
        <v>0</v>
      </c>
      <c r="I82" s="158"/>
      <c r="K82" s="153">
        <v>69</v>
      </c>
    </row>
    <row r="83" spans="1:11" x14ac:dyDescent="0.2">
      <c r="A83" s="59" t="s">
        <v>76</v>
      </c>
      <c r="B83" s="56" t="s">
        <v>5</v>
      </c>
      <c r="C83" s="26"/>
      <c r="G83" s="159" t="str">
        <f>IF(C83="Activo","N",IF(C83="Pensionado-Cotiza","S",IF(C83="Pensionado-No-Cotiza","X","")))</f>
        <v/>
      </c>
      <c r="H83" s="158">
        <v>18</v>
      </c>
      <c r="I83" s="158"/>
      <c r="K83" s="153">
        <v>70</v>
      </c>
    </row>
    <row r="84" spans="1:11" x14ac:dyDescent="0.2">
      <c r="A84" s="59" t="s">
        <v>77</v>
      </c>
      <c r="B84" s="2" t="s">
        <v>200</v>
      </c>
      <c r="C84" s="30"/>
      <c r="G84" s="159" t="str">
        <f t="shared" ref="G84:G94" si="4">IF(C84="","",C84)</f>
        <v/>
      </c>
      <c r="H84" s="158">
        <v>0</v>
      </c>
      <c r="I84" s="158"/>
      <c r="K84" s="153">
        <v>71</v>
      </c>
    </row>
    <row r="85" spans="1:11" x14ac:dyDescent="0.2">
      <c r="A85" s="59" t="s">
        <v>78</v>
      </c>
      <c r="B85" s="56" t="s">
        <v>5</v>
      </c>
      <c r="C85" s="25"/>
      <c r="G85" s="159" t="str">
        <f t="shared" si="4"/>
        <v/>
      </c>
      <c r="H85" s="158">
        <v>10</v>
      </c>
      <c r="I85" s="158"/>
      <c r="K85" s="153">
        <v>72</v>
      </c>
    </row>
    <row r="86" spans="1:11" x14ac:dyDescent="0.2">
      <c r="A86" s="59" t="s">
        <v>79</v>
      </c>
      <c r="B86" s="56" t="s">
        <v>5</v>
      </c>
      <c r="C86" s="30"/>
      <c r="G86" s="159" t="str">
        <f t="shared" si="4"/>
        <v/>
      </c>
      <c r="H86" s="158">
        <v>10</v>
      </c>
      <c r="I86" s="158"/>
      <c r="K86" s="153">
        <v>73</v>
      </c>
    </row>
    <row r="87" spans="1:11" x14ac:dyDescent="0.2">
      <c r="A87" s="59" t="s">
        <v>80</v>
      </c>
      <c r="B87" s="56" t="s">
        <v>5</v>
      </c>
      <c r="C87" s="25"/>
      <c r="G87" s="159" t="str">
        <f t="shared" si="4"/>
        <v/>
      </c>
      <c r="H87" s="158">
        <v>8</v>
      </c>
      <c r="I87" s="158"/>
      <c r="K87" s="153">
        <v>74</v>
      </c>
    </row>
    <row r="88" spans="1:11" x14ac:dyDescent="0.2">
      <c r="A88" s="59" t="s">
        <v>81</v>
      </c>
      <c r="B88" s="56" t="s">
        <v>5</v>
      </c>
      <c r="C88" s="25"/>
      <c r="G88" s="159" t="str">
        <f t="shared" si="4"/>
        <v/>
      </c>
      <c r="H88" s="158">
        <v>6</v>
      </c>
      <c r="I88" s="158"/>
      <c r="K88" s="153">
        <v>75</v>
      </c>
    </row>
    <row r="89" spans="1:11" x14ac:dyDescent="0.2">
      <c r="A89" s="59" t="s">
        <v>82</v>
      </c>
      <c r="B89" s="56" t="s">
        <v>5</v>
      </c>
      <c r="C89" s="25"/>
      <c r="G89" s="159" t="str">
        <f t="shared" si="4"/>
        <v/>
      </c>
      <c r="H89" s="158">
        <v>15</v>
      </c>
      <c r="I89" s="158"/>
      <c r="K89" s="153">
        <v>76</v>
      </c>
    </row>
    <row r="90" spans="1:11" x14ac:dyDescent="0.2">
      <c r="A90" s="59" t="s">
        <v>83</v>
      </c>
      <c r="B90" s="56" t="s">
        <v>5</v>
      </c>
      <c r="C90" s="25"/>
      <c r="G90" s="159" t="str">
        <f t="shared" si="4"/>
        <v/>
      </c>
      <c r="H90" s="158">
        <v>10</v>
      </c>
      <c r="I90" s="158"/>
      <c r="K90" s="153">
        <v>77</v>
      </c>
    </row>
    <row r="91" spans="1:11" x14ac:dyDescent="0.2">
      <c r="A91" s="59" t="s">
        <v>84</v>
      </c>
      <c r="B91" s="56" t="s">
        <v>5</v>
      </c>
      <c r="C91" s="25"/>
      <c r="G91" s="159" t="str">
        <f t="shared" si="4"/>
        <v/>
      </c>
      <c r="H91" s="158">
        <v>10</v>
      </c>
      <c r="I91" s="158"/>
      <c r="K91" s="153">
        <v>78</v>
      </c>
    </row>
    <row r="92" spans="1:11" x14ac:dyDescent="0.2">
      <c r="A92" s="59" t="s">
        <v>85</v>
      </c>
      <c r="B92" s="56" t="s">
        <v>5</v>
      </c>
      <c r="C92" s="30"/>
      <c r="G92" s="159" t="str">
        <f t="shared" si="4"/>
        <v/>
      </c>
      <c r="H92" s="158">
        <v>10</v>
      </c>
      <c r="I92" s="158"/>
      <c r="K92" s="153">
        <v>79</v>
      </c>
    </row>
    <row r="93" spans="1:11" x14ac:dyDescent="0.2">
      <c r="A93" s="59" t="s">
        <v>86</v>
      </c>
      <c r="B93" s="56" t="s">
        <v>5</v>
      </c>
      <c r="C93" s="25"/>
      <c r="G93" s="159" t="str">
        <f t="shared" si="4"/>
        <v/>
      </c>
      <c r="H93" s="158">
        <v>10</v>
      </c>
      <c r="I93" s="158"/>
      <c r="K93" s="153">
        <v>80</v>
      </c>
    </row>
    <row r="94" spans="1:11" x14ac:dyDescent="0.2">
      <c r="A94" s="59" t="s">
        <v>87</v>
      </c>
      <c r="B94" s="2" t="s">
        <v>200</v>
      </c>
      <c r="C94" s="2"/>
      <c r="G94" s="159" t="str">
        <f t="shared" si="4"/>
        <v/>
      </c>
      <c r="H94" s="158">
        <v>0</v>
      </c>
      <c r="I94" s="158"/>
      <c r="K94" s="153">
        <v>81</v>
      </c>
    </row>
    <row r="95" spans="1:11" x14ac:dyDescent="0.2">
      <c r="A95" s="59" t="s">
        <v>88</v>
      </c>
      <c r="B95" s="56" t="s">
        <v>5</v>
      </c>
      <c r="C95" s="26"/>
      <c r="G95" s="159" t="str">
        <f>IF(C95="Remuner. Fija","F",IF(C95="Remuner. Variable","V",""))</f>
        <v/>
      </c>
      <c r="H95" s="158">
        <v>18</v>
      </c>
      <c r="I95" s="158"/>
      <c r="K95" s="153">
        <v>82</v>
      </c>
    </row>
    <row r="96" spans="1:11" x14ac:dyDescent="0.2">
      <c r="A96" s="59" t="s">
        <v>89</v>
      </c>
      <c r="B96" s="56" t="s">
        <v>5</v>
      </c>
      <c r="C96" s="25"/>
      <c r="G96" s="159" t="str">
        <f>IF(C96="","",C96)</f>
        <v/>
      </c>
      <c r="H96" s="158">
        <v>9</v>
      </c>
      <c r="I96" s="158"/>
      <c r="K96" s="153">
        <v>83</v>
      </c>
    </row>
    <row r="97" spans="1:11" x14ac:dyDescent="0.2">
      <c r="A97" s="59" t="s">
        <v>90</v>
      </c>
      <c r="B97" s="56" t="s">
        <v>5</v>
      </c>
      <c r="C97" s="25"/>
      <c r="G97" s="159" t="str">
        <f>IF(C97="","",C97)</f>
        <v/>
      </c>
      <c r="H97" s="158">
        <v>10</v>
      </c>
      <c r="I97" s="158"/>
      <c r="K97" s="153">
        <v>84</v>
      </c>
    </row>
    <row r="98" spans="1:11" x14ac:dyDescent="0.2">
      <c r="A98" s="59" t="s">
        <v>91</v>
      </c>
      <c r="B98" s="56" t="s">
        <v>5</v>
      </c>
      <c r="C98" s="26"/>
      <c r="G98" s="159" t="str">
        <f>IF(C98="","",C98)</f>
        <v/>
      </c>
      <c r="H98" s="158">
        <v>7</v>
      </c>
      <c r="I98" s="158"/>
      <c r="K98" s="153">
        <v>85</v>
      </c>
    </row>
    <row r="99" spans="1:11" x14ac:dyDescent="0.2">
      <c r="A99" s="59" t="s">
        <v>92</v>
      </c>
      <c r="B99" s="2" t="s">
        <v>200</v>
      </c>
      <c r="C99" s="30"/>
      <c r="G99" s="159" t="str">
        <f>IF(C99="","",C99)</f>
        <v/>
      </c>
      <c r="H99" s="160">
        <f>IF(AND(B99="SI",IF(ISERROR(VLOOKUP(IF(I99="","",VALUE(9991650&amp;I99)),rtablas_vl,3,0)),0,VLOOKUP(IF(I99="","",VALUE(9991650&amp;I99)),rtablas_vl,3,0))=0),15,IF(ISERROR(VLOOKUP(IF(I99="","",VALUE(9991650&amp;I99)),rtablas_vl,3,0)),0,VLOOKUP(IF(I99="","",VALUE(9991650&amp;I99)),rtablas_vl,3,0)))</f>
        <v>0</v>
      </c>
      <c r="I99" s="158"/>
      <c r="K99" s="153">
        <v>86</v>
      </c>
    </row>
    <row r="100" spans="1:11" x14ac:dyDescent="0.2">
      <c r="A100" s="59" t="s">
        <v>93</v>
      </c>
      <c r="B100" s="56" t="s">
        <v>5</v>
      </c>
      <c r="C100" s="26"/>
      <c r="G100" s="159" t="str">
        <f>IF(C100="Indefinido","I",IF(C100="Plazo Fijo","F",IF(C100="Por Obra o Faena","O","")))</f>
        <v/>
      </c>
      <c r="H100" s="158">
        <v>18</v>
      </c>
      <c r="I100" s="158"/>
      <c r="K100" s="153">
        <v>87</v>
      </c>
    </row>
    <row r="101" spans="1:11" x14ac:dyDescent="0.2">
      <c r="A101" s="59" t="s">
        <v>94</v>
      </c>
      <c r="B101" s="56" t="s">
        <v>5</v>
      </c>
      <c r="C101" s="26"/>
      <c r="G101" s="159" t="str">
        <f t="shared" ref="G101:G106" si="5">IF(C101="","",C101)</f>
        <v/>
      </c>
      <c r="H101" s="158">
        <v>10</v>
      </c>
      <c r="I101" s="158"/>
      <c r="K101" s="153">
        <v>88</v>
      </c>
    </row>
    <row r="102" spans="1:11" x14ac:dyDescent="0.2">
      <c r="A102" s="59" t="s">
        <v>95</v>
      </c>
      <c r="B102" s="56" t="s">
        <v>5</v>
      </c>
      <c r="C102" s="25"/>
      <c r="G102" s="159" t="str">
        <f t="shared" si="5"/>
        <v/>
      </c>
      <c r="H102" s="158">
        <v>11</v>
      </c>
      <c r="I102" s="158"/>
      <c r="K102" s="153">
        <v>89</v>
      </c>
    </row>
    <row r="103" spans="1:11" x14ac:dyDescent="0.2">
      <c r="A103" s="59" t="s">
        <v>96</v>
      </c>
      <c r="B103" s="56" t="s">
        <v>5</v>
      </c>
      <c r="C103" s="25"/>
      <c r="G103" s="159" t="str">
        <f t="shared" si="5"/>
        <v/>
      </c>
      <c r="H103" s="158">
        <v>10</v>
      </c>
      <c r="I103" s="158"/>
      <c r="K103" s="153">
        <v>90</v>
      </c>
    </row>
    <row r="104" spans="1:11" x14ac:dyDescent="0.2">
      <c r="A104" s="59" t="s">
        <v>97</v>
      </c>
      <c r="B104" s="2" t="s">
        <v>200</v>
      </c>
      <c r="C104" s="25"/>
      <c r="G104" s="159" t="str">
        <f t="shared" si="5"/>
        <v/>
      </c>
      <c r="H104" s="158">
        <v>0</v>
      </c>
      <c r="I104" s="158"/>
      <c r="K104" s="153">
        <v>91</v>
      </c>
    </row>
    <row r="105" spans="1:11" x14ac:dyDescent="0.2">
      <c r="A105" s="59" t="s">
        <v>98</v>
      </c>
      <c r="B105" s="2" t="s">
        <v>200</v>
      </c>
      <c r="C105" s="25"/>
      <c r="G105" s="159" t="str">
        <f t="shared" si="5"/>
        <v/>
      </c>
      <c r="H105" s="158">
        <v>0</v>
      </c>
      <c r="I105" s="158"/>
      <c r="K105" s="153">
        <v>92</v>
      </c>
    </row>
    <row r="106" spans="1:11" x14ac:dyDescent="0.2">
      <c r="A106" s="59" t="s">
        <v>99</v>
      </c>
      <c r="B106" s="2" t="s">
        <v>5</v>
      </c>
      <c r="C106" s="25"/>
      <c r="G106" s="159" t="str">
        <f t="shared" si="5"/>
        <v/>
      </c>
      <c r="H106" s="158">
        <v>0</v>
      </c>
      <c r="I106" s="158"/>
      <c r="K106" s="153">
        <v>93</v>
      </c>
    </row>
    <row r="107" spans="1:11" x14ac:dyDescent="0.2">
      <c r="A107" s="59" t="s">
        <v>100</v>
      </c>
      <c r="B107" s="56" t="s">
        <v>5</v>
      </c>
      <c r="C107" s="26"/>
      <c r="G107" s="159" t="str">
        <f>IF(C107="S","A",IF(C107="N","N",""))</f>
        <v/>
      </c>
      <c r="H107" s="158">
        <v>12</v>
      </c>
      <c r="I107" s="158"/>
      <c r="K107" s="153">
        <v>94</v>
      </c>
    </row>
    <row r="108" spans="1:11" x14ac:dyDescent="0.2">
      <c r="A108" s="59" t="s">
        <v>101</v>
      </c>
      <c r="B108" s="2" t="s">
        <v>5</v>
      </c>
      <c r="C108" s="30"/>
      <c r="G108" s="159" t="str">
        <f>IF(C108="","",C108)</f>
        <v/>
      </c>
      <c r="H108" s="158">
        <v>0</v>
      </c>
      <c r="I108" s="158"/>
      <c r="K108" s="153">
        <v>95</v>
      </c>
    </row>
    <row r="109" spans="1:11" x14ac:dyDescent="0.2">
      <c r="A109" s="59" t="s">
        <v>102</v>
      </c>
      <c r="B109" s="2" t="s">
        <v>5</v>
      </c>
      <c r="C109" s="26"/>
      <c r="G109" s="159" t="str">
        <f>IF(C109="","N",LEFT(C109,1))</f>
        <v>N</v>
      </c>
      <c r="H109" s="158">
        <v>0</v>
      </c>
      <c r="I109" s="158"/>
      <c r="K109" s="153">
        <v>96</v>
      </c>
    </row>
    <row r="110" spans="1:11" x14ac:dyDescent="0.2">
      <c r="A110" s="59" t="s">
        <v>103</v>
      </c>
      <c r="B110" s="2" t="s">
        <v>5</v>
      </c>
      <c r="C110" s="25"/>
      <c r="G110" s="159" t="str">
        <f>IF(C110="","",C110)</f>
        <v/>
      </c>
      <c r="H110" s="158">
        <v>0</v>
      </c>
      <c r="I110" s="158"/>
      <c r="K110" s="153">
        <v>97</v>
      </c>
    </row>
    <row r="111" spans="1:11" x14ac:dyDescent="0.2">
      <c r="A111" s="59" t="s">
        <v>104</v>
      </c>
      <c r="B111" s="2" t="s">
        <v>5</v>
      </c>
      <c r="C111" s="25"/>
      <c r="G111" s="159" t="str">
        <f>IF(C111="","",C111)</f>
        <v/>
      </c>
      <c r="H111" s="158">
        <v>0</v>
      </c>
      <c r="I111" s="158"/>
      <c r="K111" s="153">
        <v>98</v>
      </c>
    </row>
    <row r="112" spans="1:11" x14ac:dyDescent="0.2">
      <c r="A112" s="59" t="s">
        <v>105</v>
      </c>
      <c r="B112" s="56" t="s">
        <v>5</v>
      </c>
      <c r="C112" s="26"/>
      <c r="G112" s="159" t="str">
        <f>IF(C112="Lunes a Viernes","V",IF(C112="Lunes a Sabado","S",""))</f>
        <v/>
      </c>
      <c r="H112" s="158">
        <v>18</v>
      </c>
      <c r="I112" s="158"/>
      <c r="K112" s="153">
        <v>99</v>
      </c>
    </row>
    <row r="113" spans="1:11" x14ac:dyDescent="0.2">
      <c r="A113" s="59" t="s">
        <v>106</v>
      </c>
      <c r="B113" s="2" t="s">
        <v>5</v>
      </c>
      <c r="C113" s="25"/>
      <c r="G113" s="159" t="str">
        <f>IF(C113="","",C113)</f>
        <v/>
      </c>
      <c r="H113" s="158">
        <v>0</v>
      </c>
      <c r="I113" s="158"/>
      <c r="K113" s="153">
        <v>100</v>
      </c>
    </row>
    <row r="114" spans="1:11" x14ac:dyDescent="0.2">
      <c r="A114" s="59" t="s">
        <v>107</v>
      </c>
      <c r="B114" s="56" t="s">
        <v>5</v>
      </c>
      <c r="C114" s="26"/>
      <c r="G114" s="159" t="str">
        <f>LEFT(C114,1)</f>
        <v/>
      </c>
      <c r="H114" s="158">
        <v>10</v>
      </c>
      <c r="I114" s="158"/>
      <c r="K114" s="153">
        <v>101</v>
      </c>
    </row>
    <row r="115" spans="1:11" x14ac:dyDescent="0.2">
      <c r="A115" s="60" t="s">
        <v>239</v>
      </c>
      <c r="B115" s="78" t="s">
        <v>3</v>
      </c>
      <c r="C115" s="57" t="s">
        <v>108</v>
      </c>
      <c r="H115" s="155">
        <v>10</v>
      </c>
      <c r="I115" s="158"/>
    </row>
    <row r="116" spans="1:11" x14ac:dyDescent="0.2">
      <c r="A116" s="60" t="s">
        <v>240</v>
      </c>
      <c r="B116" s="2" t="s">
        <v>3</v>
      </c>
      <c r="C116" s="58">
        <v>5000000</v>
      </c>
      <c r="H116" s="155">
        <v>15</v>
      </c>
      <c r="I116" s="158"/>
    </row>
    <row r="117" spans="1:11" x14ac:dyDescent="0.2">
      <c r="A117" s="60" t="s">
        <v>234</v>
      </c>
      <c r="B117" s="78" t="s">
        <v>3</v>
      </c>
      <c r="C117" s="58">
        <v>1000000</v>
      </c>
      <c r="H117" s="155">
        <v>15</v>
      </c>
      <c r="I117" s="158"/>
    </row>
    <row r="118" spans="1:11" x14ac:dyDescent="0.2">
      <c r="A118" s="60" t="s">
        <v>235</v>
      </c>
      <c r="B118" s="78" t="s">
        <v>3</v>
      </c>
      <c r="C118" s="77">
        <v>1000000</v>
      </c>
      <c r="H118" s="155">
        <v>15</v>
      </c>
      <c r="I118" s="158"/>
    </row>
    <row r="119" spans="1:11" x14ac:dyDescent="0.2">
      <c r="A119" s="60" t="s">
        <v>222</v>
      </c>
      <c r="B119" s="78" t="s">
        <v>3</v>
      </c>
      <c r="C119" s="77">
        <v>1000000</v>
      </c>
      <c r="H119" s="155">
        <v>15</v>
      </c>
      <c r="I119" s="158"/>
    </row>
    <row r="120" spans="1:11" x14ac:dyDescent="0.2">
      <c r="A120" s="60" t="s">
        <v>223</v>
      </c>
      <c r="B120" s="78" t="s">
        <v>3</v>
      </c>
      <c r="C120" s="77">
        <v>1000000</v>
      </c>
      <c r="H120" s="155">
        <v>15</v>
      </c>
      <c r="I120" s="158"/>
    </row>
    <row r="121" spans="1:11" x14ac:dyDescent="0.2">
      <c r="A121" s="60" t="s">
        <v>236</v>
      </c>
      <c r="B121" s="78" t="s">
        <v>3</v>
      </c>
      <c r="C121" s="77">
        <v>1000000</v>
      </c>
      <c r="H121" s="155">
        <v>15</v>
      </c>
      <c r="I121" s="158"/>
    </row>
    <row r="122" spans="1:11" x14ac:dyDescent="0.2">
      <c r="A122" s="60" t="s">
        <v>224</v>
      </c>
      <c r="B122" s="78" t="s">
        <v>3</v>
      </c>
      <c r="C122" s="77">
        <v>1000000</v>
      </c>
      <c r="H122" s="155">
        <v>15</v>
      </c>
    </row>
    <row r="123" spans="1:11" x14ac:dyDescent="0.2">
      <c r="A123" s="60" t="s">
        <v>225</v>
      </c>
      <c r="B123" s="78" t="s">
        <v>3</v>
      </c>
      <c r="C123" s="77">
        <v>1000000</v>
      </c>
      <c r="H123" s="155">
        <v>15</v>
      </c>
    </row>
    <row r="124" spans="1:11" x14ac:dyDescent="0.2">
      <c r="A124" s="60" t="s">
        <v>226</v>
      </c>
      <c r="B124" s="78" t="s">
        <v>3</v>
      </c>
      <c r="C124" s="77">
        <v>1000000</v>
      </c>
      <c r="H124" s="155">
        <v>15</v>
      </c>
    </row>
    <row r="125" spans="1:11" x14ac:dyDescent="0.2">
      <c r="A125" s="60" t="s">
        <v>227</v>
      </c>
      <c r="B125" s="78" t="s">
        <v>3</v>
      </c>
      <c r="C125" s="77">
        <v>1000000</v>
      </c>
      <c r="H125" s="155">
        <v>15</v>
      </c>
    </row>
    <row r="126" spans="1:11" x14ac:dyDescent="0.2">
      <c r="A126" s="60" t="s">
        <v>228</v>
      </c>
      <c r="B126" s="78" t="s">
        <v>3</v>
      </c>
      <c r="C126" s="77">
        <v>1000000</v>
      </c>
      <c r="H126" s="155">
        <v>15</v>
      </c>
    </row>
    <row r="127" spans="1:11" x14ac:dyDescent="0.2">
      <c r="A127" s="60" t="s">
        <v>229</v>
      </c>
      <c r="B127" s="78" t="s">
        <v>3</v>
      </c>
      <c r="C127" s="77">
        <v>1000000</v>
      </c>
      <c r="H127" s="155">
        <v>15</v>
      </c>
    </row>
    <row r="128" spans="1:11" x14ac:dyDescent="0.2">
      <c r="A128" s="60" t="s">
        <v>230</v>
      </c>
      <c r="B128" s="78" t="s">
        <v>3</v>
      </c>
      <c r="C128" s="77">
        <v>1000000</v>
      </c>
      <c r="H128" s="155">
        <v>15</v>
      </c>
    </row>
    <row r="129" spans="1:8" x14ac:dyDescent="0.2">
      <c r="A129" s="60" t="s">
        <v>231</v>
      </c>
      <c r="B129" s="78" t="s">
        <v>3</v>
      </c>
      <c r="C129" s="77">
        <v>1000000</v>
      </c>
      <c r="H129" s="155">
        <v>15</v>
      </c>
    </row>
    <row r="130" spans="1:8" x14ac:dyDescent="0.2">
      <c r="A130" s="60" t="s">
        <v>232</v>
      </c>
      <c r="B130" s="78" t="s">
        <v>3</v>
      </c>
      <c r="C130" s="77">
        <v>1000000</v>
      </c>
      <c r="H130" s="155">
        <v>15</v>
      </c>
    </row>
    <row r="131" spans="1:8" x14ac:dyDescent="0.2">
      <c r="A131" s="60" t="s">
        <v>233</v>
      </c>
      <c r="B131" s="78" t="s">
        <v>3</v>
      </c>
      <c r="C131" s="77">
        <v>1000000</v>
      </c>
      <c r="H131" s="155">
        <v>15</v>
      </c>
    </row>
    <row r="132" spans="1:8" x14ac:dyDescent="0.2">
      <c r="A132" s="60"/>
      <c r="B132" s="78" t="s">
        <v>5</v>
      </c>
      <c r="C132" s="77">
        <v>100000</v>
      </c>
      <c r="H132" s="155">
        <v>15</v>
      </c>
    </row>
    <row r="133" spans="1:8" x14ac:dyDescent="0.2">
      <c r="A133" s="60"/>
      <c r="B133" s="78" t="s">
        <v>5</v>
      </c>
      <c r="C133" s="77">
        <v>100000</v>
      </c>
      <c r="H133" s="155">
        <v>15</v>
      </c>
    </row>
    <row r="134" spans="1:8" x14ac:dyDescent="0.2">
      <c r="A134" s="60"/>
      <c r="B134" s="78" t="s">
        <v>5</v>
      </c>
      <c r="C134" s="77">
        <v>103000</v>
      </c>
      <c r="H134" s="155">
        <v>15</v>
      </c>
    </row>
    <row r="135" spans="1:8" x14ac:dyDescent="0.2">
      <c r="A135" s="60"/>
      <c r="B135" s="78" t="s">
        <v>5</v>
      </c>
      <c r="C135" s="77">
        <v>100000</v>
      </c>
      <c r="H135" s="155">
        <v>15</v>
      </c>
    </row>
    <row r="136" spans="1:8" x14ac:dyDescent="0.2">
      <c r="A136" s="3"/>
      <c r="B136" s="78" t="s">
        <v>5</v>
      </c>
      <c r="C136" s="77">
        <v>101000</v>
      </c>
      <c r="H136" s="155">
        <v>15</v>
      </c>
    </row>
  </sheetData>
  <phoneticPr fontId="5" type="noConversion"/>
  <dataValidations count="51">
    <dataValidation type="custom" allowBlank="1" showInputMessage="1" showErrorMessage="1" sqref="B116">
      <formula1>"SI"</formula1>
    </dataValidation>
    <dataValidation type="list" allowBlank="1" showInputMessage="1" showErrorMessage="1" sqref="A117:A136">
      <formula1>COHADES</formula1>
    </dataValidation>
    <dataValidation type="list" allowBlank="1" showInputMessage="1" showErrorMessage="1" sqref="B83 B8 B107 B112 B15:B41 B95:B98 B114:B115 B85:B93 B43:B81 B100:B103 B117:B136 B3">
      <formula1>"SI,NO"</formula1>
    </dataValidation>
    <dataValidation type="custom" allowBlank="1" showInputMessage="1" showErrorMessage="1" errorTitle="Campo Obligatorio" error="Este campo siempre debe ser Obligatorio_x000a_" sqref="B9:B12">
      <formula1>"SI"</formula1>
    </dataValidation>
    <dataValidation type="custom" allowBlank="1" showInputMessage="1" showErrorMessage="1" errorTitle="Campo Obligatorio" error="Este campo siempre debe estar oculto_x000a_" sqref="B113 B42 B104:B106 B82 B4:B7 B94 B99 B84 B108:B111 B13:B14">
      <formula1>"NO"</formula1>
    </dataValidation>
    <dataValidation type="list" allowBlank="1" showInputMessage="1" showErrorMessage="1" errorTitle="Error" error="Seleccione un dato de la lista desplegable" sqref="C114">
      <formula1>"Completa,Parcial"</formula1>
    </dataValidation>
    <dataValidation type="list" allowBlank="1" showInputMessage="1" showErrorMessage="1" sqref="C112">
      <formula1>"Lunes a Viernes,Lunes a Sabado"</formula1>
    </dataValidation>
    <dataValidation type="list" allowBlank="1" showInputMessage="1" showErrorMessage="1" sqref="C109">
      <formula1>"Inicio,Retiro,No Cotiza"</formula1>
    </dataValidation>
    <dataValidation type="list" allowBlank="1" showInputMessage="1" showErrorMessage="1" errorTitle="Error" error="Seleccione un dato de la lista desplegable" sqref="C100">
      <formula1>"Indefinido,Plazo Fijo,Por Obra o Faena"</formula1>
    </dataValidation>
    <dataValidation type="list" allowBlank="1" showInputMessage="1" showErrorMessage="1" sqref="C83">
      <formula1>"Activo,Pensionado-Cotiza,Pensionado-No-Cotiza"</formula1>
    </dataValidation>
    <dataValidation type="list" allowBlank="1" showInputMessage="1" showErrorMessage="1" sqref="C95">
      <formula1>"Remuner. Fija,Remuner. Variable"</formula1>
    </dataValidation>
    <dataValidation type="date" allowBlank="1" showInputMessage="1" showErrorMessage="1" errorTitle="Fecha" error="solo puede ingresar fechas" sqref="C40">
      <formula1>21916</formula1>
      <formula2>401799</formula2>
    </dataValidation>
    <dataValidation type="decimal" allowBlank="1" showInputMessage="1" showErrorMessage="1" sqref="C65:C66">
      <formula1>0</formula1>
      <formula2>1</formula2>
    </dataValidation>
    <dataValidation type="date" allowBlank="1" showInputMessage="1" showErrorMessage="1" sqref="C84 C78 C86 C99 C108 C92 C74">
      <formula1>21916</formula1>
      <formula2>401799</formula2>
    </dataValidation>
    <dataValidation type="date" allowBlank="1" showInputMessage="1" showErrorMessage="1" errorTitle="Error" error="Favor revisar Fecha ingresada" sqref="C34">
      <formula1>21916</formula1>
      <formula2>42369</formula2>
    </dataValidation>
    <dataValidation type="date" allowBlank="1" showInputMessage="1" showErrorMessage="1" errorTitle="Error" error="Favor revisar Fecha ingresada" sqref="C25">
      <formula1>10959</formula1>
      <formula2>35430</formula2>
    </dataValidation>
    <dataValidation type="list" allowBlank="1" showInputMessage="1" showErrorMessage="1" errorTitle="Error" error="Seleccione un dato de la lista desplegable" sqref="C80">
      <formula1>CAJAS</formula1>
    </dataValidation>
    <dataValidation type="list" allowBlank="1" showInputMessage="1" showErrorMessage="1" errorTitle="Error" error="Seleccione un dato de la lista desplegable" sqref="C79">
      <formula1>CODIGO_INE</formula1>
    </dataValidation>
    <dataValidation type="list" allowBlank="1" showInputMessage="1" showErrorMessage="1" errorTitle="Error" error="Seleccione un dato de la lista desplegable" sqref="C76">
      <formula1>ISAPRES</formula1>
    </dataValidation>
    <dataValidation type="list" allowBlank="1" showInputMessage="1" showErrorMessage="1" errorTitle="Error" error="Seleccione un dato de la lista desplegable" sqref="C75">
      <formula1>SINDICATO</formula1>
    </dataValidation>
    <dataValidation type="list" allowBlank="1" showInputMessage="1" showErrorMessage="1" errorTitle="Error" error="Seleccione un dato de la lista desplegable" sqref="C72">
      <formula1>AFP</formula1>
    </dataValidation>
    <dataValidation type="list" allowBlank="1" showInputMessage="1" showErrorMessage="1" errorTitle="Error" error="Seleccione un dato de la lista desplegable" sqref="C69">
      <formula1>BENEFICIARIO</formula1>
    </dataValidation>
    <dataValidation type="list" allowBlank="1" showInputMessage="1" showErrorMessage="1" errorTitle="Error" error="Seleccione un dato de la lista desplegable" sqref="C61:C62">
      <formula1>BANCOS</formula1>
    </dataValidation>
    <dataValidation type="list" allowBlank="1" showInputMessage="1" showErrorMessage="1" errorTitle="Error" error="Seleccione un dato de la lista desplegable" sqref="C59:C60">
      <formula1>FORMA_DE_PAGO</formula1>
    </dataValidation>
    <dataValidation allowBlank="1" showInputMessage="1" showErrorMessage="1" errorTitle="Error" error="Seleccione un dato de la lista desplegable" sqref="C58"/>
    <dataValidation type="list" allowBlank="1" showInputMessage="1" showErrorMessage="1" errorTitle="Error" error="Seleccione un dato de la lista desplegable" sqref="C57">
      <formula1>SITLABORAL</formula1>
    </dataValidation>
    <dataValidation type="list" allowBlank="1" showInputMessage="1" showErrorMessage="1" errorTitle="Error" error="Seleccione un dato de la lista desplegable" sqref="C56">
      <formula1>SECCION</formula1>
    </dataValidation>
    <dataValidation type="list" allowBlank="1" showInputMessage="1" showErrorMessage="1" errorTitle="Error" error="Seleccione un dato de la lista desplegable" sqref="C107 C55 C98 C101">
      <formula1>"S,N"</formula1>
    </dataValidation>
    <dataValidation type="list" allowBlank="1" showInputMessage="1" showErrorMessage="1" errorTitle="Error" error="Seleccione un dato de la lista desplegable" sqref="C54">
      <formula1>CONVENIO</formula1>
    </dataValidation>
    <dataValidation type="list" allowBlank="1" showInputMessage="1" showErrorMessage="1" errorTitle="Error" error="Seleccione un dato de la lista desplegable" sqref="C53">
      <formula1>HORARIOS</formula1>
    </dataValidation>
    <dataValidation type="list" allowBlank="1" showInputMessage="1" showErrorMessage="1" errorTitle="Error" error="Seleccione un dato de la lista desplegable" sqref="C52">
      <formula1>UNIDADES</formula1>
    </dataValidation>
    <dataValidation type="list" allowBlank="1" showInputMessage="1" showErrorMessage="1" errorTitle="Error" error="Seleccione un dato de la lista desplegable" sqref="C51">
      <formula1>DIVISION</formula1>
    </dataValidation>
    <dataValidation type="list" allowBlank="1" showInputMessage="1" showErrorMessage="1" errorTitle="Error" error="Seleccione un dato de la lista desplegable" sqref="C50">
      <formula1>GRADO</formula1>
    </dataValidation>
    <dataValidation type="list" allowBlank="1" showInputMessage="1" showErrorMessage="1" errorTitle="Error" error="Seleccione un dato de la lista desplegable" sqref="C47">
      <formula1>CARGOS</formula1>
    </dataValidation>
    <dataValidation type="list" allowBlank="1" showInputMessage="1" showErrorMessage="1" errorTitle="Error" error="Seleccione un dato de la lista desplegable" sqref="C45:C46">
      <formula1>UBICACION</formula1>
    </dataValidation>
    <dataValidation type="list" allowBlank="1" showInputMessage="1" showErrorMessage="1" errorTitle="Error" error="Seleccione un dato de la lista desplegable" sqref="C44">
      <formula1>CLASIFICACION</formula1>
    </dataValidation>
    <dataValidation type="list" allowBlank="1" showInputMessage="1" showErrorMessage="1" errorTitle="Error" error="Seleccione un dato de la lista desplegable" sqref="C43">
      <formula1>CATEGO</formula1>
    </dataValidation>
    <dataValidation type="list" allowBlank="1" showInputMessage="1" showErrorMessage="1" errorTitle="Error" error="Seleccione un dato de la lista desplegable" sqref="C41">
      <formula1>C_DE_COSTO</formula1>
    </dataValidation>
    <dataValidation type="list" allowBlank="1" showInputMessage="1" showErrorMessage="1" errorTitle="Error" error="Seleccione un dato de la lista desplegable" sqref="C39">
      <formula1>MOTI_RET</formula1>
    </dataValidation>
    <dataValidation type="list" allowBlank="1" showInputMessage="1" showErrorMessage="1" errorTitle="Error" error="Seleccione un dato de la lista desplegable" sqref="C35">
      <formula1>TIPO_DOC</formula1>
    </dataValidation>
    <dataValidation type="list" allowBlank="1" showInputMessage="1" showErrorMessage="1" errorTitle="Error" error="Seleccione un dato de la lista desplegable" sqref="C32">
      <formula1>IDIOMAS</formula1>
    </dataValidation>
    <dataValidation type="list" allowBlank="1" showInputMessage="1" showErrorMessage="1" errorTitle="Error" error="Seleccione un dato de la lista desplegable" sqref="C31">
      <formula1>Clases</formula1>
    </dataValidation>
    <dataValidation type="list" allowBlank="1" showInputMessage="1" showErrorMessage="1" errorTitle="Error" error="Seleccione un dato de la lista desplegable" sqref="C30">
      <formula1>TITULO</formula1>
    </dataValidation>
    <dataValidation type="list" allowBlank="1" showInputMessage="1" showErrorMessage="1" errorTitle="Error" error="Seleccione un dato de la lista desplegable" sqref="C29">
      <formula1>ESCOLARIDAD</formula1>
    </dataValidation>
    <dataValidation type="list" allowBlank="1" showInputMessage="1" showErrorMessage="1" errorTitle="Error" error="Seleccione un dato de la lista desplegable" sqref="C28">
      <formula1>"Casado(a),Convivencia,Divorciado(a),Separado legal,Sep. No legal,Soltero(a),Viudo(a)"</formula1>
    </dataValidation>
    <dataValidation type="list" allowBlank="1" showInputMessage="1" showErrorMessage="1" errorTitle="Error" error="Seleccione un dato de la lista desplegable" sqref="C26">
      <formula1>NACION</formula1>
    </dataValidation>
    <dataValidation type="list" allowBlank="1" showInputMessage="1" showErrorMessage="1" errorTitle="Error" error="Seleccione un dato de la lista desplegable" sqref="C16">
      <formula1>"F,M"</formula1>
    </dataValidation>
    <dataValidation type="list" allowBlank="1" showInputMessage="1" showErrorMessage="1" errorTitle="Error" error="Seleccione un dato de la lista desplegable" sqref="C8">
      <formula1>empresas</formula1>
    </dataValidation>
    <dataValidation type="list" allowBlank="1" showInputMessage="1" showErrorMessage="1" sqref="C49">
      <formula1>OCUPACION</formula1>
    </dataValidation>
    <dataValidation type="date" operator="greaterThanOrEqual" allowBlank="1" showInputMessage="1" showErrorMessage="1" errorTitle="Error" error="La Fecha de Retiro tiene que ser mayor o igual a la fecha de Ingreso" sqref="C38">
      <formula1>#REF!</formula1>
    </dataValidation>
    <dataValidation type="custom" allowBlank="1" showInputMessage="1" showErrorMessage="1" errorTitle="Rut Incorrecto" error="El Rut Ingresado no es válido, favor revisar" sqref="C12">
      <formula1>IF(ISERROR(IF(C12="","",IF(H12=RIGHT(C12,1),"OK","Rut Incorrecto"))),"Rut Incorrecto",IF(C12="","",IF(H12=RIGHT(C12,1),"OK","Rut Incorrecto")))="OK"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4" name="Button 8">
              <controlPr defaultSize="0" print="0" autoFill="0" autoPict="0" macro="[0]!Ficha">
                <anchor moveWithCells="1" sizeWithCells="1">
                  <from>
                    <xdr:col>0</xdr:col>
                    <xdr:colOff>447675</xdr:colOff>
                    <xdr:row>1</xdr:row>
                    <xdr:rowOff>114300</xdr:rowOff>
                  </from>
                  <to>
                    <xdr:col>0</xdr:col>
                    <xdr:colOff>1209675</xdr:colOff>
                    <xdr:row>1</xdr:row>
                    <xdr:rowOff>352425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Q94"/>
  <sheetViews>
    <sheetView workbookViewId="0">
      <selection activeCell="J57" sqref="J57"/>
    </sheetView>
  </sheetViews>
  <sheetFormatPr baseColWidth="10" defaultRowHeight="5.65" customHeight="1" x14ac:dyDescent="0.2"/>
  <cols>
    <col min="1" max="1" width="12" style="97"/>
    <col min="2" max="2" width="18" style="82" bestFit="1" customWidth="1"/>
    <col min="3" max="16384" width="12" style="82"/>
  </cols>
  <sheetData>
    <row r="1" spans="1:16" ht="12.75" x14ac:dyDescent="0.2">
      <c r="A1" s="80" t="s">
        <v>195</v>
      </c>
      <c r="B1" s="81">
        <v>867</v>
      </c>
      <c r="D1" s="82" t="s">
        <v>171</v>
      </c>
      <c r="E1" s="82">
        <v>0</v>
      </c>
      <c r="F1" s="82">
        <v>0</v>
      </c>
      <c r="H1" s="82">
        <v>30</v>
      </c>
      <c r="I1" s="83">
        <v>1</v>
      </c>
      <c r="J1" s="84" t="s">
        <v>109</v>
      </c>
      <c r="N1" s="84" t="s">
        <v>116</v>
      </c>
      <c r="P1" s="84"/>
    </row>
    <row r="2" spans="1:16" ht="12.75" x14ac:dyDescent="0.2">
      <c r="A2" s="85" t="s">
        <v>0</v>
      </c>
      <c r="B2" s="86" t="s">
        <v>3639</v>
      </c>
      <c r="D2" s="82" t="s">
        <v>185</v>
      </c>
      <c r="E2" s="82">
        <v>0</v>
      </c>
      <c r="F2" s="82">
        <v>0</v>
      </c>
      <c r="H2" s="82">
        <v>30</v>
      </c>
      <c r="I2" s="83">
        <v>2</v>
      </c>
      <c r="J2" s="84" t="s">
        <v>110</v>
      </c>
      <c r="N2" s="84" t="s">
        <v>165</v>
      </c>
      <c r="P2" s="84"/>
    </row>
    <row r="3" spans="1:16" ht="12.75" x14ac:dyDescent="0.2">
      <c r="A3" s="85" t="s">
        <v>1</v>
      </c>
      <c r="B3" s="87">
        <v>43040.426099537035</v>
      </c>
      <c r="D3" s="82" t="s">
        <v>186</v>
      </c>
      <c r="E3" s="82">
        <v>0</v>
      </c>
      <c r="F3" s="82">
        <v>1</v>
      </c>
      <c r="H3" s="82">
        <v>2</v>
      </c>
      <c r="I3" s="83">
        <v>3</v>
      </c>
      <c r="J3" s="84" t="s">
        <v>111</v>
      </c>
      <c r="N3" s="84" t="s">
        <v>166</v>
      </c>
      <c r="P3" s="84"/>
    </row>
    <row r="4" spans="1:16" ht="12.75" x14ac:dyDescent="0.2">
      <c r="A4" s="88" t="s">
        <v>196</v>
      </c>
      <c r="B4" s="89" t="s">
        <v>420</v>
      </c>
      <c r="D4" s="82" t="s">
        <v>187</v>
      </c>
      <c r="E4" s="82">
        <v>0</v>
      </c>
      <c r="F4" s="82">
        <v>0</v>
      </c>
      <c r="H4" s="82">
        <v>200</v>
      </c>
      <c r="I4" s="83">
        <v>4</v>
      </c>
      <c r="J4" s="84" t="s">
        <v>112</v>
      </c>
      <c r="N4" s="84" t="s">
        <v>204</v>
      </c>
      <c r="P4" s="84"/>
    </row>
    <row r="5" spans="1:16" ht="12.75" x14ac:dyDescent="0.2">
      <c r="A5" s="85" t="s">
        <v>188</v>
      </c>
      <c r="B5" s="90">
        <v>40725</v>
      </c>
      <c r="D5" s="82" t="s">
        <v>181</v>
      </c>
      <c r="E5" s="82">
        <v>0</v>
      </c>
      <c r="F5" s="82">
        <v>0</v>
      </c>
      <c r="H5" s="82">
        <v>100</v>
      </c>
      <c r="I5" s="83">
        <v>5</v>
      </c>
      <c r="J5" s="84" t="s">
        <v>113</v>
      </c>
      <c r="N5" s="84" t="s">
        <v>115</v>
      </c>
      <c r="P5" s="84"/>
    </row>
    <row r="6" spans="1:16" ht="13.5" thickBot="1" x14ac:dyDescent="0.25">
      <c r="A6" s="91" t="s">
        <v>189</v>
      </c>
      <c r="B6" s="92">
        <v>6</v>
      </c>
      <c r="D6" s="82" t="s">
        <v>190</v>
      </c>
      <c r="E6" s="82">
        <v>0</v>
      </c>
      <c r="F6" s="82">
        <v>1</v>
      </c>
      <c r="H6" s="82">
        <v>2</v>
      </c>
      <c r="I6" s="83">
        <v>6</v>
      </c>
      <c r="J6" s="84" t="s">
        <v>114</v>
      </c>
      <c r="N6" s="84" t="s">
        <v>109</v>
      </c>
      <c r="P6" s="84"/>
    </row>
    <row r="7" spans="1:16" ht="12.75" x14ac:dyDescent="0.2">
      <c r="A7" s="93">
        <v>0.47</v>
      </c>
      <c r="B7" s="94">
        <v>0.47094907407407405</v>
      </c>
      <c r="C7" s="94">
        <f>B7-A7</f>
        <v>9.490740740740744E-4</v>
      </c>
      <c r="D7" s="115" t="s">
        <v>245</v>
      </c>
      <c r="E7" s="82">
        <f>SUM(E1:E6)</f>
        <v>0</v>
      </c>
      <c r="F7" s="82">
        <v>0</v>
      </c>
      <c r="H7" s="82">
        <v>120</v>
      </c>
      <c r="I7" s="83">
        <v>7</v>
      </c>
      <c r="J7" s="84" t="s">
        <v>115</v>
      </c>
      <c r="N7" s="84" t="s">
        <v>111</v>
      </c>
      <c r="P7" s="84"/>
    </row>
    <row r="8" spans="1:16" ht="12.75" x14ac:dyDescent="0.2">
      <c r="A8" s="95" t="s">
        <v>2</v>
      </c>
      <c r="D8" s="115" t="s">
        <v>246</v>
      </c>
      <c r="E8" s="82">
        <v>0</v>
      </c>
      <c r="F8" s="82">
        <v>1</v>
      </c>
      <c r="H8" s="82">
        <v>2</v>
      </c>
      <c r="I8" s="83">
        <v>8</v>
      </c>
      <c r="J8" s="84" t="s">
        <v>116</v>
      </c>
      <c r="N8" s="84" t="s">
        <v>167</v>
      </c>
      <c r="O8" s="115" t="s">
        <v>211</v>
      </c>
      <c r="P8" s="84"/>
    </row>
    <row r="9" spans="1:16" ht="12.75" x14ac:dyDescent="0.2">
      <c r="A9" s="95">
        <v>39083</v>
      </c>
      <c r="D9" s="115" t="s">
        <v>247</v>
      </c>
      <c r="E9" s="82">
        <v>0</v>
      </c>
      <c r="F9" s="82">
        <v>1</v>
      </c>
      <c r="H9" s="82">
        <v>2</v>
      </c>
      <c r="I9" s="83">
        <v>9</v>
      </c>
      <c r="J9" s="84" t="s">
        <v>117</v>
      </c>
      <c r="N9" s="84" t="s">
        <v>111</v>
      </c>
      <c r="P9" s="84"/>
    </row>
    <row r="10" spans="1:16" ht="12.75" x14ac:dyDescent="0.2">
      <c r="A10" s="95">
        <v>39178</v>
      </c>
      <c r="D10" s="115" t="s">
        <v>190</v>
      </c>
      <c r="E10" s="82">
        <v>0</v>
      </c>
      <c r="F10" s="82">
        <v>0</v>
      </c>
      <c r="H10" s="82">
        <v>600</v>
      </c>
      <c r="I10" s="83">
        <v>10</v>
      </c>
      <c r="J10" s="84" t="s">
        <v>118</v>
      </c>
      <c r="N10" s="84" t="s">
        <v>168</v>
      </c>
      <c r="P10" s="84"/>
    </row>
    <row r="11" spans="1:16" ht="12.75" x14ac:dyDescent="0.2">
      <c r="A11" s="95">
        <v>39203</v>
      </c>
      <c r="D11" s="115" t="s">
        <v>264</v>
      </c>
      <c r="E11" s="82">
        <v>0</v>
      </c>
      <c r="F11" s="82">
        <v>0</v>
      </c>
      <c r="H11" s="82">
        <v>600</v>
      </c>
      <c r="I11" s="83">
        <v>11</v>
      </c>
      <c r="J11" s="84" t="s">
        <v>119</v>
      </c>
      <c r="N11" s="84" t="s">
        <v>169</v>
      </c>
      <c r="P11" s="84"/>
    </row>
    <row r="12" spans="1:16" ht="12.75" x14ac:dyDescent="0.2">
      <c r="A12" s="95">
        <v>39223</v>
      </c>
      <c r="D12" s="96"/>
      <c r="I12" s="83">
        <v>12</v>
      </c>
      <c r="J12" s="84" t="s">
        <v>120</v>
      </c>
      <c r="N12" s="84" t="s">
        <v>112</v>
      </c>
      <c r="P12" s="84"/>
    </row>
    <row r="13" spans="1:16" ht="12.75" x14ac:dyDescent="0.2">
      <c r="A13" s="95">
        <v>39265</v>
      </c>
      <c r="D13" s="96"/>
      <c r="I13" s="83">
        <v>13</v>
      </c>
      <c r="J13" s="84" t="s">
        <v>121</v>
      </c>
      <c r="N13" s="84"/>
      <c r="P13" s="84"/>
    </row>
    <row r="14" spans="1:16" ht="12.75" x14ac:dyDescent="0.2">
      <c r="A14" s="95">
        <v>39279</v>
      </c>
      <c r="I14" s="83">
        <v>14</v>
      </c>
      <c r="J14" s="84" t="s">
        <v>122</v>
      </c>
      <c r="N14" s="84"/>
      <c r="O14" s="115"/>
      <c r="P14" s="84"/>
    </row>
    <row r="15" spans="1:16" ht="12.75" x14ac:dyDescent="0.2">
      <c r="A15" s="95">
        <v>39309</v>
      </c>
      <c r="C15" s="82">
        <v>1</v>
      </c>
      <c r="D15" s="96">
        <v>1</v>
      </c>
      <c r="E15" s="82">
        <v>0</v>
      </c>
      <c r="F15" s="82">
        <v>2</v>
      </c>
      <c r="G15" s="82">
        <v>2</v>
      </c>
      <c r="H15" s="82" t="e">
        <f>SUM(#REF!)</f>
        <v>#REF!</v>
      </c>
      <c r="I15" s="83">
        <v>15</v>
      </c>
      <c r="J15" s="84" t="s">
        <v>123</v>
      </c>
      <c r="N15" s="84"/>
      <c r="P15" s="84"/>
    </row>
    <row r="16" spans="1:16" ht="12.75" x14ac:dyDescent="0.2">
      <c r="A16" s="95">
        <v>39342</v>
      </c>
      <c r="I16" s="83">
        <v>16</v>
      </c>
      <c r="J16" s="84" t="s">
        <v>124</v>
      </c>
      <c r="N16" s="84"/>
      <c r="P16" s="84"/>
    </row>
    <row r="17" spans="1:16" ht="12.75" x14ac:dyDescent="0.2">
      <c r="A17" s="95">
        <v>39343</v>
      </c>
      <c r="I17" s="83">
        <v>17</v>
      </c>
      <c r="J17" s="84" t="s">
        <v>125</v>
      </c>
      <c r="N17" s="84"/>
      <c r="P17" s="84"/>
    </row>
    <row r="18" spans="1:16" ht="12.75" x14ac:dyDescent="0.2">
      <c r="A18" s="95">
        <v>39344</v>
      </c>
      <c r="I18" s="83">
        <v>18</v>
      </c>
      <c r="J18" s="84" t="s">
        <v>126</v>
      </c>
      <c r="N18" s="84"/>
      <c r="P18" s="84"/>
    </row>
    <row r="19" spans="1:16" ht="12.75" x14ac:dyDescent="0.2">
      <c r="A19" s="95">
        <v>39370</v>
      </c>
      <c r="I19" s="83">
        <v>19</v>
      </c>
      <c r="J19" s="84" t="s">
        <v>127</v>
      </c>
      <c r="N19" s="84"/>
      <c r="P19" s="84"/>
    </row>
    <row r="20" spans="1:16" ht="12.75" x14ac:dyDescent="0.2">
      <c r="A20" s="95">
        <v>39387</v>
      </c>
      <c r="I20" s="83">
        <v>20</v>
      </c>
      <c r="J20" s="84" t="s">
        <v>128</v>
      </c>
      <c r="P20" s="84"/>
    </row>
    <row r="21" spans="1:16" ht="12.75" x14ac:dyDescent="0.2">
      <c r="A21" s="95">
        <v>39424</v>
      </c>
      <c r="I21" s="83">
        <v>21</v>
      </c>
      <c r="J21" s="84" t="s">
        <v>129</v>
      </c>
      <c r="N21" s="84"/>
      <c r="P21" s="84"/>
    </row>
    <row r="22" spans="1:16" ht="12.75" x14ac:dyDescent="0.2">
      <c r="A22" s="95">
        <v>39441</v>
      </c>
      <c r="I22" s="83">
        <v>22</v>
      </c>
      <c r="J22" s="84" t="s">
        <v>130</v>
      </c>
      <c r="N22" s="84"/>
      <c r="P22" s="84"/>
    </row>
    <row r="23" spans="1:16" ht="12.75" x14ac:dyDescent="0.2">
      <c r="A23" s="95">
        <v>39448</v>
      </c>
      <c r="I23" s="83">
        <v>23</v>
      </c>
      <c r="J23" s="84" t="s">
        <v>131</v>
      </c>
      <c r="N23" s="84"/>
      <c r="P23" s="84"/>
    </row>
    <row r="24" spans="1:16" ht="12.75" x14ac:dyDescent="0.2">
      <c r="A24" s="95">
        <v>39528</v>
      </c>
      <c r="I24" s="83">
        <v>24</v>
      </c>
      <c r="J24" s="84" t="s">
        <v>132</v>
      </c>
      <c r="N24" s="84"/>
    </row>
    <row r="25" spans="1:16" ht="12.75" x14ac:dyDescent="0.2">
      <c r="A25" s="95">
        <v>39569</v>
      </c>
      <c r="I25" s="83">
        <v>25</v>
      </c>
      <c r="J25" s="84" t="s">
        <v>133</v>
      </c>
    </row>
    <row r="26" spans="1:16" ht="12.75" x14ac:dyDescent="0.2">
      <c r="A26" s="95">
        <v>39589</v>
      </c>
      <c r="I26" s="83">
        <v>26</v>
      </c>
      <c r="J26" s="84" t="s">
        <v>134</v>
      </c>
    </row>
    <row r="27" spans="1:16" ht="12.75" x14ac:dyDescent="0.2">
      <c r="A27" s="95">
        <v>39645</v>
      </c>
      <c r="I27" s="83">
        <v>27</v>
      </c>
      <c r="J27" s="84" t="s">
        <v>135</v>
      </c>
    </row>
    <row r="28" spans="1:16" ht="12.75" x14ac:dyDescent="0.2">
      <c r="A28" s="95">
        <v>39675</v>
      </c>
      <c r="I28" s="83">
        <v>28</v>
      </c>
      <c r="J28" s="84" t="s">
        <v>136</v>
      </c>
    </row>
    <row r="29" spans="1:16" ht="12.75" x14ac:dyDescent="0.2">
      <c r="A29" s="95">
        <v>39709</v>
      </c>
      <c r="I29" s="83">
        <v>29</v>
      </c>
      <c r="J29" s="84" t="s">
        <v>137</v>
      </c>
    </row>
    <row r="30" spans="1:16" ht="12.75" x14ac:dyDescent="0.2">
      <c r="A30" s="95">
        <v>39710</v>
      </c>
      <c r="I30" s="83">
        <v>30</v>
      </c>
      <c r="J30" s="84" t="s">
        <v>138</v>
      </c>
    </row>
    <row r="31" spans="1:16" ht="12.75" x14ac:dyDescent="0.2">
      <c r="A31" s="95">
        <v>39752</v>
      </c>
      <c r="I31" s="83">
        <v>31</v>
      </c>
      <c r="J31" s="84" t="s">
        <v>139</v>
      </c>
    </row>
    <row r="32" spans="1:16" ht="12.75" x14ac:dyDescent="0.2">
      <c r="A32" s="95">
        <v>39753</v>
      </c>
      <c r="I32" s="83">
        <v>32</v>
      </c>
      <c r="J32" s="84" t="s">
        <v>140</v>
      </c>
    </row>
    <row r="33" spans="1:17" ht="12.75" x14ac:dyDescent="0.2">
      <c r="A33" s="95">
        <v>39790</v>
      </c>
      <c r="I33" s="83">
        <v>33</v>
      </c>
      <c r="J33" s="84" t="s">
        <v>141</v>
      </c>
    </row>
    <row r="34" spans="1:17" ht="12.75" x14ac:dyDescent="0.2">
      <c r="A34" s="95">
        <v>39807</v>
      </c>
      <c r="I34" s="83">
        <v>34</v>
      </c>
      <c r="J34" s="84" t="s">
        <v>142</v>
      </c>
    </row>
    <row r="35" spans="1:17" ht="12.75" x14ac:dyDescent="0.2">
      <c r="A35" s="95">
        <v>39814</v>
      </c>
      <c r="I35" s="83">
        <v>35</v>
      </c>
      <c r="J35" s="84" t="s">
        <v>143</v>
      </c>
    </row>
    <row r="36" spans="1:17" ht="12.75" x14ac:dyDescent="0.2">
      <c r="A36" s="95">
        <v>39913</v>
      </c>
      <c r="I36" s="83">
        <v>36</v>
      </c>
      <c r="J36" s="84" t="s">
        <v>144</v>
      </c>
    </row>
    <row r="37" spans="1:17" ht="12.75" x14ac:dyDescent="0.2">
      <c r="A37" s="95">
        <v>39914</v>
      </c>
      <c r="I37" s="83">
        <v>37</v>
      </c>
      <c r="J37" s="84" t="s">
        <v>145</v>
      </c>
    </row>
    <row r="38" spans="1:17" ht="12.75" x14ac:dyDescent="0.2">
      <c r="A38" s="95">
        <v>39934</v>
      </c>
      <c r="I38" s="83">
        <v>38</v>
      </c>
      <c r="J38" s="84" t="s">
        <v>146</v>
      </c>
    </row>
    <row r="39" spans="1:17" ht="12.75" x14ac:dyDescent="0.2">
      <c r="A39" s="95">
        <v>39954</v>
      </c>
      <c r="I39" s="83">
        <v>39</v>
      </c>
      <c r="J39" s="84" t="s">
        <v>147</v>
      </c>
    </row>
    <row r="40" spans="1:17" ht="12.75" x14ac:dyDescent="0.2">
      <c r="A40" s="95">
        <v>39993</v>
      </c>
      <c r="I40" s="83">
        <v>40</v>
      </c>
      <c r="J40" s="84" t="s">
        <v>148</v>
      </c>
    </row>
    <row r="41" spans="1:17" ht="12.75" x14ac:dyDescent="0.2">
      <c r="A41" s="95">
        <v>40010</v>
      </c>
      <c r="I41" s="83">
        <v>41</v>
      </c>
      <c r="J41" s="84" t="s">
        <v>149</v>
      </c>
    </row>
    <row r="42" spans="1:17" ht="12.75" x14ac:dyDescent="0.2">
      <c r="A42" s="95">
        <v>40040</v>
      </c>
      <c r="I42" s="83">
        <v>42</v>
      </c>
      <c r="J42" s="84" t="s">
        <v>150</v>
      </c>
    </row>
    <row r="43" spans="1:17" ht="12.75" x14ac:dyDescent="0.2">
      <c r="A43" s="95">
        <v>40074</v>
      </c>
      <c r="I43" s="83">
        <v>43</v>
      </c>
      <c r="J43" s="84" t="s">
        <v>151</v>
      </c>
      <c r="Q43" s="82" t="s">
        <v>214</v>
      </c>
    </row>
    <row r="44" spans="1:17" ht="12.75" x14ac:dyDescent="0.2">
      <c r="A44" s="95">
        <v>40075</v>
      </c>
      <c r="I44" s="83">
        <v>44</v>
      </c>
      <c r="J44" s="84" t="s">
        <v>152</v>
      </c>
      <c r="Q44" s="82" t="s">
        <v>215</v>
      </c>
    </row>
    <row r="45" spans="1:17" ht="12.75" x14ac:dyDescent="0.2">
      <c r="A45" s="95">
        <v>40098</v>
      </c>
      <c r="I45" s="83">
        <v>45</v>
      </c>
      <c r="J45" s="84" t="s">
        <v>153</v>
      </c>
      <c r="Q45" s="82" t="s">
        <v>216</v>
      </c>
    </row>
    <row r="46" spans="1:17" ht="12.75" x14ac:dyDescent="0.2">
      <c r="A46" s="95">
        <v>40117</v>
      </c>
      <c r="I46" s="83">
        <v>46</v>
      </c>
      <c r="J46" s="84" t="s">
        <v>154</v>
      </c>
      <c r="Q46" s="82" t="s">
        <v>217</v>
      </c>
    </row>
    <row r="47" spans="1:17" ht="12.75" x14ac:dyDescent="0.2">
      <c r="A47" s="95">
        <v>40155</v>
      </c>
      <c r="I47" s="84">
        <v>47</v>
      </c>
      <c r="J47" s="84" t="s">
        <v>155</v>
      </c>
    </row>
    <row r="48" spans="1:17" ht="12.75" x14ac:dyDescent="0.2">
      <c r="A48" s="95">
        <v>40172</v>
      </c>
      <c r="I48" s="83">
        <v>48</v>
      </c>
      <c r="J48" s="84" t="s">
        <v>156</v>
      </c>
    </row>
    <row r="49" spans="1:10" ht="12.75" x14ac:dyDescent="0.2">
      <c r="A49" s="95">
        <v>40179</v>
      </c>
      <c r="I49" s="83">
        <v>49</v>
      </c>
      <c r="J49" s="84" t="s">
        <v>157</v>
      </c>
    </row>
    <row r="50" spans="1:10" ht="12.75" x14ac:dyDescent="0.2">
      <c r="A50" s="95">
        <v>40270</v>
      </c>
      <c r="I50" s="84">
        <v>50</v>
      </c>
      <c r="J50" s="84" t="s">
        <v>158</v>
      </c>
    </row>
    <row r="51" spans="1:10" ht="12.75" x14ac:dyDescent="0.2">
      <c r="A51" s="95">
        <v>40271</v>
      </c>
      <c r="I51" s="84">
        <v>51</v>
      </c>
      <c r="J51" s="84" t="s">
        <v>159</v>
      </c>
    </row>
    <row r="52" spans="1:10" ht="12.75" x14ac:dyDescent="0.2">
      <c r="A52" s="95">
        <v>40299</v>
      </c>
      <c r="I52" s="84">
        <v>52</v>
      </c>
      <c r="J52" s="84" t="s">
        <v>160</v>
      </c>
    </row>
    <row r="53" spans="1:10" ht="12.75" x14ac:dyDescent="0.2">
      <c r="A53" s="95">
        <v>40319</v>
      </c>
      <c r="I53" s="84">
        <v>53</v>
      </c>
      <c r="J53" s="84" t="s">
        <v>161</v>
      </c>
    </row>
    <row r="54" spans="1:10" ht="12.75" x14ac:dyDescent="0.2">
      <c r="A54" s="95">
        <v>40357</v>
      </c>
      <c r="I54" s="84">
        <v>54</v>
      </c>
      <c r="J54" s="84" t="s">
        <v>162</v>
      </c>
    </row>
    <row r="55" spans="1:10" ht="12.75" x14ac:dyDescent="0.2">
      <c r="A55" s="95">
        <v>40375</v>
      </c>
      <c r="I55" s="84">
        <v>55</v>
      </c>
      <c r="J55" s="84" t="s">
        <v>163</v>
      </c>
    </row>
    <row r="56" spans="1:10" ht="12.75" x14ac:dyDescent="0.2">
      <c r="A56" s="95">
        <v>40438</v>
      </c>
      <c r="I56" s="83">
        <v>56</v>
      </c>
      <c r="J56" s="84" t="s">
        <v>164</v>
      </c>
    </row>
    <row r="57" spans="1:10" ht="11.25" x14ac:dyDescent="0.2">
      <c r="A57" s="95">
        <v>40439</v>
      </c>
    </row>
    <row r="58" spans="1:10" ht="11.25" x14ac:dyDescent="0.2">
      <c r="A58" s="95">
        <v>40440</v>
      </c>
    </row>
    <row r="59" spans="1:10" ht="11.25" x14ac:dyDescent="0.2">
      <c r="A59" s="95">
        <v>40441</v>
      </c>
    </row>
    <row r="60" spans="1:10" ht="11.25" x14ac:dyDescent="0.2">
      <c r="A60" s="95">
        <v>40462</v>
      </c>
    </row>
    <row r="61" spans="1:10" ht="11.25" x14ac:dyDescent="0.2">
      <c r="A61" s="95">
        <v>40483</v>
      </c>
    </row>
    <row r="62" spans="1:10" ht="11.25" x14ac:dyDescent="0.2">
      <c r="A62" s="95">
        <v>40520</v>
      </c>
    </row>
    <row r="63" spans="1:10" ht="11.25" x14ac:dyDescent="0.2">
      <c r="A63" s="95">
        <v>40537</v>
      </c>
    </row>
    <row r="64" spans="1:10" ht="11.25" x14ac:dyDescent="0.2">
      <c r="A64" s="95">
        <v>40544</v>
      </c>
    </row>
    <row r="65" spans="1:1" ht="11.25" x14ac:dyDescent="0.2">
      <c r="A65" s="95">
        <v>40655</v>
      </c>
    </row>
    <row r="66" spans="1:1" ht="11.25" x14ac:dyDescent="0.2">
      <c r="A66" s="95">
        <v>40656</v>
      </c>
    </row>
    <row r="67" spans="1:1" ht="11.25" x14ac:dyDescent="0.2">
      <c r="A67" s="95">
        <v>40664</v>
      </c>
    </row>
    <row r="68" spans="1:1" ht="11.25" x14ac:dyDescent="0.2">
      <c r="A68" s="95">
        <v>40684</v>
      </c>
    </row>
    <row r="69" spans="1:1" ht="11.25" x14ac:dyDescent="0.2">
      <c r="A69" s="95">
        <v>40721</v>
      </c>
    </row>
    <row r="70" spans="1:1" ht="11.25" x14ac:dyDescent="0.2">
      <c r="A70" s="95">
        <v>40740</v>
      </c>
    </row>
    <row r="71" spans="1:1" ht="11.25" x14ac:dyDescent="0.2">
      <c r="A71" s="95">
        <v>40770</v>
      </c>
    </row>
    <row r="72" spans="1:1" ht="11.25" x14ac:dyDescent="0.2">
      <c r="A72" s="95">
        <v>40804</v>
      </c>
    </row>
    <row r="73" spans="1:1" ht="11.25" x14ac:dyDescent="0.2">
      <c r="A73" s="95">
        <v>40805</v>
      </c>
    </row>
    <row r="74" spans="1:1" ht="11.25" x14ac:dyDescent="0.2">
      <c r="A74" s="95">
        <v>40826</v>
      </c>
    </row>
    <row r="75" spans="1:1" ht="11.25" x14ac:dyDescent="0.2">
      <c r="A75" s="95">
        <v>40847</v>
      </c>
    </row>
    <row r="76" spans="1:1" ht="11.25" x14ac:dyDescent="0.2">
      <c r="A76" s="95">
        <v>40848</v>
      </c>
    </row>
    <row r="77" spans="1:1" ht="11.25" x14ac:dyDescent="0.2">
      <c r="A77" s="95">
        <v>40885</v>
      </c>
    </row>
    <row r="78" spans="1:1" ht="11.25" x14ac:dyDescent="0.2">
      <c r="A78" s="95">
        <v>40902</v>
      </c>
    </row>
    <row r="79" spans="1:1" ht="11.25" x14ac:dyDescent="0.2">
      <c r="A79" s="95">
        <v>40909</v>
      </c>
    </row>
    <row r="80" spans="1:1" ht="11.25" x14ac:dyDescent="0.2">
      <c r="A80" s="95">
        <v>41005</v>
      </c>
    </row>
    <row r="81" spans="1:1" ht="11.25" x14ac:dyDescent="0.2">
      <c r="A81" s="95">
        <v>41006</v>
      </c>
    </row>
    <row r="82" spans="1:1" ht="11.25" x14ac:dyDescent="0.2">
      <c r="A82" s="95">
        <v>41030</v>
      </c>
    </row>
    <row r="83" spans="1:1" ht="11.25" x14ac:dyDescent="0.2">
      <c r="A83" s="95">
        <v>41050</v>
      </c>
    </row>
    <row r="84" spans="1:1" ht="11.25" x14ac:dyDescent="0.2">
      <c r="A84" s="95">
        <v>41092</v>
      </c>
    </row>
    <row r="85" spans="1:1" ht="11.25" x14ac:dyDescent="0.2">
      <c r="A85" s="95">
        <v>41106</v>
      </c>
    </row>
    <row r="86" spans="1:1" ht="11.25" x14ac:dyDescent="0.2">
      <c r="A86" s="95">
        <v>41136</v>
      </c>
    </row>
    <row r="87" spans="1:1" ht="11.25" x14ac:dyDescent="0.2">
      <c r="A87" s="95">
        <v>41169</v>
      </c>
    </row>
    <row r="88" spans="1:1" ht="11.25" x14ac:dyDescent="0.2">
      <c r="A88" s="95">
        <v>41170</v>
      </c>
    </row>
    <row r="89" spans="1:1" ht="11.25" x14ac:dyDescent="0.2">
      <c r="A89" s="95">
        <v>41171</v>
      </c>
    </row>
    <row r="90" spans="1:1" ht="11.25" x14ac:dyDescent="0.2">
      <c r="A90" s="95">
        <v>41197</v>
      </c>
    </row>
    <row r="91" spans="1:1" ht="11.25" x14ac:dyDescent="0.2">
      <c r="A91" s="95">
        <v>41214</v>
      </c>
    </row>
    <row r="92" spans="1:1" ht="11.25" x14ac:dyDescent="0.2">
      <c r="A92" s="95">
        <v>41215</v>
      </c>
    </row>
    <row r="93" spans="1:1" ht="11.25" x14ac:dyDescent="0.2">
      <c r="A93" s="95">
        <v>41251</v>
      </c>
    </row>
    <row r="94" spans="1:1" ht="11.25" x14ac:dyDescent="0.2">
      <c r="A94" s="95">
        <v>41268</v>
      </c>
    </row>
  </sheetData>
  <phoneticPr fontId="5" type="noConversion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1050"/>
  <sheetViews>
    <sheetView workbookViewId="0">
      <selection activeCell="B1051" sqref="B1051"/>
    </sheetView>
  </sheetViews>
  <sheetFormatPr baseColWidth="10" defaultRowHeight="11.25" x14ac:dyDescent="0.2"/>
  <cols>
    <col min="1" max="2" width="12" style="123"/>
    <col min="3" max="3" width="12" style="125"/>
    <col min="4" max="4" width="12" style="123"/>
    <col min="5" max="5" width="12" style="124"/>
    <col min="6" max="16384" width="12" style="123"/>
  </cols>
  <sheetData>
    <row r="1" spans="1:6" x14ac:dyDescent="0.2">
      <c r="A1" s="126" t="s">
        <v>259</v>
      </c>
      <c r="B1" s="126" t="s">
        <v>191</v>
      </c>
      <c r="C1" s="127" t="s">
        <v>170</v>
      </c>
      <c r="D1" s="126" t="s">
        <v>262</v>
      </c>
      <c r="E1" s="128" t="s">
        <v>263</v>
      </c>
      <c r="F1" s="126" t="s">
        <v>248</v>
      </c>
    </row>
    <row r="2" spans="1:6" x14ac:dyDescent="0.2">
      <c r="A2" s="123" t="s">
        <v>272</v>
      </c>
      <c r="B2" s="165">
        <v>1</v>
      </c>
      <c r="C2" s="125" t="s">
        <v>273</v>
      </c>
      <c r="D2" s="123" t="s">
        <v>274</v>
      </c>
      <c r="E2" s="124" t="s">
        <v>273</v>
      </c>
      <c r="F2" s="123" t="s">
        <v>275</v>
      </c>
    </row>
    <row r="3" spans="1:6" x14ac:dyDescent="0.2">
      <c r="A3" s="123" t="s">
        <v>272</v>
      </c>
      <c r="B3" s="165">
        <v>1</v>
      </c>
      <c r="C3" s="125" t="s">
        <v>276</v>
      </c>
      <c r="D3" s="123" t="s">
        <v>277</v>
      </c>
      <c r="E3" s="124" t="s">
        <v>276</v>
      </c>
      <c r="F3" s="123" t="s">
        <v>275</v>
      </c>
    </row>
    <row r="4" spans="1:6" x14ac:dyDescent="0.2">
      <c r="A4" s="123" t="s">
        <v>272</v>
      </c>
      <c r="B4" s="165">
        <v>1</v>
      </c>
      <c r="C4" s="125" t="s">
        <v>278</v>
      </c>
      <c r="D4" s="123" t="s">
        <v>279</v>
      </c>
      <c r="E4" s="124" t="s">
        <v>278</v>
      </c>
      <c r="F4" s="123" t="s">
        <v>275</v>
      </c>
    </row>
    <row r="5" spans="1:6" x14ac:dyDescent="0.2">
      <c r="A5" s="123" t="s">
        <v>272</v>
      </c>
      <c r="B5" s="165">
        <v>1</v>
      </c>
      <c r="C5" s="125" t="s">
        <v>280</v>
      </c>
      <c r="D5" s="123" t="s">
        <v>281</v>
      </c>
      <c r="E5" s="124" t="s">
        <v>280</v>
      </c>
      <c r="F5" s="123" t="s">
        <v>275</v>
      </c>
    </row>
    <row r="6" spans="1:6" x14ac:dyDescent="0.2">
      <c r="A6" s="123" t="s">
        <v>272</v>
      </c>
      <c r="B6" s="165">
        <v>1</v>
      </c>
      <c r="C6" s="125" t="s">
        <v>282</v>
      </c>
      <c r="D6" s="123" t="s">
        <v>283</v>
      </c>
      <c r="E6" s="124" t="s">
        <v>282</v>
      </c>
      <c r="F6" s="123" t="s">
        <v>275</v>
      </c>
    </row>
    <row r="7" spans="1:6" x14ac:dyDescent="0.2">
      <c r="A7" s="123" t="s">
        <v>272</v>
      </c>
      <c r="B7" s="165">
        <v>1</v>
      </c>
      <c r="C7" s="125" t="s">
        <v>284</v>
      </c>
      <c r="D7" s="123" t="s">
        <v>285</v>
      </c>
      <c r="E7" s="124" t="s">
        <v>284</v>
      </c>
      <c r="F7" s="123" t="s">
        <v>275</v>
      </c>
    </row>
    <row r="8" spans="1:6" x14ac:dyDescent="0.2">
      <c r="A8" s="123" t="s">
        <v>272</v>
      </c>
      <c r="B8" s="165">
        <v>1</v>
      </c>
      <c r="C8" s="125" t="s">
        <v>286</v>
      </c>
      <c r="D8" s="123" t="s">
        <v>287</v>
      </c>
      <c r="E8" s="124" t="s">
        <v>286</v>
      </c>
      <c r="F8" s="123" t="s">
        <v>275</v>
      </c>
    </row>
    <row r="9" spans="1:6" x14ac:dyDescent="0.2">
      <c r="A9" s="123" t="s">
        <v>272</v>
      </c>
      <c r="B9" s="165">
        <v>1</v>
      </c>
      <c r="C9" s="125" t="s">
        <v>288</v>
      </c>
      <c r="D9" s="123" t="s">
        <v>289</v>
      </c>
      <c r="E9" s="124" t="s">
        <v>288</v>
      </c>
      <c r="F9" s="123" t="s">
        <v>275</v>
      </c>
    </row>
    <row r="10" spans="1:6" x14ac:dyDescent="0.2">
      <c r="A10" s="123" t="s">
        <v>272</v>
      </c>
      <c r="B10" s="165">
        <v>1</v>
      </c>
      <c r="C10" s="125" t="s">
        <v>290</v>
      </c>
      <c r="D10" s="123" t="s">
        <v>291</v>
      </c>
      <c r="E10" s="124" t="s">
        <v>290</v>
      </c>
      <c r="F10" s="123" t="s">
        <v>275</v>
      </c>
    </row>
    <row r="11" spans="1:6" x14ac:dyDescent="0.2">
      <c r="A11" s="123" t="s">
        <v>272</v>
      </c>
      <c r="B11" s="165">
        <v>1</v>
      </c>
      <c r="C11" s="125" t="s">
        <v>292</v>
      </c>
      <c r="D11" s="123" t="s">
        <v>293</v>
      </c>
      <c r="E11" s="124" t="s">
        <v>292</v>
      </c>
      <c r="F11" s="123" t="s">
        <v>275</v>
      </c>
    </row>
    <row r="12" spans="1:6" x14ac:dyDescent="0.2">
      <c r="A12" s="123" t="s">
        <v>272</v>
      </c>
      <c r="B12" s="165">
        <v>1</v>
      </c>
      <c r="C12" s="125" t="s">
        <v>294</v>
      </c>
      <c r="D12" s="123" t="s">
        <v>295</v>
      </c>
      <c r="E12" s="124" t="s">
        <v>294</v>
      </c>
      <c r="F12" s="123" t="s">
        <v>275</v>
      </c>
    </row>
    <row r="13" spans="1:6" x14ac:dyDescent="0.2">
      <c r="A13" s="123" t="s">
        <v>272</v>
      </c>
      <c r="B13" s="165">
        <v>1</v>
      </c>
      <c r="C13" s="125" t="s">
        <v>296</v>
      </c>
      <c r="D13" s="123" t="s">
        <v>297</v>
      </c>
      <c r="E13" s="124" t="s">
        <v>296</v>
      </c>
      <c r="F13" s="123" t="s">
        <v>275</v>
      </c>
    </row>
    <row r="14" spans="1:6" x14ac:dyDescent="0.2">
      <c r="A14" s="123" t="s">
        <v>272</v>
      </c>
      <c r="B14" s="165">
        <v>1</v>
      </c>
      <c r="C14" s="125" t="s">
        <v>298</v>
      </c>
      <c r="D14" s="123" t="s">
        <v>299</v>
      </c>
      <c r="E14" s="124" t="s">
        <v>298</v>
      </c>
      <c r="F14" s="123" t="s">
        <v>275</v>
      </c>
    </row>
    <row r="15" spans="1:6" x14ac:dyDescent="0.2">
      <c r="A15" s="123" t="s">
        <v>272</v>
      </c>
      <c r="B15" s="165">
        <v>1</v>
      </c>
      <c r="C15" s="125" t="s">
        <v>300</v>
      </c>
      <c r="D15" s="123" t="s">
        <v>301</v>
      </c>
      <c r="E15" s="124" t="s">
        <v>300</v>
      </c>
      <c r="F15" s="123" t="s">
        <v>275</v>
      </c>
    </row>
    <row r="16" spans="1:6" x14ac:dyDescent="0.2">
      <c r="A16" s="123" t="s">
        <v>272</v>
      </c>
      <c r="B16" s="165">
        <v>1</v>
      </c>
      <c r="C16" s="125" t="s">
        <v>302</v>
      </c>
      <c r="D16" s="123" t="s">
        <v>303</v>
      </c>
      <c r="E16" s="124" t="s">
        <v>302</v>
      </c>
      <c r="F16" s="123" t="s">
        <v>275</v>
      </c>
    </row>
    <row r="17" spans="1:6" x14ac:dyDescent="0.2">
      <c r="A17" s="123" t="s">
        <v>272</v>
      </c>
      <c r="B17" s="165">
        <v>1</v>
      </c>
      <c r="C17" s="125" t="s">
        <v>304</v>
      </c>
      <c r="D17" s="123" t="s">
        <v>305</v>
      </c>
      <c r="E17" s="124" t="s">
        <v>304</v>
      </c>
      <c r="F17" s="123" t="s">
        <v>275</v>
      </c>
    </row>
    <row r="18" spans="1:6" x14ac:dyDescent="0.2">
      <c r="A18" s="123" t="s">
        <v>272</v>
      </c>
      <c r="B18" s="165">
        <v>1</v>
      </c>
      <c r="C18" s="125" t="s">
        <v>306</v>
      </c>
      <c r="D18" s="123" t="s">
        <v>307</v>
      </c>
      <c r="E18" s="124" t="s">
        <v>306</v>
      </c>
      <c r="F18" s="123" t="s">
        <v>275</v>
      </c>
    </row>
    <row r="19" spans="1:6" x14ac:dyDescent="0.2">
      <c r="A19" s="123" t="s">
        <v>272</v>
      </c>
      <c r="B19" s="165">
        <v>1</v>
      </c>
      <c r="C19" s="125" t="s">
        <v>308</v>
      </c>
      <c r="D19" s="123" t="s">
        <v>309</v>
      </c>
      <c r="E19" s="124" t="s">
        <v>308</v>
      </c>
      <c r="F19" s="123" t="s">
        <v>275</v>
      </c>
    </row>
    <row r="20" spans="1:6" x14ac:dyDescent="0.2">
      <c r="A20" s="123" t="s">
        <v>272</v>
      </c>
      <c r="B20" s="165">
        <v>1</v>
      </c>
      <c r="C20" s="125" t="s">
        <v>310</v>
      </c>
      <c r="D20" s="123" t="s">
        <v>311</v>
      </c>
      <c r="E20" s="124" t="s">
        <v>310</v>
      </c>
      <c r="F20" s="123" t="s">
        <v>275</v>
      </c>
    </row>
    <row r="21" spans="1:6" x14ac:dyDescent="0.2">
      <c r="A21" s="123" t="s">
        <v>272</v>
      </c>
      <c r="B21" s="165">
        <v>1</v>
      </c>
      <c r="C21" s="125" t="s">
        <v>312</v>
      </c>
      <c r="D21" s="123" t="s">
        <v>313</v>
      </c>
      <c r="E21" s="124" t="s">
        <v>312</v>
      </c>
      <c r="F21" s="123" t="s">
        <v>275</v>
      </c>
    </row>
    <row r="22" spans="1:6" x14ac:dyDescent="0.2">
      <c r="A22" s="123" t="s">
        <v>272</v>
      </c>
      <c r="B22" s="165">
        <v>1</v>
      </c>
      <c r="C22" s="125" t="s">
        <v>314</v>
      </c>
      <c r="D22" s="123" t="s">
        <v>315</v>
      </c>
      <c r="E22" s="124" t="s">
        <v>314</v>
      </c>
      <c r="F22" s="123" t="s">
        <v>275</v>
      </c>
    </row>
    <row r="23" spans="1:6" x14ac:dyDescent="0.2">
      <c r="A23" s="123" t="s">
        <v>272</v>
      </c>
      <c r="B23" s="165">
        <v>1</v>
      </c>
      <c r="C23" s="125" t="s">
        <v>316</v>
      </c>
      <c r="D23" s="123" t="s">
        <v>317</v>
      </c>
      <c r="E23" s="124" t="s">
        <v>316</v>
      </c>
      <c r="F23" s="123" t="s">
        <v>275</v>
      </c>
    </row>
    <row r="24" spans="1:6" x14ac:dyDescent="0.2">
      <c r="A24" s="123" t="s">
        <v>272</v>
      </c>
      <c r="B24" s="165">
        <v>1</v>
      </c>
      <c r="C24" s="125" t="s">
        <v>318</v>
      </c>
      <c r="D24" s="123" t="s">
        <v>319</v>
      </c>
      <c r="E24" s="124" t="s">
        <v>318</v>
      </c>
      <c r="F24" s="123" t="s">
        <v>275</v>
      </c>
    </row>
    <row r="25" spans="1:6" x14ac:dyDescent="0.2">
      <c r="A25" s="123" t="s">
        <v>272</v>
      </c>
      <c r="B25" s="165">
        <v>1</v>
      </c>
      <c r="C25" s="125" t="s">
        <v>320</v>
      </c>
      <c r="D25" s="123" t="s">
        <v>321</v>
      </c>
      <c r="E25" s="124" t="s">
        <v>320</v>
      </c>
      <c r="F25" s="123" t="s">
        <v>275</v>
      </c>
    </row>
    <row r="26" spans="1:6" x14ac:dyDescent="0.2">
      <c r="A26" s="123" t="s">
        <v>272</v>
      </c>
      <c r="B26" s="165">
        <v>1</v>
      </c>
      <c r="C26" s="125" t="s">
        <v>322</v>
      </c>
      <c r="D26" s="123" t="s">
        <v>323</v>
      </c>
      <c r="E26" s="124" t="s">
        <v>322</v>
      </c>
      <c r="F26" s="123" t="s">
        <v>275</v>
      </c>
    </row>
    <row r="27" spans="1:6" x14ac:dyDescent="0.2">
      <c r="A27" s="123" t="s">
        <v>272</v>
      </c>
      <c r="B27" s="165">
        <v>1</v>
      </c>
      <c r="C27" s="125" t="s">
        <v>324</v>
      </c>
      <c r="D27" s="123" t="s">
        <v>325</v>
      </c>
      <c r="E27" s="124" t="s">
        <v>324</v>
      </c>
      <c r="F27" s="123" t="s">
        <v>275</v>
      </c>
    </row>
    <row r="28" spans="1:6" x14ac:dyDescent="0.2">
      <c r="A28" s="123" t="s">
        <v>272</v>
      </c>
      <c r="B28" s="165">
        <v>1</v>
      </c>
      <c r="C28" s="125" t="s">
        <v>326</v>
      </c>
      <c r="D28" s="123" t="s">
        <v>327</v>
      </c>
      <c r="E28" s="124" t="s">
        <v>326</v>
      </c>
      <c r="F28" s="123" t="s">
        <v>275</v>
      </c>
    </row>
    <row r="29" spans="1:6" x14ac:dyDescent="0.2">
      <c r="A29" s="123" t="s">
        <v>272</v>
      </c>
      <c r="B29" s="165">
        <v>1</v>
      </c>
      <c r="C29" s="125" t="s">
        <v>328</v>
      </c>
      <c r="D29" s="123" t="s">
        <v>329</v>
      </c>
      <c r="E29" s="124" t="s">
        <v>328</v>
      </c>
      <c r="F29" s="123" t="s">
        <v>275</v>
      </c>
    </row>
    <row r="30" spans="1:6" x14ac:dyDescent="0.2">
      <c r="A30" s="123" t="s">
        <v>272</v>
      </c>
      <c r="B30" s="165">
        <v>1</v>
      </c>
      <c r="C30" s="125" t="s">
        <v>330</v>
      </c>
      <c r="D30" s="123" t="s">
        <v>331</v>
      </c>
      <c r="E30" s="124" t="s">
        <v>330</v>
      </c>
      <c r="F30" s="123" t="s">
        <v>275</v>
      </c>
    </row>
    <row r="31" spans="1:6" x14ac:dyDescent="0.2">
      <c r="A31" s="123" t="s">
        <v>272</v>
      </c>
      <c r="B31" s="165">
        <v>1</v>
      </c>
      <c r="C31" s="125" t="s">
        <v>332</v>
      </c>
      <c r="D31" s="123" t="s">
        <v>333</v>
      </c>
      <c r="E31" s="124" t="s">
        <v>332</v>
      </c>
      <c r="F31" s="123" t="s">
        <v>275</v>
      </c>
    </row>
    <row r="32" spans="1:6" x14ac:dyDescent="0.2">
      <c r="A32" s="123" t="s">
        <v>272</v>
      </c>
      <c r="B32" s="165">
        <v>1</v>
      </c>
      <c r="C32" s="125" t="s">
        <v>334</v>
      </c>
      <c r="D32" s="123" t="s">
        <v>335</v>
      </c>
      <c r="E32" s="124" t="s">
        <v>334</v>
      </c>
      <c r="F32" s="123" t="s">
        <v>275</v>
      </c>
    </row>
    <row r="33" spans="1:6" x14ac:dyDescent="0.2">
      <c r="A33" s="123" t="s">
        <v>272</v>
      </c>
      <c r="B33" s="165">
        <v>1</v>
      </c>
      <c r="C33" s="125" t="s">
        <v>336</v>
      </c>
      <c r="D33" s="123" t="s">
        <v>337</v>
      </c>
      <c r="E33" s="124" t="s">
        <v>336</v>
      </c>
      <c r="F33" s="123" t="s">
        <v>275</v>
      </c>
    </row>
    <row r="34" spans="1:6" x14ac:dyDescent="0.2">
      <c r="A34" s="123" t="s">
        <v>272</v>
      </c>
      <c r="B34" s="165">
        <v>1</v>
      </c>
      <c r="C34" s="125" t="s">
        <v>338</v>
      </c>
      <c r="D34" s="123" t="s">
        <v>339</v>
      </c>
      <c r="E34" s="124" t="s">
        <v>338</v>
      </c>
      <c r="F34" s="123" t="s">
        <v>275</v>
      </c>
    </row>
    <row r="35" spans="1:6" x14ac:dyDescent="0.2">
      <c r="A35" s="123" t="s">
        <v>272</v>
      </c>
      <c r="B35" s="165">
        <v>1</v>
      </c>
      <c r="C35" s="125" t="s">
        <v>340</v>
      </c>
      <c r="D35" s="123" t="s">
        <v>341</v>
      </c>
      <c r="E35" s="124" t="s">
        <v>340</v>
      </c>
      <c r="F35" s="123" t="s">
        <v>275</v>
      </c>
    </row>
    <row r="36" spans="1:6" x14ac:dyDescent="0.2">
      <c r="A36" s="123" t="s">
        <v>272</v>
      </c>
      <c r="B36" s="165">
        <v>1</v>
      </c>
      <c r="C36" s="125" t="s">
        <v>342</v>
      </c>
      <c r="D36" s="123" t="s">
        <v>343</v>
      </c>
      <c r="E36" s="124" t="s">
        <v>342</v>
      </c>
      <c r="F36" s="123" t="s">
        <v>275</v>
      </c>
    </row>
    <row r="37" spans="1:6" x14ac:dyDescent="0.2">
      <c r="A37" s="123" t="s">
        <v>272</v>
      </c>
      <c r="B37" s="165">
        <v>1</v>
      </c>
      <c r="C37" s="125" t="s">
        <v>344</v>
      </c>
      <c r="D37" s="123" t="s">
        <v>345</v>
      </c>
      <c r="E37" s="124" t="s">
        <v>344</v>
      </c>
      <c r="F37" s="123" t="s">
        <v>275</v>
      </c>
    </row>
    <row r="38" spans="1:6" x14ac:dyDescent="0.2">
      <c r="A38" s="123" t="s">
        <v>272</v>
      </c>
      <c r="B38" s="165">
        <v>1</v>
      </c>
      <c r="C38" s="125" t="s">
        <v>346</v>
      </c>
      <c r="D38" s="123" t="s">
        <v>347</v>
      </c>
      <c r="E38" s="124" t="s">
        <v>346</v>
      </c>
      <c r="F38" s="123" t="s">
        <v>275</v>
      </c>
    </row>
    <row r="39" spans="1:6" x14ac:dyDescent="0.2">
      <c r="A39" s="123" t="s">
        <v>272</v>
      </c>
      <c r="B39" s="165">
        <v>1</v>
      </c>
      <c r="C39" s="125" t="s">
        <v>348</v>
      </c>
      <c r="D39" s="123" t="s">
        <v>349</v>
      </c>
      <c r="E39" s="124" t="s">
        <v>348</v>
      </c>
      <c r="F39" s="123" t="s">
        <v>275</v>
      </c>
    </row>
    <row r="40" spans="1:6" x14ac:dyDescent="0.2">
      <c r="A40" s="123" t="s">
        <v>272</v>
      </c>
      <c r="B40" s="165">
        <v>1</v>
      </c>
      <c r="C40" s="125" t="s">
        <v>350</v>
      </c>
      <c r="D40" s="123" t="s">
        <v>351</v>
      </c>
      <c r="E40" s="124" t="s">
        <v>350</v>
      </c>
      <c r="F40" s="123" t="s">
        <v>275</v>
      </c>
    </row>
    <row r="41" spans="1:6" x14ac:dyDescent="0.2">
      <c r="A41" s="123" t="s">
        <v>272</v>
      </c>
      <c r="B41" s="165">
        <v>1</v>
      </c>
      <c r="C41" s="125" t="s">
        <v>352</v>
      </c>
      <c r="D41" s="123" t="s">
        <v>353</v>
      </c>
      <c r="E41" s="124" t="s">
        <v>352</v>
      </c>
      <c r="F41" s="123" t="s">
        <v>275</v>
      </c>
    </row>
    <row r="42" spans="1:6" x14ac:dyDescent="0.2">
      <c r="A42" s="123" t="s">
        <v>272</v>
      </c>
      <c r="B42" s="165">
        <v>1</v>
      </c>
      <c r="C42" s="125" t="s">
        <v>354</v>
      </c>
      <c r="D42" s="123" t="s">
        <v>355</v>
      </c>
      <c r="E42" s="124" t="s">
        <v>354</v>
      </c>
      <c r="F42" s="123" t="s">
        <v>275</v>
      </c>
    </row>
    <row r="43" spans="1:6" x14ac:dyDescent="0.2">
      <c r="A43" s="123" t="s">
        <v>272</v>
      </c>
      <c r="B43" s="165">
        <v>1</v>
      </c>
      <c r="C43" s="125" t="s">
        <v>356</v>
      </c>
      <c r="D43" s="123" t="s">
        <v>357</v>
      </c>
      <c r="E43" s="124" t="s">
        <v>356</v>
      </c>
      <c r="F43" s="123" t="s">
        <v>275</v>
      </c>
    </row>
    <row r="44" spans="1:6" x14ac:dyDescent="0.2">
      <c r="A44" s="123" t="s">
        <v>272</v>
      </c>
      <c r="B44" s="165">
        <v>1</v>
      </c>
      <c r="C44" s="125" t="s">
        <v>358</v>
      </c>
      <c r="D44" s="123" t="s">
        <v>359</v>
      </c>
      <c r="E44" s="124" t="s">
        <v>358</v>
      </c>
      <c r="F44" s="123" t="s">
        <v>275</v>
      </c>
    </row>
    <row r="45" spans="1:6" x14ac:dyDescent="0.2">
      <c r="A45" s="123" t="s">
        <v>272</v>
      </c>
      <c r="B45" s="165">
        <v>1</v>
      </c>
      <c r="C45" s="125" t="s">
        <v>360</v>
      </c>
      <c r="D45" s="123" t="s">
        <v>361</v>
      </c>
      <c r="E45" s="124" t="s">
        <v>360</v>
      </c>
      <c r="F45" s="123" t="s">
        <v>275</v>
      </c>
    </row>
    <row r="46" spans="1:6" x14ac:dyDescent="0.2">
      <c r="A46" s="123" t="s">
        <v>272</v>
      </c>
      <c r="B46" s="165">
        <v>1</v>
      </c>
      <c r="C46" s="125" t="s">
        <v>362</v>
      </c>
      <c r="D46" s="123" t="s">
        <v>363</v>
      </c>
      <c r="E46" s="124" t="s">
        <v>362</v>
      </c>
      <c r="F46" s="123" t="s">
        <v>275</v>
      </c>
    </row>
    <row r="47" spans="1:6" x14ac:dyDescent="0.2">
      <c r="A47" s="123" t="s">
        <v>272</v>
      </c>
      <c r="B47" s="165">
        <v>1</v>
      </c>
      <c r="C47" s="125" t="s">
        <v>364</v>
      </c>
      <c r="D47" s="123" t="s">
        <v>365</v>
      </c>
      <c r="E47" s="124" t="s">
        <v>364</v>
      </c>
      <c r="F47" s="123" t="s">
        <v>275</v>
      </c>
    </row>
    <row r="48" spans="1:6" x14ac:dyDescent="0.2">
      <c r="A48" s="123" t="s">
        <v>272</v>
      </c>
      <c r="B48" s="165">
        <v>1</v>
      </c>
      <c r="C48" s="125" t="s">
        <v>366</v>
      </c>
      <c r="D48" s="123" t="s">
        <v>367</v>
      </c>
      <c r="E48" s="124" t="s">
        <v>366</v>
      </c>
      <c r="F48" s="123" t="s">
        <v>275</v>
      </c>
    </row>
    <row r="49" spans="1:6" x14ac:dyDescent="0.2">
      <c r="A49" s="123" t="s">
        <v>272</v>
      </c>
      <c r="B49" s="165">
        <v>1</v>
      </c>
      <c r="C49" s="125" t="s">
        <v>368</v>
      </c>
      <c r="D49" s="123" t="s">
        <v>369</v>
      </c>
      <c r="E49" s="124" t="s">
        <v>368</v>
      </c>
      <c r="F49" s="123" t="s">
        <v>275</v>
      </c>
    </row>
    <row r="50" spans="1:6" x14ac:dyDescent="0.2">
      <c r="A50" s="123" t="s">
        <v>272</v>
      </c>
      <c r="B50" s="165">
        <v>1</v>
      </c>
      <c r="C50" s="125" t="s">
        <v>342</v>
      </c>
      <c r="D50" s="123" t="s">
        <v>370</v>
      </c>
      <c r="E50" s="124" t="s">
        <v>342</v>
      </c>
      <c r="F50" s="123" t="s">
        <v>275</v>
      </c>
    </row>
    <row r="51" spans="1:6" x14ac:dyDescent="0.2">
      <c r="A51" s="123" t="s">
        <v>272</v>
      </c>
      <c r="B51" s="165">
        <v>1</v>
      </c>
      <c r="C51" s="125" t="s">
        <v>371</v>
      </c>
      <c r="D51" s="123" t="s">
        <v>372</v>
      </c>
      <c r="E51" s="124" t="s">
        <v>371</v>
      </c>
      <c r="F51" s="123" t="s">
        <v>275</v>
      </c>
    </row>
    <row r="52" spans="1:6" x14ac:dyDescent="0.2">
      <c r="A52" s="123" t="s">
        <v>272</v>
      </c>
      <c r="B52" s="165">
        <v>1</v>
      </c>
      <c r="C52" s="125" t="s">
        <v>373</v>
      </c>
      <c r="D52" s="123" t="s">
        <v>374</v>
      </c>
      <c r="E52" s="124" t="s">
        <v>373</v>
      </c>
      <c r="F52" s="123" t="s">
        <v>275</v>
      </c>
    </row>
    <row r="53" spans="1:6" x14ac:dyDescent="0.2">
      <c r="A53" s="123" t="s">
        <v>272</v>
      </c>
      <c r="B53" s="165">
        <v>1</v>
      </c>
      <c r="C53" s="125" t="s">
        <v>375</v>
      </c>
      <c r="D53" s="123" t="s">
        <v>376</v>
      </c>
      <c r="E53" s="124" t="s">
        <v>375</v>
      </c>
      <c r="F53" s="123" t="s">
        <v>275</v>
      </c>
    </row>
    <row r="54" spans="1:6" x14ac:dyDescent="0.2">
      <c r="A54" s="123" t="s">
        <v>272</v>
      </c>
      <c r="B54" s="165">
        <v>1</v>
      </c>
      <c r="C54" s="125" t="s">
        <v>377</v>
      </c>
      <c r="D54" s="123" t="s">
        <v>378</v>
      </c>
      <c r="E54" s="124" t="s">
        <v>377</v>
      </c>
      <c r="F54" s="123" t="s">
        <v>275</v>
      </c>
    </row>
    <row r="55" spans="1:6" x14ac:dyDescent="0.2">
      <c r="A55" s="123" t="s">
        <v>272</v>
      </c>
      <c r="B55" s="165">
        <v>1</v>
      </c>
      <c r="C55" s="125" t="s">
        <v>379</v>
      </c>
      <c r="D55" s="123" t="s">
        <v>380</v>
      </c>
      <c r="E55" s="124" t="s">
        <v>379</v>
      </c>
      <c r="F55" s="123" t="s">
        <v>275</v>
      </c>
    </row>
    <row r="56" spans="1:6" x14ac:dyDescent="0.2">
      <c r="A56" s="123" t="s">
        <v>272</v>
      </c>
      <c r="B56" s="165">
        <v>1</v>
      </c>
      <c r="C56" s="125" t="s">
        <v>381</v>
      </c>
      <c r="D56" s="123" t="s">
        <v>382</v>
      </c>
      <c r="E56" s="124" t="s">
        <v>381</v>
      </c>
      <c r="F56" s="123" t="s">
        <v>275</v>
      </c>
    </row>
    <row r="57" spans="1:6" x14ac:dyDescent="0.2">
      <c r="A57" s="123" t="s">
        <v>272</v>
      </c>
      <c r="B57" s="165">
        <v>1</v>
      </c>
      <c r="C57" s="125" t="s">
        <v>383</v>
      </c>
      <c r="D57" s="123" t="s">
        <v>384</v>
      </c>
      <c r="E57" s="124" t="s">
        <v>383</v>
      </c>
      <c r="F57" s="123" t="s">
        <v>275</v>
      </c>
    </row>
    <row r="58" spans="1:6" x14ac:dyDescent="0.2">
      <c r="A58" s="123" t="s">
        <v>272</v>
      </c>
      <c r="B58" s="165">
        <v>2</v>
      </c>
      <c r="C58" s="125" t="s">
        <v>385</v>
      </c>
      <c r="D58" s="123" t="s">
        <v>386</v>
      </c>
      <c r="E58" s="124" t="s">
        <v>385</v>
      </c>
      <c r="F58" s="123" t="s">
        <v>275</v>
      </c>
    </row>
    <row r="59" spans="1:6" x14ac:dyDescent="0.2">
      <c r="A59" s="123" t="s">
        <v>272</v>
      </c>
      <c r="B59" s="165">
        <v>2</v>
      </c>
      <c r="C59" s="125" t="s">
        <v>387</v>
      </c>
      <c r="D59" s="123" t="s">
        <v>388</v>
      </c>
      <c r="E59" s="124" t="s">
        <v>387</v>
      </c>
      <c r="F59" s="123" t="s">
        <v>275</v>
      </c>
    </row>
    <row r="60" spans="1:6" x14ac:dyDescent="0.2">
      <c r="A60" s="123" t="s">
        <v>272</v>
      </c>
      <c r="B60" s="165">
        <v>2</v>
      </c>
      <c r="C60" s="125" t="s">
        <v>389</v>
      </c>
      <c r="D60" s="123" t="s">
        <v>390</v>
      </c>
      <c r="E60" s="124" t="s">
        <v>389</v>
      </c>
      <c r="F60" s="123" t="s">
        <v>275</v>
      </c>
    </row>
    <row r="61" spans="1:6" x14ac:dyDescent="0.2">
      <c r="A61" s="123" t="s">
        <v>272</v>
      </c>
      <c r="B61" s="165">
        <v>2</v>
      </c>
      <c r="C61" s="125" t="s">
        <v>391</v>
      </c>
      <c r="D61" s="123" t="s">
        <v>392</v>
      </c>
      <c r="E61" s="124" t="s">
        <v>391</v>
      </c>
      <c r="F61" s="123" t="s">
        <v>275</v>
      </c>
    </row>
    <row r="62" spans="1:6" x14ac:dyDescent="0.2">
      <c r="A62" s="123" t="s">
        <v>272</v>
      </c>
      <c r="B62" s="165">
        <v>2</v>
      </c>
      <c r="C62" s="125" t="s">
        <v>393</v>
      </c>
      <c r="D62" s="123" t="s">
        <v>394</v>
      </c>
      <c r="E62" s="124" t="s">
        <v>393</v>
      </c>
      <c r="F62" s="123" t="s">
        <v>275</v>
      </c>
    </row>
    <row r="63" spans="1:6" x14ac:dyDescent="0.2">
      <c r="A63" s="123" t="s">
        <v>272</v>
      </c>
      <c r="B63" s="165">
        <v>2</v>
      </c>
      <c r="C63" s="125" t="s">
        <v>395</v>
      </c>
      <c r="D63" s="123" t="s">
        <v>396</v>
      </c>
      <c r="E63" s="124" t="s">
        <v>395</v>
      </c>
      <c r="F63" s="123" t="s">
        <v>275</v>
      </c>
    </row>
    <row r="64" spans="1:6" x14ac:dyDescent="0.2">
      <c r="A64" s="123" t="s">
        <v>272</v>
      </c>
      <c r="B64" s="165">
        <v>2</v>
      </c>
      <c r="C64" s="125" t="s">
        <v>397</v>
      </c>
      <c r="D64" s="123" t="s">
        <v>398</v>
      </c>
      <c r="E64" s="124" t="s">
        <v>397</v>
      </c>
      <c r="F64" s="123" t="s">
        <v>275</v>
      </c>
    </row>
    <row r="65" spans="1:6" x14ac:dyDescent="0.2">
      <c r="A65" s="123" t="s">
        <v>272</v>
      </c>
      <c r="B65" s="165">
        <v>2</v>
      </c>
      <c r="C65" s="125" t="s">
        <v>399</v>
      </c>
      <c r="D65" s="123" t="s">
        <v>400</v>
      </c>
      <c r="E65" s="124" t="s">
        <v>399</v>
      </c>
      <c r="F65" s="123" t="s">
        <v>275</v>
      </c>
    </row>
    <row r="66" spans="1:6" x14ac:dyDescent="0.2">
      <c r="A66" s="123" t="s">
        <v>272</v>
      </c>
      <c r="B66" s="165">
        <v>2</v>
      </c>
      <c r="C66" s="125" t="s">
        <v>371</v>
      </c>
      <c r="D66" s="123" t="s">
        <v>401</v>
      </c>
      <c r="E66" s="124" t="s">
        <v>371</v>
      </c>
      <c r="F66" s="123" t="s">
        <v>275</v>
      </c>
    </row>
    <row r="67" spans="1:6" x14ac:dyDescent="0.2">
      <c r="A67" s="123" t="s">
        <v>272</v>
      </c>
      <c r="B67" s="165">
        <v>2</v>
      </c>
      <c r="C67" s="125" t="s">
        <v>402</v>
      </c>
      <c r="D67" s="123" t="s">
        <v>403</v>
      </c>
      <c r="E67" s="124" t="s">
        <v>402</v>
      </c>
      <c r="F67" s="123" t="s">
        <v>275</v>
      </c>
    </row>
    <row r="68" spans="1:6" x14ac:dyDescent="0.2">
      <c r="A68" s="123" t="s">
        <v>272</v>
      </c>
      <c r="B68" s="165">
        <v>2</v>
      </c>
      <c r="C68" s="125" t="s">
        <v>404</v>
      </c>
      <c r="D68" s="123" t="s">
        <v>405</v>
      </c>
      <c r="E68" s="124" t="s">
        <v>404</v>
      </c>
      <c r="F68" s="123" t="s">
        <v>275</v>
      </c>
    </row>
    <row r="69" spans="1:6" x14ac:dyDescent="0.2">
      <c r="A69" s="123" t="s">
        <v>272</v>
      </c>
      <c r="B69" s="165">
        <v>2</v>
      </c>
      <c r="C69" s="125" t="s">
        <v>406</v>
      </c>
      <c r="D69" s="123" t="s">
        <v>407</v>
      </c>
      <c r="E69" s="124" t="s">
        <v>406</v>
      </c>
      <c r="F69" s="123" t="s">
        <v>275</v>
      </c>
    </row>
    <row r="70" spans="1:6" x14ac:dyDescent="0.2">
      <c r="A70" s="123" t="s">
        <v>272</v>
      </c>
      <c r="B70" s="165">
        <v>2</v>
      </c>
      <c r="C70" s="125" t="s">
        <v>408</v>
      </c>
      <c r="D70" s="123" t="s">
        <v>409</v>
      </c>
      <c r="E70" s="124" t="s">
        <v>408</v>
      </c>
      <c r="F70" s="123" t="s">
        <v>275</v>
      </c>
    </row>
    <row r="71" spans="1:6" x14ac:dyDescent="0.2">
      <c r="A71" s="123" t="s">
        <v>272</v>
      </c>
      <c r="B71" s="165">
        <v>2</v>
      </c>
      <c r="C71" s="125" t="s">
        <v>410</v>
      </c>
      <c r="D71" s="123" t="s">
        <v>411</v>
      </c>
      <c r="E71" s="124" t="s">
        <v>410</v>
      </c>
      <c r="F71" s="123" t="s">
        <v>275</v>
      </c>
    </row>
    <row r="72" spans="1:6" x14ac:dyDescent="0.2">
      <c r="A72" s="123" t="s">
        <v>272</v>
      </c>
      <c r="B72" s="165">
        <v>2</v>
      </c>
      <c r="C72" s="125" t="s">
        <v>412</v>
      </c>
      <c r="D72" s="123" t="s">
        <v>413</v>
      </c>
      <c r="E72" s="124" t="s">
        <v>412</v>
      </c>
      <c r="F72" s="123" t="s">
        <v>275</v>
      </c>
    </row>
    <row r="73" spans="1:6" x14ac:dyDescent="0.2">
      <c r="A73" s="123" t="s">
        <v>272</v>
      </c>
      <c r="B73" s="165">
        <v>2</v>
      </c>
      <c r="C73" s="125" t="s">
        <v>414</v>
      </c>
      <c r="D73" s="123" t="s">
        <v>415</v>
      </c>
      <c r="E73" s="124" t="s">
        <v>414</v>
      </c>
      <c r="F73" s="123" t="s">
        <v>275</v>
      </c>
    </row>
    <row r="74" spans="1:6" x14ac:dyDescent="0.2">
      <c r="A74" s="123" t="s">
        <v>272</v>
      </c>
      <c r="B74" s="165">
        <v>2</v>
      </c>
      <c r="C74" s="125" t="s">
        <v>416</v>
      </c>
      <c r="D74" s="123" t="s">
        <v>417</v>
      </c>
      <c r="E74" s="124" t="s">
        <v>416</v>
      </c>
      <c r="F74" s="123" t="s">
        <v>275</v>
      </c>
    </row>
    <row r="75" spans="1:6" x14ac:dyDescent="0.2">
      <c r="A75" s="123" t="s">
        <v>272</v>
      </c>
      <c r="B75" s="165">
        <v>2</v>
      </c>
      <c r="C75" s="125" t="s">
        <v>418</v>
      </c>
      <c r="D75" s="123" t="s">
        <v>419</v>
      </c>
      <c r="E75" s="124" t="s">
        <v>418</v>
      </c>
      <c r="F75" s="123" t="s">
        <v>275</v>
      </c>
    </row>
    <row r="76" spans="1:6" x14ac:dyDescent="0.2">
      <c r="A76" s="123" t="s">
        <v>272</v>
      </c>
      <c r="B76" s="165">
        <v>2</v>
      </c>
      <c r="C76" s="125" t="s">
        <v>420</v>
      </c>
      <c r="D76" s="123" t="s">
        <v>421</v>
      </c>
      <c r="E76" s="124" t="s">
        <v>420</v>
      </c>
      <c r="F76" s="123" t="s">
        <v>275</v>
      </c>
    </row>
    <row r="77" spans="1:6" x14ac:dyDescent="0.2">
      <c r="A77" s="123" t="s">
        <v>272</v>
      </c>
      <c r="B77" s="165">
        <v>2</v>
      </c>
      <c r="C77" s="125" t="s">
        <v>422</v>
      </c>
      <c r="D77" s="123" t="s">
        <v>423</v>
      </c>
      <c r="E77" s="124" t="s">
        <v>422</v>
      </c>
      <c r="F77" s="123" t="s">
        <v>275</v>
      </c>
    </row>
    <row r="78" spans="1:6" x14ac:dyDescent="0.2">
      <c r="A78" s="123" t="s">
        <v>272</v>
      </c>
      <c r="B78" s="165">
        <v>2</v>
      </c>
      <c r="C78" s="125" t="s">
        <v>424</v>
      </c>
      <c r="D78" s="123" t="s">
        <v>425</v>
      </c>
      <c r="E78" s="124" t="s">
        <v>424</v>
      </c>
      <c r="F78" s="123" t="s">
        <v>275</v>
      </c>
    </row>
    <row r="79" spans="1:6" x14ac:dyDescent="0.2">
      <c r="A79" s="123" t="s">
        <v>272</v>
      </c>
      <c r="B79" s="165">
        <v>2</v>
      </c>
      <c r="C79" s="125" t="s">
        <v>426</v>
      </c>
      <c r="D79" s="123" t="s">
        <v>427</v>
      </c>
      <c r="E79" s="124" t="s">
        <v>426</v>
      </c>
      <c r="F79" s="123" t="s">
        <v>275</v>
      </c>
    </row>
    <row r="80" spans="1:6" x14ac:dyDescent="0.2">
      <c r="A80" s="123" t="s">
        <v>272</v>
      </c>
      <c r="B80" s="165">
        <v>2</v>
      </c>
      <c r="C80" s="125" t="s">
        <v>366</v>
      </c>
      <c r="D80" s="123" t="s">
        <v>428</v>
      </c>
      <c r="E80" s="124" t="s">
        <v>366</v>
      </c>
      <c r="F80" s="123" t="s">
        <v>275</v>
      </c>
    </row>
    <row r="81" spans="1:6" x14ac:dyDescent="0.2">
      <c r="A81" s="123" t="s">
        <v>272</v>
      </c>
      <c r="B81" s="165">
        <v>2</v>
      </c>
      <c r="C81" s="125" t="s">
        <v>429</v>
      </c>
      <c r="D81" s="123" t="s">
        <v>430</v>
      </c>
      <c r="E81" s="124" t="s">
        <v>429</v>
      </c>
      <c r="F81" s="123" t="s">
        <v>275</v>
      </c>
    </row>
    <row r="82" spans="1:6" x14ac:dyDescent="0.2">
      <c r="A82" s="123" t="s">
        <v>272</v>
      </c>
      <c r="B82" s="165">
        <v>2</v>
      </c>
      <c r="C82" s="125" t="s">
        <v>431</v>
      </c>
      <c r="D82" s="123" t="s">
        <v>432</v>
      </c>
      <c r="E82" s="124" t="s">
        <v>431</v>
      </c>
      <c r="F82" s="123" t="s">
        <v>275</v>
      </c>
    </row>
    <row r="83" spans="1:6" x14ac:dyDescent="0.2">
      <c r="A83" s="123" t="s">
        <v>272</v>
      </c>
      <c r="B83" s="165">
        <v>3</v>
      </c>
      <c r="C83" s="125" t="s">
        <v>433</v>
      </c>
      <c r="D83" s="123" t="s">
        <v>434</v>
      </c>
      <c r="E83" s="124" t="s">
        <v>433</v>
      </c>
      <c r="F83" s="123" t="s">
        <v>275</v>
      </c>
    </row>
    <row r="84" spans="1:6" x14ac:dyDescent="0.2">
      <c r="A84" s="123" t="s">
        <v>272</v>
      </c>
      <c r="B84" s="165">
        <v>3</v>
      </c>
      <c r="C84" s="125" t="s">
        <v>424</v>
      </c>
      <c r="D84" s="123" t="s">
        <v>435</v>
      </c>
      <c r="E84" s="124" t="s">
        <v>424</v>
      </c>
      <c r="F84" s="123" t="s">
        <v>275</v>
      </c>
    </row>
    <row r="85" spans="1:6" x14ac:dyDescent="0.2">
      <c r="A85" s="123" t="s">
        <v>272</v>
      </c>
      <c r="B85" s="165">
        <v>3</v>
      </c>
      <c r="C85" s="125" t="s">
        <v>436</v>
      </c>
      <c r="D85" s="123" t="s">
        <v>437</v>
      </c>
      <c r="E85" s="124" t="s">
        <v>436</v>
      </c>
      <c r="F85" s="123" t="s">
        <v>275</v>
      </c>
    </row>
    <row r="86" spans="1:6" x14ac:dyDescent="0.2">
      <c r="A86" s="123" t="s">
        <v>272</v>
      </c>
      <c r="B86" s="165">
        <v>3</v>
      </c>
      <c r="C86" s="125" t="s">
        <v>438</v>
      </c>
      <c r="D86" s="123" t="s">
        <v>439</v>
      </c>
      <c r="E86" s="124" t="s">
        <v>438</v>
      </c>
      <c r="F86" s="123" t="s">
        <v>275</v>
      </c>
    </row>
    <row r="87" spans="1:6" x14ac:dyDescent="0.2">
      <c r="A87" s="123" t="s">
        <v>272</v>
      </c>
      <c r="B87" s="165">
        <v>3</v>
      </c>
      <c r="C87" s="125" t="s">
        <v>424</v>
      </c>
      <c r="D87" s="123" t="s">
        <v>440</v>
      </c>
      <c r="E87" s="124" t="s">
        <v>424</v>
      </c>
      <c r="F87" s="123" t="s">
        <v>275</v>
      </c>
    </row>
    <row r="88" spans="1:6" x14ac:dyDescent="0.2">
      <c r="A88" s="123" t="s">
        <v>272</v>
      </c>
      <c r="B88" s="165">
        <v>3</v>
      </c>
      <c r="C88" s="125" t="s">
        <v>441</v>
      </c>
      <c r="D88" s="123" t="s">
        <v>442</v>
      </c>
      <c r="E88" s="124" t="s">
        <v>441</v>
      </c>
      <c r="F88" s="123" t="s">
        <v>275</v>
      </c>
    </row>
    <row r="89" spans="1:6" x14ac:dyDescent="0.2">
      <c r="A89" s="123" t="s">
        <v>272</v>
      </c>
      <c r="B89" s="165">
        <v>3</v>
      </c>
      <c r="C89" s="125" t="s">
        <v>443</v>
      </c>
      <c r="D89" s="123" t="s">
        <v>444</v>
      </c>
      <c r="E89" s="124" t="s">
        <v>443</v>
      </c>
      <c r="F89" s="123" t="s">
        <v>275</v>
      </c>
    </row>
    <row r="90" spans="1:6" x14ac:dyDescent="0.2">
      <c r="A90" s="123" t="s">
        <v>272</v>
      </c>
      <c r="B90" s="165">
        <v>3</v>
      </c>
      <c r="C90" s="125" t="s">
        <v>420</v>
      </c>
      <c r="D90" s="123" t="s">
        <v>445</v>
      </c>
      <c r="E90" s="124" t="s">
        <v>420</v>
      </c>
      <c r="F90" s="123" t="s">
        <v>275</v>
      </c>
    </row>
    <row r="91" spans="1:6" x14ac:dyDescent="0.2">
      <c r="A91" s="123" t="s">
        <v>272</v>
      </c>
      <c r="B91" s="165">
        <v>3</v>
      </c>
      <c r="C91" s="125" t="s">
        <v>387</v>
      </c>
      <c r="D91" s="123" t="s">
        <v>446</v>
      </c>
      <c r="E91" s="124" t="s">
        <v>387</v>
      </c>
      <c r="F91" s="123" t="s">
        <v>275</v>
      </c>
    </row>
    <row r="92" spans="1:6" x14ac:dyDescent="0.2">
      <c r="A92" s="123" t="s">
        <v>272</v>
      </c>
      <c r="B92" s="165">
        <v>3</v>
      </c>
      <c r="C92" s="125" t="s">
        <v>387</v>
      </c>
      <c r="D92" s="123" t="s">
        <v>447</v>
      </c>
      <c r="E92" s="124" t="s">
        <v>387</v>
      </c>
      <c r="F92" s="123" t="s">
        <v>275</v>
      </c>
    </row>
    <row r="93" spans="1:6" x14ac:dyDescent="0.2">
      <c r="A93" s="123" t="s">
        <v>272</v>
      </c>
      <c r="B93" s="165">
        <v>3</v>
      </c>
      <c r="C93" s="125" t="s">
        <v>448</v>
      </c>
      <c r="D93" s="123" t="s">
        <v>449</v>
      </c>
      <c r="E93" s="124" t="s">
        <v>448</v>
      </c>
      <c r="F93" s="123" t="s">
        <v>275</v>
      </c>
    </row>
    <row r="94" spans="1:6" x14ac:dyDescent="0.2">
      <c r="A94" s="123" t="s">
        <v>272</v>
      </c>
      <c r="B94" s="165">
        <v>3</v>
      </c>
      <c r="C94" s="125" t="s">
        <v>406</v>
      </c>
      <c r="D94" s="123" t="s">
        <v>450</v>
      </c>
      <c r="E94" s="124" t="s">
        <v>406</v>
      </c>
      <c r="F94" s="123" t="s">
        <v>275</v>
      </c>
    </row>
    <row r="95" spans="1:6" x14ac:dyDescent="0.2">
      <c r="A95" s="123" t="s">
        <v>272</v>
      </c>
      <c r="B95" s="165">
        <v>3</v>
      </c>
      <c r="C95" s="125" t="s">
        <v>451</v>
      </c>
      <c r="D95" s="123" t="s">
        <v>452</v>
      </c>
      <c r="E95" s="124" t="s">
        <v>451</v>
      </c>
      <c r="F95" s="123" t="s">
        <v>275</v>
      </c>
    </row>
    <row r="96" spans="1:6" x14ac:dyDescent="0.2">
      <c r="A96" s="123" t="s">
        <v>272</v>
      </c>
      <c r="B96" s="165">
        <v>3</v>
      </c>
      <c r="C96" s="125" t="s">
        <v>453</v>
      </c>
      <c r="D96" s="123" t="s">
        <v>454</v>
      </c>
      <c r="E96" s="124" t="s">
        <v>453</v>
      </c>
      <c r="F96" s="123" t="s">
        <v>275</v>
      </c>
    </row>
    <row r="97" spans="1:6" x14ac:dyDescent="0.2">
      <c r="A97" s="123" t="s">
        <v>272</v>
      </c>
      <c r="B97" s="165">
        <v>3</v>
      </c>
      <c r="C97" s="125" t="s">
        <v>455</v>
      </c>
      <c r="D97" s="123" t="s">
        <v>456</v>
      </c>
      <c r="E97" s="124" t="s">
        <v>455</v>
      </c>
      <c r="F97" s="123" t="s">
        <v>275</v>
      </c>
    </row>
    <row r="98" spans="1:6" x14ac:dyDescent="0.2">
      <c r="A98" s="123" t="s">
        <v>272</v>
      </c>
      <c r="B98" s="165">
        <v>3</v>
      </c>
      <c r="C98" s="125" t="s">
        <v>457</v>
      </c>
      <c r="D98" s="123" t="s">
        <v>458</v>
      </c>
      <c r="E98" s="124" t="s">
        <v>457</v>
      </c>
      <c r="F98" s="123" t="s">
        <v>275</v>
      </c>
    </row>
    <row r="99" spans="1:6" x14ac:dyDescent="0.2">
      <c r="A99" s="123" t="s">
        <v>272</v>
      </c>
      <c r="B99" s="165">
        <v>3</v>
      </c>
      <c r="C99" s="125" t="s">
        <v>459</v>
      </c>
      <c r="D99" s="123" t="s">
        <v>460</v>
      </c>
      <c r="E99" s="124" t="s">
        <v>459</v>
      </c>
      <c r="F99" s="123" t="s">
        <v>275</v>
      </c>
    </row>
    <row r="100" spans="1:6" x14ac:dyDescent="0.2">
      <c r="A100" s="123" t="s">
        <v>272</v>
      </c>
      <c r="B100" s="165">
        <v>3</v>
      </c>
      <c r="C100" s="125" t="s">
        <v>371</v>
      </c>
      <c r="D100" s="123" t="s">
        <v>461</v>
      </c>
      <c r="E100" s="124" t="s">
        <v>371</v>
      </c>
      <c r="F100" s="123" t="s">
        <v>275</v>
      </c>
    </row>
    <row r="101" spans="1:6" x14ac:dyDescent="0.2">
      <c r="A101" s="123" t="s">
        <v>272</v>
      </c>
      <c r="B101" s="165">
        <v>3</v>
      </c>
      <c r="C101" s="125" t="s">
        <v>426</v>
      </c>
      <c r="D101" s="123" t="s">
        <v>462</v>
      </c>
      <c r="E101" s="124" t="s">
        <v>426</v>
      </c>
      <c r="F101" s="123" t="s">
        <v>275</v>
      </c>
    </row>
    <row r="102" spans="1:6" x14ac:dyDescent="0.2">
      <c r="A102" s="123" t="s">
        <v>272</v>
      </c>
      <c r="B102" s="165">
        <v>3</v>
      </c>
      <c r="C102" s="125" t="s">
        <v>399</v>
      </c>
      <c r="D102" s="123" t="s">
        <v>463</v>
      </c>
      <c r="E102" s="124" t="s">
        <v>399</v>
      </c>
      <c r="F102" s="123" t="s">
        <v>275</v>
      </c>
    </row>
    <row r="103" spans="1:6" x14ac:dyDescent="0.2">
      <c r="A103" s="123" t="s">
        <v>272</v>
      </c>
      <c r="B103" s="165">
        <v>3</v>
      </c>
      <c r="C103" s="125" t="s">
        <v>464</v>
      </c>
      <c r="D103" s="123" t="s">
        <v>465</v>
      </c>
      <c r="E103" s="124" t="s">
        <v>464</v>
      </c>
      <c r="F103" s="123" t="s">
        <v>275</v>
      </c>
    </row>
    <row r="104" spans="1:6" x14ac:dyDescent="0.2">
      <c r="A104" s="123" t="s">
        <v>272</v>
      </c>
      <c r="B104" s="165">
        <v>3</v>
      </c>
      <c r="C104" s="125" t="s">
        <v>395</v>
      </c>
      <c r="D104" s="123" t="s">
        <v>466</v>
      </c>
      <c r="E104" s="124" t="s">
        <v>395</v>
      </c>
      <c r="F104" s="123" t="s">
        <v>275</v>
      </c>
    </row>
    <row r="105" spans="1:6" x14ac:dyDescent="0.2">
      <c r="A105" s="123" t="s">
        <v>272</v>
      </c>
      <c r="B105" s="165">
        <v>3</v>
      </c>
      <c r="C105" s="125" t="s">
        <v>467</v>
      </c>
      <c r="D105" s="123" t="s">
        <v>468</v>
      </c>
      <c r="E105" s="124" t="s">
        <v>467</v>
      </c>
      <c r="F105" s="123" t="s">
        <v>275</v>
      </c>
    </row>
    <row r="106" spans="1:6" x14ac:dyDescent="0.2">
      <c r="A106" s="123" t="s">
        <v>272</v>
      </c>
      <c r="B106" s="165">
        <v>3</v>
      </c>
      <c r="C106" s="125" t="s">
        <v>469</v>
      </c>
      <c r="D106" s="123" t="s">
        <v>470</v>
      </c>
      <c r="E106" s="124" t="s">
        <v>469</v>
      </c>
      <c r="F106" s="123" t="s">
        <v>275</v>
      </c>
    </row>
    <row r="107" spans="1:6" x14ac:dyDescent="0.2">
      <c r="A107" s="123" t="s">
        <v>272</v>
      </c>
      <c r="B107" s="165">
        <v>3</v>
      </c>
      <c r="C107" s="125" t="s">
        <v>431</v>
      </c>
      <c r="D107" s="123" t="s">
        <v>471</v>
      </c>
      <c r="E107" s="124" t="s">
        <v>431</v>
      </c>
      <c r="F107" s="123" t="s">
        <v>275</v>
      </c>
    </row>
    <row r="108" spans="1:6" x14ac:dyDescent="0.2">
      <c r="A108" s="123" t="s">
        <v>272</v>
      </c>
      <c r="B108" s="165">
        <v>3</v>
      </c>
      <c r="C108" s="125" t="s">
        <v>472</v>
      </c>
      <c r="D108" s="123" t="s">
        <v>473</v>
      </c>
      <c r="E108" s="124" t="s">
        <v>472</v>
      </c>
      <c r="F108" s="123" t="s">
        <v>275</v>
      </c>
    </row>
    <row r="109" spans="1:6" x14ac:dyDescent="0.2">
      <c r="A109" s="123" t="s">
        <v>272</v>
      </c>
      <c r="B109" s="165">
        <v>3</v>
      </c>
      <c r="C109" s="125" t="s">
        <v>404</v>
      </c>
      <c r="D109" s="123" t="s">
        <v>474</v>
      </c>
      <c r="E109" s="124" t="s">
        <v>404</v>
      </c>
      <c r="F109" s="123" t="s">
        <v>275</v>
      </c>
    </row>
    <row r="110" spans="1:6" x14ac:dyDescent="0.2">
      <c r="A110" s="123" t="s">
        <v>272</v>
      </c>
      <c r="B110" s="165">
        <v>3</v>
      </c>
      <c r="C110" s="125" t="s">
        <v>475</v>
      </c>
      <c r="D110" s="123" t="s">
        <v>476</v>
      </c>
      <c r="E110" s="124" t="s">
        <v>475</v>
      </c>
      <c r="F110" s="123" t="s">
        <v>275</v>
      </c>
    </row>
    <row r="111" spans="1:6" x14ac:dyDescent="0.2">
      <c r="A111" s="123" t="s">
        <v>272</v>
      </c>
      <c r="B111" s="165">
        <v>3</v>
      </c>
      <c r="C111" s="125" t="s">
        <v>477</v>
      </c>
      <c r="D111" s="123" t="s">
        <v>478</v>
      </c>
      <c r="E111" s="124" t="s">
        <v>477</v>
      </c>
      <c r="F111" s="123" t="s">
        <v>275</v>
      </c>
    </row>
    <row r="112" spans="1:6" x14ac:dyDescent="0.2">
      <c r="A112" s="123" t="s">
        <v>272</v>
      </c>
      <c r="B112" s="165">
        <v>3</v>
      </c>
      <c r="C112" s="125" t="s">
        <v>479</v>
      </c>
      <c r="D112" s="123" t="s">
        <v>480</v>
      </c>
      <c r="E112" s="124" t="s">
        <v>479</v>
      </c>
      <c r="F112" s="123" t="s">
        <v>275</v>
      </c>
    </row>
    <row r="113" spans="1:6" x14ac:dyDescent="0.2">
      <c r="A113" s="123" t="s">
        <v>272</v>
      </c>
      <c r="B113" s="165">
        <v>3</v>
      </c>
      <c r="C113" s="125" t="s">
        <v>481</v>
      </c>
      <c r="D113" s="123" t="s">
        <v>482</v>
      </c>
      <c r="E113" s="124" t="s">
        <v>481</v>
      </c>
      <c r="F113" s="123" t="s">
        <v>275</v>
      </c>
    </row>
    <row r="114" spans="1:6" x14ac:dyDescent="0.2">
      <c r="A114" s="123" t="s">
        <v>272</v>
      </c>
      <c r="B114" s="165">
        <v>3</v>
      </c>
      <c r="C114" s="125" t="s">
        <v>464</v>
      </c>
      <c r="D114" s="123" t="s">
        <v>483</v>
      </c>
      <c r="E114" s="124" t="s">
        <v>464</v>
      </c>
      <c r="F114" s="123" t="s">
        <v>275</v>
      </c>
    </row>
    <row r="115" spans="1:6" x14ac:dyDescent="0.2">
      <c r="A115" s="123" t="s">
        <v>272</v>
      </c>
      <c r="B115" s="165">
        <v>3</v>
      </c>
      <c r="C115" s="125" t="s">
        <v>397</v>
      </c>
      <c r="D115" s="123" t="s">
        <v>484</v>
      </c>
      <c r="E115" s="124" t="s">
        <v>397</v>
      </c>
      <c r="F115" s="123" t="s">
        <v>275</v>
      </c>
    </row>
    <row r="116" spans="1:6" x14ac:dyDescent="0.2">
      <c r="A116" s="123" t="s">
        <v>272</v>
      </c>
      <c r="B116" s="165">
        <v>3</v>
      </c>
      <c r="C116" s="125" t="s">
        <v>418</v>
      </c>
      <c r="D116" s="123" t="s">
        <v>485</v>
      </c>
      <c r="E116" s="124" t="s">
        <v>418</v>
      </c>
      <c r="F116" s="123" t="s">
        <v>275</v>
      </c>
    </row>
    <row r="117" spans="1:6" x14ac:dyDescent="0.2">
      <c r="A117" s="123" t="s">
        <v>272</v>
      </c>
      <c r="B117" s="165">
        <v>3</v>
      </c>
      <c r="C117" s="125" t="s">
        <v>426</v>
      </c>
      <c r="D117" s="123" t="s">
        <v>486</v>
      </c>
      <c r="E117" s="124" t="s">
        <v>426</v>
      </c>
      <c r="F117" s="123" t="s">
        <v>275</v>
      </c>
    </row>
    <row r="118" spans="1:6" x14ac:dyDescent="0.2">
      <c r="A118" s="123" t="s">
        <v>272</v>
      </c>
      <c r="B118" s="165">
        <v>3</v>
      </c>
      <c r="C118" s="125" t="s">
        <v>487</v>
      </c>
      <c r="D118" s="123" t="s">
        <v>488</v>
      </c>
      <c r="E118" s="124" t="s">
        <v>487</v>
      </c>
      <c r="F118" s="123" t="s">
        <v>275</v>
      </c>
    </row>
    <row r="119" spans="1:6" x14ac:dyDescent="0.2">
      <c r="A119" s="123" t="s">
        <v>272</v>
      </c>
      <c r="B119" s="165">
        <v>3</v>
      </c>
      <c r="C119" s="125" t="s">
        <v>489</v>
      </c>
      <c r="D119" s="123" t="s">
        <v>490</v>
      </c>
      <c r="E119" s="124" t="s">
        <v>489</v>
      </c>
      <c r="F119" s="123" t="s">
        <v>275</v>
      </c>
    </row>
    <row r="120" spans="1:6" x14ac:dyDescent="0.2">
      <c r="A120" s="123" t="s">
        <v>272</v>
      </c>
      <c r="B120" s="165">
        <v>3</v>
      </c>
      <c r="C120" s="125" t="s">
        <v>464</v>
      </c>
      <c r="D120" s="123" t="s">
        <v>491</v>
      </c>
      <c r="E120" s="124" t="s">
        <v>464</v>
      </c>
      <c r="F120" s="123" t="s">
        <v>275</v>
      </c>
    </row>
    <row r="121" spans="1:6" x14ac:dyDescent="0.2">
      <c r="A121" s="123" t="s">
        <v>272</v>
      </c>
      <c r="B121" s="165">
        <v>3</v>
      </c>
      <c r="C121" s="125" t="s">
        <v>492</v>
      </c>
      <c r="D121" s="123" t="s">
        <v>493</v>
      </c>
      <c r="E121" s="124" t="s">
        <v>492</v>
      </c>
      <c r="F121" s="123" t="s">
        <v>275</v>
      </c>
    </row>
    <row r="122" spans="1:6" x14ac:dyDescent="0.2">
      <c r="A122" s="123" t="s">
        <v>272</v>
      </c>
      <c r="B122" s="165">
        <v>3</v>
      </c>
      <c r="C122" s="125" t="s">
        <v>494</v>
      </c>
      <c r="D122" s="123" t="s">
        <v>495</v>
      </c>
      <c r="E122" s="124" t="s">
        <v>494</v>
      </c>
      <c r="F122" s="123" t="s">
        <v>275</v>
      </c>
    </row>
    <row r="123" spans="1:6" x14ac:dyDescent="0.2">
      <c r="A123" s="123" t="s">
        <v>272</v>
      </c>
      <c r="B123" s="165">
        <v>3</v>
      </c>
      <c r="C123" s="125" t="s">
        <v>496</v>
      </c>
      <c r="D123" s="123" t="s">
        <v>497</v>
      </c>
      <c r="E123" s="124" t="s">
        <v>496</v>
      </c>
      <c r="F123" s="123" t="s">
        <v>275</v>
      </c>
    </row>
    <row r="124" spans="1:6" x14ac:dyDescent="0.2">
      <c r="A124" s="123" t="s">
        <v>272</v>
      </c>
      <c r="B124" s="165">
        <v>3</v>
      </c>
      <c r="C124" s="125" t="s">
        <v>391</v>
      </c>
      <c r="D124" s="123" t="s">
        <v>498</v>
      </c>
      <c r="E124" s="124" t="s">
        <v>391</v>
      </c>
      <c r="F124" s="123" t="s">
        <v>275</v>
      </c>
    </row>
    <row r="125" spans="1:6" x14ac:dyDescent="0.2">
      <c r="A125" s="123" t="s">
        <v>272</v>
      </c>
      <c r="B125" s="165">
        <v>3</v>
      </c>
      <c r="C125" s="125" t="s">
        <v>499</v>
      </c>
      <c r="D125" s="123" t="s">
        <v>500</v>
      </c>
      <c r="E125" s="124" t="s">
        <v>499</v>
      </c>
      <c r="F125" s="123" t="s">
        <v>275</v>
      </c>
    </row>
    <row r="126" spans="1:6" x14ac:dyDescent="0.2">
      <c r="A126" s="123" t="s">
        <v>272</v>
      </c>
      <c r="B126" s="165">
        <v>3</v>
      </c>
      <c r="C126" s="125" t="s">
        <v>501</v>
      </c>
      <c r="D126" s="123" t="s">
        <v>502</v>
      </c>
      <c r="E126" s="124" t="s">
        <v>501</v>
      </c>
      <c r="F126" s="123" t="s">
        <v>275</v>
      </c>
    </row>
    <row r="127" spans="1:6" x14ac:dyDescent="0.2">
      <c r="A127" s="123" t="s">
        <v>272</v>
      </c>
      <c r="B127" s="165">
        <v>3</v>
      </c>
      <c r="C127" s="125" t="s">
        <v>503</v>
      </c>
      <c r="D127" s="123" t="s">
        <v>504</v>
      </c>
      <c r="E127" s="124" t="s">
        <v>503</v>
      </c>
      <c r="F127" s="123" t="s">
        <v>275</v>
      </c>
    </row>
    <row r="128" spans="1:6" x14ac:dyDescent="0.2">
      <c r="A128" s="123" t="s">
        <v>272</v>
      </c>
      <c r="B128" s="165">
        <v>3</v>
      </c>
      <c r="C128" s="125" t="s">
        <v>505</v>
      </c>
      <c r="D128" s="123" t="s">
        <v>506</v>
      </c>
      <c r="E128" s="124" t="s">
        <v>505</v>
      </c>
      <c r="F128" s="123" t="s">
        <v>275</v>
      </c>
    </row>
    <row r="129" spans="1:6" x14ac:dyDescent="0.2">
      <c r="A129" s="123" t="s">
        <v>272</v>
      </c>
      <c r="B129" s="165">
        <v>3</v>
      </c>
      <c r="C129" s="125" t="s">
        <v>507</v>
      </c>
      <c r="D129" s="123" t="s">
        <v>508</v>
      </c>
      <c r="E129" s="124" t="s">
        <v>507</v>
      </c>
      <c r="F129" s="123" t="s">
        <v>275</v>
      </c>
    </row>
    <row r="130" spans="1:6" x14ac:dyDescent="0.2">
      <c r="A130" s="123" t="s">
        <v>272</v>
      </c>
      <c r="B130" s="165">
        <v>3</v>
      </c>
      <c r="C130" s="125" t="s">
        <v>397</v>
      </c>
      <c r="D130" s="123" t="s">
        <v>509</v>
      </c>
      <c r="E130" s="124" t="s">
        <v>397</v>
      </c>
      <c r="F130" s="123" t="s">
        <v>275</v>
      </c>
    </row>
    <row r="131" spans="1:6" x14ac:dyDescent="0.2">
      <c r="A131" s="123" t="s">
        <v>272</v>
      </c>
      <c r="B131" s="165">
        <v>3</v>
      </c>
      <c r="C131" s="125" t="s">
        <v>510</v>
      </c>
      <c r="D131" s="123" t="s">
        <v>511</v>
      </c>
      <c r="E131" s="124" t="s">
        <v>510</v>
      </c>
      <c r="F131" s="123" t="s">
        <v>275</v>
      </c>
    </row>
    <row r="132" spans="1:6" x14ac:dyDescent="0.2">
      <c r="A132" s="123" t="s">
        <v>272</v>
      </c>
      <c r="B132" s="165">
        <v>3</v>
      </c>
      <c r="C132" s="125" t="s">
        <v>512</v>
      </c>
      <c r="D132" s="123" t="s">
        <v>513</v>
      </c>
      <c r="E132" s="124" t="s">
        <v>512</v>
      </c>
      <c r="F132" s="123" t="s">
        <v>275</v>
      </c>
    </row>
    <row r="133" spans="1:6" x14ac:dyDescent="0.2">
      <c r="A133" s="123" t="s">
        <v>272</v>
      </c>
      <c r="B133" s="165">
        <v>3</v>
      </c>
      <c r="C133" s="125" t="s">
        <v>514</v>
      </c>
      <c r="D133" s="123" t="s">
        <v>515</v>
      </c>
      <c r="E133" s="124" t="s">
        <v>514</v>
      </c>
      <c r="F133" s="123" t="s">
        <v>275</v>
      </c>
    </row>
    <row r="134" spans="1:6" x14ac:dyDescent="0.2">
      <c r="A134" s="123" t="s">
        <v>272</v>
      </c>
      <c r="B134" s="165">
        <v>3</v>
      </c>
      <c r="C134" s="125" t="s">
        <v>406</v>
      </c>
      <c r="D134" s="123" t="s">
        <v>516</v>
      </c>
      <c r="E134" s="124" t="s">
        <v>406</v>
      </c>
      <c r="F134" s="123" t="s">
        <v>275</v>
      </c>
    </row>
    <row r="135" spans="1:6" x14ac:dyDescent="0.2">
      <c r="A135" s="123" t="s">
        <v>272</v>
      </c>
      <c r="B135" s="165">
        <v>3</v>
      </c>
      <c r="C135" s="125" t="s">
        <v>424</v>
      </c>
      <c r="D135" s="123" t="s">
        <v>517</v>
      </c>
      <c r="E135" s="124" t="s">
        <v>424</v>
      </c>
      <c r="F135" s="123" t="s">
        <v>275</v>
      </c>
    </row>
    <row r="136" spans="1:6" x14ac:dyDescent="0.2">
      <c r="A136" s="123" t="s">
        <v>272</v>
      </c>
      <c r="B136" s="165">
        <v>3</v>
      </c>
      <c r="C136" s="125" t="s">
        <v>387</v>
      </c>
      <c r="D136" s="123" t="s">
        <v>518</v>
      </c>
      <c r="E136" s="124" t="s">
        <v>387</v>
      </c>
      <c r="F136" s="123" t="s">
        <v>275</v>
      </c>
    </row>
    <row r="137" spans="1:6" x14ac:dyDescent="0.2">
      <c r="A137" s="123" t="s">
        <v>272</v>
      </c>
      <c r="B137" s="165">
        <v>3</v>
      </c>
      <c r="C137" s="125" t="s">
        <v>453</v>
      </c>
      <c r="D137" s="123" t="s">
        <v>519</v>
      </c>
      <c r="E137" s="124" t="s">
        <v>453</v>
      </c>
      <c r="F137" s="123" t="s">
        <v>275</v>
      </c>
    </row>
    <row r="138" spans="1:6" x14ac:dyDescent="0.2">
      <c r="A138" s="123" t="s">
        <v>272</v>
      </c>
      <c r="B138" s="165">
        <v>3</v>
      </c>
      <c r="C138" s="125" t="s">
        <v>520</v>
      </c>
      <c r="D138" s="123" t="s">
        <v>521</v>
      </c>
      <c r="E138" s="124" t="s">
        <v>520</v>
      </c>
      <c r="F138" s="123" t="s">
        <v>275</v>
      </c>
    </row>
    <row r="139" spans="1:6" x14ac:dyDescent="0.2">
      <c r="A139" s="123" t="s">
        <v>272</v>
      </c>
      <c r="B139" s="165">
        <v>3</v>
      </c>
      <c r="C139" s="125" t="s">
        <v>522</v>
      </c>
      <c r="D139" s="123" t="s">
        <v>523</v>
      </c>
      <c r="E139" s="124" t="s">
        <v>522</v>
      </c>
      <c r="F139" s="123" t="s">
        <v>275</v>
      </c>
    </row>
    <row r="140" spans="1:6" x14ac:dyDescent="0.2">
      <c r="A140" s="123" t="s">
        <v>272</v>
      </c>
      <c r="B140" s="165">
        <v>3</v>
      </c>
      <c r="C140" s="125" t="s">
        <v>524</v>
      </c>
      <c r="D140" s="123" t="s">
        <v>525</v>
      </c>
      <c r="E140" s="124" t="s">
        <v>524</v>
      </c>
      <c r="F140" s="123" t="s">
        <v>275</v>
      </c>
    </row>
    <row r="141" spans="1:6" x14ac:dyDescent="0.2">
      <c r="A141" s="123" t="s">
        <v>272</v>
      </c>
      <c r="B141" s="165">
        <v>3</v>
      </c>
      <c r="C141" s="125" t="s">
        <v>422</v>
      </c>
      <c r="D141" s="123" t="s">
        <v>526</v>
      </c>
      <c r="E141" s="124" t="s">
        <v>422</v>
      </c>
      <c r="F141" s="123" t="s">
        <v>275</v>
      </c>
    </row>
    <row r="142" spans="1:6" x14ac:dyDescent="0.2">
      <c r="A142" s="123" t="s">
        <v>272</v>
      </c>
      <c r="B142" s="165">
        <v>3</v>
      </c>
      <c r="C142" s="125" t="s">
        <v>443</v>
      </c>
      <c r="D142" s="123" t="s">
        <v>527</v>
      </c>
      <c r="E142" s="124" t="s">
        <v>443</v>
      </c>
      <c r="F142" s="123" t="s">
        <v>275</v>
      </c>
    </row>
    <row r="143" spans="1:6" x14ac:dyDescent="0.2">
      <c r="A143" s="123" t="s">
        <v>272</v>
      </c>
      <c r="B143" s="165">
        <v>3</v>
      </c>
      <c r="C143" s="125" t="s">
        <v>477</v>
      </c>
      <c r="D143" s="123" t="s">
        <v>528</v>
      </c>
      <c r="E143" s="124" t="s">
        <v>477</v>
      </c>
      <c r="F143" s="123" t="s">
        <v>275</v>
      </c>
    </row>
    <row r="144" spans="1:6" x14ac:dyDescent="0.2">
      <c r="A144" s="123" t="s">
        <v>272</v>
      </c>
      <c r="B144" s="165">
        <v>3</v>
      </c>
      <c r="C144" s="125" t="s">
        <v>520</v>
      </c>
      <c r="D144" s="123" t="s">
        <v>529</v>
      </c>
      <c r="E144" s="124" t="s">
        <v>520</v>
      </c>
      <c r="F144" s="123" t="s">
        <v>275</v>
      </c>
    </row>
    <row r="145" spans="1:6" x14ac:dyDescent="0.2">
      <c r="A145" s="123" t="s">
        <v>272</v>
      </c>
      <c r="B145" s="165">
        <v>3</v>
      </c>
      <c r="C145" s="125" t="s">
        <v>404</v>
      </c>
      <c r="D145" s="123" t="s">
        <v>530</v>
      </c>
      <c r="E145" s="124" t="s">
        <v>404</v>
      </c>
      <c r="F145" s="123" t="s">
        <v>275</v>
      </c>
    </row>
    <row r="146" spans="1:6" x14ac:dyDescent="0.2">
      <c r="A146" s="123" t="s">
        <v>272</v>
      </c>
      <c r="B146" s="165">
        <v>3</v>
      </c>
      <c r="C146" s="125" t="s">
        <v>479</v>
      </c>
      <c r="D146" s="123" t="s">
        <v>531</v>
      </c>
      <c r="E146" s="124" t="s">
        <v>479</v>
      </c>
      <c r="F146" s="123" t="s">
        <v>275</v>
      </c>
    </row>
    <row r="147" spans="1:6" x14ac:dyDescent="0.2">
      <c r="A147" s="123" t="s">
        <v>272</v>
      </c>
      <c r="B147" s="165">
        <v>3</v>
      </c>
      <c r="C147" s="125" t="s">
        <v>391</v>
      </c>
      <c r="D147" s="123" t="s">
        <v>532</v>
      </c>
      <c r="E147" s="124" t="s">
        <v>391</v>
      </c>
      <c r="F147" s="123" t="s">
        <v>275</v>
      </c>
    </row>
    <row r="148" spans="1:6" x14ac:dyDescent="0.2">
      <c r="A148" s="123" t="s">
        <v>272</v>
      </c>
      <c r="B148" s="165">
        <v>3</v>
      </c>
      <c r="C148" s="125" t="s">
        <v>393</v>
      </c>
      <c r="D148" s="123" t="s">
        <v>533</v>
      </c>
      <c r="E148" s="124" t="s">
        <v>393</v>
      </c>
      <c r="F148" s="123" t="s">
        <v>275</v>
      </c>
    </row>
    <row r="149" spans="1:6" x14ac:dyDescent="0.2">
      <c r="A149" s="123" t="s">
        <v>272</v>
      </c>
      <c r="B149" s="165">
        <v>3</v>
      </c>
      <c r="C149" s="125" t="s">
        <v>534</v>
      </c>
      <c r="D149" s="123" t="s">
        <v>535</v>
      </c>
      <c r="E149" s="124" t="s">
        <v>534</v>
      </c>
      <c r="F149" s="123" t="s">
        <v>275</v>
      </c>
    </row>
    <row r="150" spans="1:6" x14ac:dyDescent="0.2">
      <c r="A150" s="123" t="s">
        <v>272</v>
      </c>
      <c r="B150" s="165">
        <v>3</v>
      </c>
      <c r="C150" s="125" t="s">
        <v>536</v>
      </c>
      <c r="D150" s="123" t="s">
        <v>537</v>
      </c>
      <c r="E150" s="124" t="s">
        <v>536</v>
      </c>
      <c r="F150" s="123" t="s">
        <v>275</v>
      </c>
    </row>
    <row r="151" spans="1:6" x14ac:dyDescent="0.2">
      <c r="A151" s="123" t="s">
        <v>272</v>
      </c>
      <c r="B151" s="165">
        <v>3</v>
      </c>
      <c r="C151" s="125" t="s">
        <v>408</v>
      </c>
      <c r="D151" s="123" t="s">
        <v>538</v>
      </c>
      <c r="E151" s="124" t="s">
        <v>408</v>
      </c>
      <c r="F151" s="123" t="s">
        <v>275</v>
      </c>
    </row>
    <row r="152" spans="1:6" x14ac:dyDescent="0.2">
      <c r="A152" s="123" t="s">
        <v>272</v>
      </c>
      <c r="B152" s="165">
        <v>3</v>
      </c>
      <c r="C152" s="125" t="s">
        <v>539</v>
      </c>
      <c r="D152" s="123" t="s">
        <v>540</v>
      </c>
      <c r="E152" s="124" t="s">
        <v>539</v>
      </c>
      <c r="F152" s="123" t="s">
        <v>275</v>
      </c>
    </row>
    <row r="153" spans="1:6" x14ac:dyDescent="0.2">
      <c r="A153" s="123" t="s">
        <v>272</v>
      </c>
      <c r="B153" s="165">
        <v>3</v>
      </c>
      <c r="C153" s="125" t="s">
        <v>387</v>
      </c>
      <c r="D153" s="123" t="s">
        <v>541</v>
      </c>
      <c r="E153" s="124" t="s">
        <v>387</v>
      </c>
      <c r="F153" s="123" t="s">
        <v>275</v>
      </c>
    </row>
    <row r="154" spans="1:6" x14ac:dyDescent="0.2">
      <c r="A154" s="123" t="s">
        <v>272</v>
      </c>
      <c r="B154" s="165">
        <v>3</v>
      </c>
      <c r="C154" s="125" t="s">
        <v>487</v>
      </c>
      <c r="D154" s="123" t="s">
        <v>542</v>
      </c>
      <c r="E154" s="124" t="s">
        <v>487</v>
      </c>
      <c r="F154" s="123" t="s">
        <v>275</v>
      </c>
    </row>
    <row r="155" spans="1:6" x14ac:dyDescent="0.2">
      <c r="A155" s="123" t="s">
        <v>272</v>
      </c>
      <c r="B155" s="165">
        <v>3</v>
      </c>
      <c r="C155" s="125" t="s">
        <v>395</v>
      </c>
      <c r="D155" s="123" t="s">
        <v>543</v>
      </c>
      <c r="E155" s="124" t="s">
        <v>395</v>
      </c>
      <c r="F155" s="123" t="s">
        <v>275</v>
      </c>
    </row>
    <row r="156" spans="1:6" x14ac:dyDescent="0.2">
      <c r="A156" s="123" t="s">
        <v>272</v>
      </c>
      <c r="B156" s="165">
        <v>3</v>
      </c>
      <c r="C156" s="125" t="s">
        <v>406</v>
      </c>
      <c r="D156" s="123" t="s">
        <v>544</v>
      </c>
      <c r="E156" s="124" t="s">
        <v>406</v>
      </c>
      <c r="F156" s="123" t="s">
        <v>275</v>
      </c>
    </row>
    <row r="157" spans="1:6" x14ac:dyDescent="0.2">
      <c r="A157" s="123" t="s">
        <v>272</v>
      </c>
      <c r="B157" s="165">
        <v>3</v>
      </c>
      <c r="C157" s="125" t="s">
        <v>545</v>
      </c>
      <c r="D157" s="123" t="s">
        <v>546</v>
      </c>
      <c r="E157" s="124" t="s">
        <v>545</v>
      </c>
      <c r="F157" s="123" t="s">
        <v>275</v>
      </c>
    </row>
    <row r="158" spans="1:6" x14ac:dyDescent="0.2">
      <c r="A158" s="123" t="s">
        <v>272</v>
      </c>
      <c r="B158" s="165">
        <v>3</v>
      </c>
      <c r="C158" s="125" t="s">
        <v>395</v>
      </c>
      <c r="D158" s="123" t="s">
        <v>547</v>
      </c>
      <c r="E158" s="124" t="s">
        <v>395</v>
      </c>
      <c r="F158" s="123" t="s">
        <v>275</v>
      </c>
    </row>
    <row r="159" spans="1:6" x14ac:dyDescent="0.2">
      <c r="A159" s="123" t="s">
        <v>272</v>
      </c>
      <c r="B159" s="165">
        <v>3</v>
      </c>
      <c r="C159" s="125" t="s">
        <v>371</v>
      </c>
      <c r="D159" s="123" t="s">
        <v>548</v>
      </c>
      <c r="E159" s="124" t="s">
        <v>371</v>
      </c>
      <c r="F159" s="123" t="s">
        <v>275</v>
      </c>
    </row>
    <row r="160" spans="1:6" x14ac:dyDescent="0.2">
      <c r="A160" s="123" t="s">
        <v>272</v>
      </c>
      <c r="B160" s="165">
        <v>3</v>
      </c>
      <c r="C160" s="125" t="s">
        <v>366</v>
      </c>
      <c r="D160" s="123" t="s">
        <v>549</v>
      </c>
      <c r="E160" s="124" t="s">
        <v>366</v>
      </c>
      <c r="F160" s="123" t="s">
        <v>275</v>
      </c>
    </row>
    <row r="161" spans="1:6" x14ac:dyDescent="0.2">
      <c r="A161" s="123" t="s">
        <v>272</v>
      </c>
      <c r="B161" s="165">
        <v>3</v>
      </c>
      <c r="C161" s="125" t="s">
        <v>550</v>
      </c>
      <c r="D161" s="123" t="s">
        <v>551</v>
      </c>
      <c r="E161" s="124" t="s">
        <v>550</v>
      </c>
      <c r="F161" s="123" t="s">
        <v>275</v>
      </c>
    </row>
    <row r="162" spans="1:6" x14ac:dyDescent="0.2">
      <c r="A162" s="123" t="s">
        <v>272</v>
      </c>
      <c r="B162" s="165">
        <v>3</v>
      </c>
      <c r="C162" s="125" t="s">
        <v>514</v>
      </c>
      <c r="D162" s="123" t="s">
        <v>552</v>
      </c>
      <c r="E162" s="124" t="s">
        <v>514</v>
      </c>
      <c r="F162" s="123" t="s">
        <v>275</v>
      </c>
    </row>
    <row r="163" spans="1:6" x14ac:dyDescent="0.2">
      <c r="A163" s="123" t="s">
        <v>272</v>
      </c>
      <c r="B163" s="165">
        <v>3</v>
      </c>
      <c r="C163" s="125" t="s">
        <v>414</v>
      </c>
      <c r="D163" s="123" t="s">
        <v>553</v>
      </c>
      <c r="E163" s="124" t="s">
        <v>414</v>
      </c>
      <c r="F163" s="123" t="s">
        <v>275</v>
      </c>
    </row>
    <row r="164" spans="1:6" x14ac:dyDescent="0.2">
      <c r="A164" s="123" t="s">
        <v>272</v>
      </c>
      <c r="B164" s="165">
        <v>3</v>
      </c>
      <c r="C164" s="125" t="s">
        <v>410</v>
      </c>
      <c r="D164" s="123" t="s">
        <v>554</v>
      </c>
      <c r="E164" s="124" t="s">
        <v>410</v>
      </c>
      <c r="F164" s="123" t="s">
        <v>275</v>
      </c>
    </row>
    <row r="165" spans="1:6" x14ac:dyDescent="0.2">
      <c r="A165" s="123" t="s">
        <v>272</v>
      </c>
      <c r="B165" s="165">
        <v>3</v>
      </c>
      <c r="C165" s="125" t="s">
        <v>424</v>
      </c>
      <c r="D165" s="123" t="s">
        <v>555</v>
      </c>
      <c r="E165" s="124" t="s">
        <v>424</v>
      </c>
      <c r="F165" s="123" t="s">
        <v>275</v>
      </c>
    </row>
    <row r="166" spans="1:6" x14ac:dyDescent="0.2">
      <c r="A166" s="123" t="s">
        <v>272</v>
      </c>
      <c r="B166" s="165">
        <v>3</v>
      </c>
      <c r="C166" s="125" t="s">
        <v>507</v>
      </c>
      <c r="D166" s="123" t="s">
        <v>556</v>
      </c>
      <c r="E166" s="124" t="s">
        <v>507</v>
      </c>
      <c r="F166" s="123" t="s">
        <v>275</v>
      </c>
    </row>
    <row r="167" spans="1:6" x14ac:dyDescent="0.2">
      <c r="A167" s="123" t="s">
        <v>272</v>
      </c>
      <c r="B167" s="165">
        <v>3</v>
      </c>
      <c r="C167" s="125" t="s">
        <v>557</v>
      </c>
      <c r="D167" s="123" t="s">
        <v>558</v>
      </c>
      <c r="E167" s="124" t="s">
        <v>557</v>
      </c>
      <c r="F167" s="123" t="s">
        <v>275</v>
      </c>
    </row>
    <row r="168" spans="1:6" x14ac:dyDescent="0.2">
      <c r="A168" s="123" t="s">
        <v>272</v>
      </c>
      <c r="B168" s="165">
        <v>3</v>
      </c>
      <c r="C168" s="125" t="s">
        <v>559</v>
      </c>
      <c r="D168" s="123" t="s">
        <v>560</v>
      </c>
      <c r="E168" s="124" t="s">
        <v>559</v>
      </c>
      <c r="F168" s="123" t="s">
        <v>275</v>
      </c>
    </row>
    <row r="169" spans="1:6" x14ac:dyDescent="0.2">
      <c r="A169" s="123" t="s">
        <v>272</v>
      </c>
      <c r="B169" s="165">
        <v>3</v>
      </c>
      <c r="C169" s="125" t="s">
        <v>561</v>
      </c>
      <c r="D169" s="123" t="s">
        <v>562</v>
      </c>
      <c r="E169" s="124" t="s">
        <v>561</v>
      </c>
      <c r="F169" s="123" t="s">
        <v>275</v>
      </c>
    </row>
    <row r="170" spans="1:6" x14ac:dyDescent="0.2">
      <c r="A170" s="123" t="s">
        <v>272</v>
      </c>
      <c r="B170" s="165">
        <v>3</v>
      </c>
      <c r="C170" s="125" t="s">
        <v>477</v>
      </c>
      <c r="D170" s="123" t="s">
        <v>563</v>
      </c>
      <c r="E170" s="124" t="s">
        <v>477</v>
      </c>
      <c r="F170" s="123" t="s">
        <v>275</v>
      </c>
    </row>
    <row r="171" spans="1:6" x14ac:dyDescent="0.2">
      <c r="A171" s="123" t="s">
        <v>272</v>
      </c>
      <c r="B171" s="165">
        <v>3</v>
      </c>
      <c r="C171" s="125" t="s">
        <v>561</v>
      </c>
      <c r="D171" s="123" t="s">
        <v>564</v>
      </c>
      <c r="E171" s="124" t="s">
        <v>561</v>
      </c>
      <c r="F171" s="123" t="s">
        <v>275</v>
      </c>
    </row>
    <row r="172" spans="1:6" x14ac:dyDescent="0.2">
      <c r="A172" s="123" t="s">
        <v>272</v>
      </c>
      <c r="B172" s="165">
        <v>3</v>
      </c>
      <c r="C172" s="125" t="s">
        <v>565</v>
      </c>
      <c r="D172" s="123" t="s">
        <v>566</v>
      </c>
      <c r="E172" s="124" t="s">
        <v>565</v>
      </c>
      <c r="F172" s="123" t="s">
        <v>275</v>
      </c>
    </row>
    <row r="173" spans="1:6" x14ac:dyDescent="0.2">
      <c r="A173" s="123" t="s">
        <v>272</v>
      </c>
      <c r="B173" s="165">
        <v>3</v>
      </c>
      <c r="C173" s="125" t="s">
        <v>443</v>
      </c>
      <c r="D173" s="123" t="s">
        <v>567</v>
      </c>
      <c r="E173" s="124" t="s">
        <v>443</v>
      </c>
      <c r="F173" s="123" t="s">
        <v>275</v>
      </c>
    </row>
    <row r="174" spans="1:6" x14ac:dyDescent="0.2">
      <c r="A174" s="123" t="s">
        <v>272</v>
      </c>
      <c r="B174" s="165">
        <v>3</v>
      </c>
      <c r="C174" s="125" t="s">
        <v>475</v>
      </c>
      <c r="D174" s="123" t="s">
        <v>568</v>
      </c>
      <c r="E174" s="124" t="s">
        <v>475</v>
      </c>
      <c r="F174" s="123" t="s">
        <v>275</v>
      </c>
    </row>
    <row r="175" spans="1:6" x14ac:dyDescent="0.2">
      <c r="A175" s="123" t="s">
        <v>272</v>
      </c>
      <c r="B175" s="165">
        <v>3</v>
      </c>
      <c r="C175" s="125" t="s">
        <v>451</v>
      </c>
      <c r="D175" s="123" t="s">
        <v>569</v>
      </c>
      <c r="E175" s="124" t="s">
        <v>451</v>
      </c>
      <c r="F175" s="123" t="s">
        <v>275</v>
      </c>
    </row>
    <row r="176" spans="1:6" x14ac:dyDescent="0.2">
      <c r="A176" s="123" t="s">
        <v>272</v>
      </c>
      <c r="B176" s="165">
        <v>3</v>
      </c>
      <c r="C176" s="125" t="s">
        <v>481</v>
      </c>
      <c r="D176" s="123" t="s">
        <v>570</v>
      </c>
      <c r="E176" s="124" t="s">
        <v>481</v>
      </c>
      <c r="F176" s="123" t="s">
        <v>275</v>
      </c>
    </row>
    <row r="177" spans="1:6" x14ac:dyDescent="0.2">
      <c r="A177" s="123" t="s">
        <v>272</v>
      </c>
      <c r="B177" s="165">
        <v>3</v>
      </c>
      <c r="C177" s="125" t="s">
        <v>404</v>
      </c>
      <c r="D177" s="123" t="s">
        <v>571</v>
      </c>
      <c r="E177" s="124" t="s">
        <v>404</v>
      </c>
      <c r="F177" s="123" t="s">
        <v>275</v>
      </c>
    </row>
    <row r="178" spans="1:6" x14ac:dyDescent="0.2">
      <c r="A178" s="123" t="s">
        <v>272</v>
      </c>
      <c r="B178" s="165">
        <v>3</v>
      </c>
      <c r="C178" s="125" t="s">
        <v>477</v>
      </c>
      <c r="D178" s="123" t="s">
        <v>572</v>
      </c>
      <c r="E178" s="124" t="s">
        <v>477</v>
      </c>
      <c r="F178" s="123" t="s">
        <v>275</v>
      </c>
    </row>
    <row r="179" spans="1:6" x14ac:dyDescent="0.2">
      <c r="A179" s="123" t="s">
        <v>272</v>
      </c>
      <c r="B179" s="165">
        <v>3</v>
      </c>
      <c r="C179" s="125" t="s">
        <v>393</v>
      </c>
      <c r="D179" s="123" t="s">
        <v>573</v>
      </c>
      <c r="E179" s="124" t="s">
        <v>393</v>
      </c>
      <c r="F179" s="123" t="s">
        <v>275</v>
      </c>
    </row>
    <row r="180" spans="1:6" x14ac:dyDescent="0.2">
      <c r="A180" s="123" t="s">
        <v>272</v>
      </c>
      <c r="B180" s="165">
        <v>3</v>
      </c>
      <c r="C180" s="125" t="s">
        <v>412</v>
      </c>
      <c r="D180" s="123" t="s">
        <v>574</v>
      </c>
      <c r="E180" s="124" t="s">
        <v>412</v>
      </c>
      <c r="F180" s="123" t="s">
        <v>275</v>
      </c>
    </row>
    <row r="181" spans="1:6" x14ac:dyDescent="0.2">
      <c r="A181" s="123" t="s">
        <v>272</v>
      </c>
      <c r="B181" s="165">
        <v>3</v>
      </c>
      <c r="C181" s="125" t="s">
        <v>422</v>
      </c>
      <c r="D181" s="123" t="s">
        <v>575</v>
      </c>
      <c r="E181" s="124" t="s">
        <v>422</v>
      </c>
      <c r="F181" s="123" t="s">
        <v>275</v>
      </c>
    </row>
    <row r="182" spans="1:6" x14ac:dyDescent="0.2">
      <c r="A182" s="123" t="s">
        <v>272</v>
      </c>
      <c r="B182" s="165">
        <v>3</v>
      </c>
      <c r="C182" s="125" t="s">
        <v>391</v>
      </c>
      <c r="D182" s="123" t="s">
        <v>576</v>
      </c>
      <c r="E182" s="124" t="s">
        <v>391</v>
      </c>
      <c r="F182" s="123" t="s">
        <v>275</v>
      </c>
    </row>
    <row r="183" spans="1:6" x14ac:dyDescent="0.2">
      <c r="A183" s="123" t="s">
        <v>272</v>
      </c>
      <c r="B183" s="165">
        <v>3</v>
      </c>
      <c r="C183" s="125" t="s">
        <v>402</v>
      </c>
      <c r="D183" s="123" t="s">
        <v>577</v>
      </c>
      <c r="E183" s="124" t="s">
        <v>402</v>
      </c>
      <c r="F183" s="123" t="s">
        <v>275</v>
      </c>
    </row>
    <row r="184" spans="1:6" x14ac:dyDescent="0.2">
      <c r="A184" s="123" t="s">
        <v>272</v>
      </c>
      <c r="B184" s="165">
        <v>3</v>
      </c>
      <c r="C184" s="125" t="s">
        <v>408</v>
      </c>
      <c r="D184" s="123" t="s">
        <v>578</v>
      </c>
      <c r="E184" s="124" t="s">
        <v>408</v>
      </c>
      <c r="F184" s="123" t="s">
        <v>275</v>
      </c>
    </row>
    <row r="185" spans="1:6" x14ac:dyDescent="0.2">
      <c r="A185" s="123" t="s">
        <v>272</v>
      </c>
      <c r="B185" s="165">
        <v>3</v>
      </c>
      <c r="C185" s="125" t="s">
        <v>426</v>
      </c>
      <c r="D185" s="123" t="s">
        <v>579</v>
      </c>
      <c r="E185" s="124" t="s">
        <v>426</v>
      </c>
      <c r="F185" s="123" t="s">
        <v>275</v>
      </c>
    </row>
    <row r="186" spans="1:6" x14ac:dyDescent="0.2">
      <c r="A186" s="123" t="s">
        <v>272</v>
      </c>
      <c r="B186" s="165">
        <v>3</v>
      </c>
      <c r="C186" s="125" t="s">
        <v>406</v>
      </c>
      <c r="D186" s="123" t="s">
        <v>580</v>
      </c>
      <c r="E186" s="124" t="s">
        <v>406</v>
      </c>
      <c r="F186" s="123" t="s">
        <v>275</v>
      </c>
    </row>
    <row r="187" spans="1:6" x14ac:dyDescent="0.2">
      <c r="A187" s="123" t="s">
        <v>272</v>
      </c>
      <c r="B187" s="165">
        <v>3</v>
      </c>
      <c r="C187" s="125" t="s">
        <v>416</v>
      </c>
      <c r="D187" s="123" t="s">
        <v>581</v>
      </c>
      <c r="E187" s="124" t="s">
        <v>416</v>
      </c>
      <c r="F187" s="123" t="s">
        <v>275</v>
      </c>
    </row>
    <row r="188" spans="1:6" x14ac:dyDescent="0.2">
      <c r="A188" s="123" t="s">
        <v>272</v>
      </c>
      <c r="B188" s="165">
        <v>3</v>
      </c>
      <c r="C188" s="125" t="s">
        <v>487</v>
      </c>
      <c r="D188" s="123" t="s">
        <v>582</v>
      </c>
      <c r="E188" s="124" t="s">
        <v>487</v>
      </c>
      <c r="F188" s="123" t="s">
        <v>275</v>
      </c>
    </row>
    <row r="189" spans="1:6" x14ac:dyDescent="0.2">
      <c r="A189" s="123" t="s">
        <v>272</v>
      </c>
      <c r="B189" s="165">
        <v>3</v>
      </c>
      <c r="C189" s="125" t="s">
        <v>385</v>
      </c>
      <c r="D189" s="123" t="s">
        <v>583</v>
      </c>
      <c r="E189" s="124" t="s">
        <v>385</v>
      </c>
      <c r="F189" s="123" t="s">
        <v>275</v>
      </c>
    </row>
    <row r="190" spans="1:6" x14ac:dyDescent="0.2">
      <c r="A190" s="123" t="s">
        <v>272</v>
      </c>
      <c r="B190" s="165">
        <v>3</v>
      </c>
      <c r="C190" s="125" t="s">
        <v>418</v>
      </c>
      <c r="D190" s="123" t="s">
        <v>584</v>
      </c>
      <c r="E190" s="124" t="s">
        <v>418</v>
      </c>
      <c r="F190" s="123" t="s">
        <v>275</v>
      </c>
    </row>
    <row r="191" spans="1:6" x14ac:dyDescent="0.2">
      <c r="A191" s="123" t="s">
        <v>272</v>
      </c>
      <c r="B191" s="165">
        <v>3</v>
      </c>
      <c r="C191" s="125" t="s">
        <v>395</v>
      </c>
      <c r="D191" s="123" t="s">
        <v>585</v>
      </c>
      <c r="E191" s="124" t="s">
        <v>395</v>
      </c>
      <c r="F191" s="123" t="s">
        <v>275</v>
      </c>
    </row>
    <row r="192" spans="1:6" x14ac:dyDescent="0.2">
      <c r="A192" s="123" t="s">
        <v>272</v>
      </c>
      <c r="B192" s="165">
        <v>3</v>
      </c>
      <c r="C192" s="125" t="s">
        <v>410</v>
      </c>
      <c r="D192" s="123" t="s">
        <v>586</v>
      </c>
      <c r="E192" s="124" t="s">
        <v>410</v>
      </c>
      <c r="F192" s="123" t="s">
        <v>275</v>
      </c>
    </row>
    <row r="193" spans="1:6" x14ac:dyDescent="0.2">
      <c r="A193" s="123" t="s">
        <v>272</v>
      </c>
      <c r="B193" s="165">
        <v>3</v>
      </c>
      <c r="C193" s="125" t="s">
        <v>587</v>
      </c>
      <c r="D193" s="123" t="s">
        <v>588</v>
      </c>
      <c r="E193" s="124" t="s">
        <v>587</v>
      </c>
      <c r="F193" s="123" t="s">
        <v>275</v>
      </c>
    </row>
    <row r="194" spans="1:6" x14ac:dyDescent="0.2">
      <c r="A194" s="123" t="s">
        <v>272</v>
      </c>
      <c r="B194" s="165">
        <v>3</v>
      </c>
      <c r="C194" s="125" t="s">
        <v>406</v>
      </c>
      <c r="D194" s="123" t="s">
        <v>589</v>
      </c>
      <c r="E194" s="124" t="s">
        <v>406</v>
      </c>
      <c r="F194" s="123" t="s">
        <v>275</v>
      </c>
    </row>
    <row r="195" spans="1:6" x14ac:dyDescent="0.2">
      <c r="A195" s="123" t="s">
        <v>272</v>
      </c>
      <c r="B195" s="165">
        <v>3</v>
      </c>
      <c r="C195" s="125" t="s">
        <v>391</v>
      </c>
      <c r="D195" s="123" t="s">
        <v>590</v>
      </c>
      <c r="E195" s="124" t="s">
        <v>391</v>
      </c>
      <c r="F195" s="123" t="s">
        <v>275</v>
      </c>
    </row>
    <row r="196" spans="1:6" x14ac:dyDescent="0.2">
      <c r="A196" s="123" t="s">
        <v>272</v>
      </c>
      <c r="B196" s="165">
        <v>3</v>
      </c>
      <c r="C196" s="125" t="s">
        <v>426</v>
      </c>
      <c r="D196" s="123" t="s">
        <v>591</v>
      </c>
      <c r="E196" s="124" t="s">
        <v>426</v>
      </c>
      <c r="F196" s="123" t="s">
        <v>275</v>
      </c>
    </row>
    <row r="197" spans="1:6" x14ac:dyDescent="0.2">
      <c r="A197" s="123" t="s">
        <v>272</v>
      </c>
      <c r="B197" s="165">
        <v>3</v>
      </c>
      <c r="C197" s="125" t="s">
        <v>557</v>
      </c>
      <c r="D197" s="123" t="s">
        <v>592</v>
      </c>
      <c r="E197" s="124" t="s">
        <v>557</v>
      </c>
      <c r="F197" s="123" t="s">
        <v>275</v>
      </c>
    </row>
    <row r="198" spans="1:6" x14ac:dyDescent="0.2">
      <c r="A198" s="123" t="s">
        <v>272</v>
      </c>
      <c r="B198" s="165">
        <v>3</v>
      </c>
      <c r="C198" s="125" t="s">
        <v>593</v>
      </c>
      <c r="D198" s="123" t="s">
        <v>594</v>
      </c>
      <c r="E198" s="124" t="s">
        <v>593</v>
      </c>
      <c r="F198" s="123" t="s">
        <v>275</v>
      </c>
    </row>
    <row r="199" spans="1:6" x14ac:dyDescent="0.2">
      <c r="A199" s="123" t="s">
        <v>272</v>
      </c>
      <c r="B199" s="165">
        <v>3</v>
      </c>
      <c r="C199" s="125" t="s">
        <v>443</v>
      </c>
      <c r="D199" s="123" t="s">
        <v>595</v>
      </c>
      <c r="E199" s="124" t="s">
        <v>443</v>
      </c>
      <c r="F199" s="123" t="s">
        <v>275</v>
      </c>
    </row>
    <row r="200" spans="1:6" x14ac:dyDescent="0.2">
      <c r="A200" s="123" t="s">
        <v>272</v>
      </c>
      <c r="B200" s="165">
        <v>3</v>
      </c>
      <c r="C200" s="125" t="s">
        <v>408</v>
      </c>
      <c r="D200" s="123" t="s">
        <v>596</v>
      </c>
      <c r="E200" s="124" t="s">
        <v>408</v>
      </c>
      <c r="F200" s="123" t="s">
        <v>275</v>
      </c>
    </row>
    <row r="201" spans="1:6" x14ac:dyDescent="0.2">
      <c r="A201" s="123" t="s">
        <v>272</v>
      </c>
      <c r="B201" s="165">
        <v>3</v>
      </c>
      <c r="C201" s="125" t="s">
        <v>587</v>
      </c>
      <c r="D201" s="123" t="s">
        <v>597</v>
      </c>
      <c r="E201" s="124" t="s">
        <v>587</v>
      </c>
      <c r="F201" s="123" t="s">
        <v>275</v>
      </c>
    </row>
    <row r="202" spans="1:6" x14ac:dyDescent="0.2">
      <c r="A202" s="123" t="s">
        <v>272</v>
      </c>
      <c r="B202" s="165">
        <v>3</v>
      </c>
      <c r="C202" s="125" t="s">
        <v>598</v>
      </c>
      <c r="D202" s="123" t="s">
        <v>599</v>
      </c>
      <c r="E202" s="124" t="s">
        <v>598</v>
      </c>
      <c r="F202" s="123" t="s">
        <v>275</v>
      </c>
    </row>
    <row r="203" spans="1:6" x14ac:dyDescent="0.2">
      <c r="A203" s="123" t="s">
        <v>272</v>
      </c>
      <c r="B203" s="165">
        <v>3</v>
      </c>
      <c r="C203" s="125" t="s">
        <v>600</v>
      </c>
      <c r="D203" s="123" t="s">
        <v>601</v>
      </c>
      <c r="E203" s="124" t="s">
        <v>600</v>
      </c>
      <c r="F203" s="123" t="s">
        <v>275</v>
      </c>
    </row>
    <row r="204" spans="1:6" x14ac:dyDescent="0.2">
      <c r="A204" s="123" t="s">
        <v>272</v>
      </c>
      <c r="B204" s="165">
        <v>3</v>
      </c>
      <c r="C204" s="125" t="s">
        <v>408</v>
      </c>
      <c r="D204" s="123" t="s">
        <v>602</v>
      </c>
      <c r="E204" s="124" t="s">
        <v>408</v>
      </c>
      <c r="F204" s="123" t="s">
        <v>275</v>
      </c>
    </row>
    <row r="205" spans="1:6" x14ac:dyDescent="0.2">
      <c r="A205" s="123" t="s">
        <v>272</v>
      </c>
      <c r="B205" s="165">
        <v>3</v>
      </c>
      <c r="C205" s="125" t="s">
        <v>438</v>
      </c>
      <c r="D205" s="123" t="s">
        <v>603</v>
      </c>
      <c r="E205" s="124" t="s">
        <v>438</v>
      </c>
      <c r="F205" s="123" t="s">
        <v>275</v>
      </c>
    </row>
    <row r="206" spans="1:6" x14ac:dyDescent="0.2">
      <c r="A206" s="123" t="s">
        <v>272</v>
      </c>
      <c r="B206" s="165">
        <v>3</v>
      </c>
      <c r="C206" s="125" t="s">
        <v>438</v>
      </c>
      <c r="D206" s="123" t="s">
        <v>604</v>
      </c>
      <c r="E206" s="124" t="s">
        <v>438</v>
      </c>
      <c r="F206" s="123" t="s">
        <v>275</v>
      </c>
    </row>
    <row r="207" spans="1:6" x14ac:dyDescent="0.2">
      <c r="A207" s="123" t="s">
        <v>272</v>
      </c>
      <c r="B207" s="165">
        <v>3</v>
      </c>
      <c r="C207" s="125" t="s">
        <v>605</v>
      </c>
      <c r="D207" s="123" t="s">
        <v>606</v>
      </c>
      <c r="E207" s="124" t="s">
        <v>605</v>
      </c>
      <c r="F207" s="123" t="s">
        <v>275</v>
      </c>
    </row>
    <row r="208" spans="1:6" x14ac:dyDescent="0.2">
      <c r="A208" s="123" t="s">
        <v>272</v>
      </c>
      <c r="B208" s="165">
        <v>3</v>
      </c>
      <c r="C208" s="125" t="s">
        <v>395</v>
      </c>
      <c r="D208" s="123" t="s">
        <v>607</v>
      </c>
      <c r="E208" s="124" t="s">
        <v>395</v>
      </c>
      <c r="F208" s="123" t="s">
        <v>275</v>
      </c>
    </row>
    <row r="209" spans="1:6" x14ac:dyDescent="0.2">
      <c r="A209" s="123" t="s">
        <v>272</v>
      </c>
      <c r="B209" s="165">
        <v>3</v>
      </c>
      <c r="C209" s="125" t="s">
        <v>608</v>
      </c>
      <c r="D209" s="123" t="s">
        <v>609</v>
      </c>
      <c r="E209" s="124" t="s">
        <v>608</v>
      </c>
      <c r="F209" s="123" t="s">
        <v>275</v>
      </c>
    </row>
    <row r="210" spans="1:6" x14ac:dyDescent="0.2">
      <c r="A210" s="123" t="s">
        <v>272</v>
      </c>
      <c r="B210" s="165">
        <v>3</v>
      </c>
      <c r="C210" s="125" t="s">
        <v>426</v>
      </c>
      <c r="D210" s="123" t="s">
        <v>610</v>
      </c>
      <c r="E210" s="124" t="s">
        <v>426</v>
      </c>
      <c r="F210" s="123" t="s">
        <v>275</v>
      </c>
    </row>
    <row r="211" spans="1:6" x14ac:dyDescent="0.2">
      <c r="A211" s="123" t="s">
        <v>272</v>
      </c>
      <c r="B211" s="165">
        <v>3</v>
      </c>
      <c r="C211" s="125" t="s">
        <v>393</v>
      </c>
      <c r="D211" s="123" t="s">
        <v>611</v>
      </c>
      <c r="E211" s="124" t="s">
        <v>393</v>
      </c>
      <c r="F211" s="123" t="s">
        <v>275</v>
      </c>
    </row>
    <row r="212" spans="1:6" x14ac:dyDescent="0.2">
      <c r="A212" s="123" t="s">
        <v>272</v>
      </c>
      <c r="B212" s="165">
        <v>3</v>
      </c>
      <c r="C212" s="125" t="s">
        <v>402</v>
      </c>
      <c r="D212" s="123" t="s">
        <v>612</v>
      </c>
      <c r="E212" s="124" t="s">
        <v>402</v>
      </c>
      <c r="F212" s="123" t="s">
        <v>275</v>
      </c>
    </row>
    <row r="213" spans="1:6" x14ac:dyDescent="0.2">
      <c r="A213" s="123" t="s">
        <v>272</v>
      </c>
      <c r="B213" s="165">
        <v>3</v>
      </c>
      <c r="C213" s="125" t="s">
        <v>418</v>
      </c>
      <c r="D213" s="123" t="s">
        <v>613</v>
      </c>
      <c r="E213" s="124" t="s">
        <v>418</v>
      </c>
      <c r="F213" s="123" t="s">
        <v>275</v>
      </c>
    </row>
    <row r="214" spans="1:6" x14ac:dyDescent="0.2">
      <c r="A214" s="123" t="s">
        <v>272</v>
      </c>
      <c r="B214" s="165">
        <v>3</v>
      </c>
      <c r="C214" s="125" t="s">
        <v>406</v>
      </c>
      <c r="D214" s="123" t="s">
        <v>614</v>
      </c>
      <c r="E214" s="124" t="s">
        <v>406</v>
      </c>
      <c r="F214" s="123" t="s">
        <v>275</v>
      </c>
    </row>
    <row r="215" spans="1:6" x14ac:dyDescent="0.2">
      <c r="A215" s="123" t="s">
        <v>272</v>
      </c>
      <c r="B215" s="165">
        <v>3</v>
      </c>
      <c r="C215" s="125" t="s">
        <v>387</v>
      </c>
      <c r="D215" s="123" t="s">
        <v>615</v>
      </c>
      <c r="E215" s="124" t="s">
        <v>387</v>
      </c>
      <c r="F215" s="123" t="s">
        <v>275</v>
      </c>
    </row>
    <row r="216" spans="1:6" x14ac:dyDescent="0.2">
      <c r="A216" s="123" t="s">
        <v>272</v>
      </c>
      <c r="B216" s="165">
        <v>3</v>
      </c>
      <c r="C216" s="125" t="s">
        <v>429</v>
      </c>
      <c r="D216" s="123" t="s">
        <v>616</v>
      </c>
      <c r="E216" s="124" t="s">
        <v>429</v>
      </c>
      <c r="F216" s="123" t="s">
        <v>275</v>
      </c>
    </row>
    <row r="217" spans="1:6" x14ac:dyDescent="0.2">
      <c r="A217" s="123" t="s">
        <v>272</v>
      </c>
      <c r="B217" s="165">
        <v>3</v>
      </c>
      <c r="C217" s="125" t="s">
        <v>397</v>
      </c>
      <c r="D217" s="123" t="s">
        <v>617</v>
      </c>
      <c r="E217" s="124" t="s">
        <v>397</v>
      </c>
      <c r="F217" s="123" t="s">
        <v>275</v>
      </c>
    </row>
    <row r="218" spans="1:6" x14ac:dyDescent="0.2">
      <c r="A218" s="123" t="s">
        <v>272</v>
      </c>
      <c r="B218" s="165">
        <v>3</v>
      </c>
      <c r="C218" s="125" t="s">
        <v>457</v>
      </c>
      <c r="D218" s="123" t="s">
        <v>618</v>
      </c>
      <c r="E218" s="124" t="s">
        <v>457</v>
      </c>
      <c r="F218" s="123" t="s">
        <v>275</v>
      </c>
    </row>
    <row r="219" spans="1:6" x14ac:dyDescent="0.2">
      <c r="A219" s="123" t="s">
        <v>272</v>
      </c>
      <c r="B219" s="165">
        <v>3</v>
      </c>
      <c r="C219" s="125" t="s">
        <v>397</v>
      </c>
      <c r="D219" s="123" t="s">
        <v>619</v>
      </c>
      <c r="E219" s="124" t="s">
        <v>397</v>
      </c>
      <c r="F219" s="123" t="s">
        <v>275</v>
      </c>
    </row>
    <row r="220" spans="1:6" x14ac:dyDescent="0.2">
      <c r="A220" s="123" t="s">
        <v>272</v>
      </c>
      <c r="B220" s="165">
        <v>3</v>
      </c>
      <c r="C220" s="125" t="s">
        <v>416</v>
      </c>
      <c r="D220" s="123" t="s">
        <v>620</v>
      </c>
      <c r="E220" s="124" t="s">
        <v>416</v>
      </c>
      <c r="F220" s="123" t="s">
        <v>275</v>
      </c>
    </row>
    <row r="221" spans="1:6" x14ac:dyDescent="0.2">
      <c r="A221" s="123" t="s">
        <v>272</v>
      </c>
      <c r="B221" s="165">
        <v>3</v>
      </c>
      <c r="C221" s="125" t="s">
        <v>416</v>
      </c>
      <c r="D221" s="123" t="s">
        <v>621</v>
      </c>
      <c r="E221" s="124" t="s">
        <v>416</v>
      </c>
      <c r="F221" s="123" t="s">
        <v>275</v>
      </c>
    </row>
    <row r="222" spans="1:6" x14ac:dyDescent="0.2">
      <c r="A222" s="123" t="s">
        <v>272</v>
      </c>
      <c r="B222" s="165">
        <v>3</v>
      </c>
      <c r="C222" s="125" t="s">
        <v>406</v>
      </c>
      <c r="D222" s="123" t="s">
        <v>622</v>
      </c>
      <c r="E222" s="124" t="s">
        <v>406</v>
      </c>
      <c r="F222" s="123" t="s">
        <v>275</v>
      </c>
    </row>
    <row r="223" spans="1:6" x14ac:dyDescent="0.2">
      <c r="A223" s="123" t="s">
        <v>272</v>
      </c>
      <c r="B223" s="165">
        <v>3</v>
      </c>
      <c r="C223" s="125" t="s">
        <v>399</v>
      </c>
      <c r="D223" s="123" t="s">
        <v>623</v>
      </c>
      <c r="E223" s="124" t="s">
        <v>399</v>
      </c>
      <c r="F223" s="123" t="s">
        <v>275</v>
      </c>
    </row>
    <row r="224" spans="1:6" x14ac:dyDescent="0.2">
      <c r="A224" s="123" t="s">
        <v>272</v>
      </c>
      <c r="B224" s="165">
        <v>3</v>
      </c>
      <c r="C224" s="125" t="s">
        <v>395</v>
      </c>
      <c r="D224" s="123" t="s">
        <v>624</v>
      </c>
      <c r="E224" s="124" t="s">
        <v>395</v>
      </c>
      <c r="F224" s="123" t="s">
        <v>275</v>
      </c>
    </row>
    <row r="225" spans="1:6" x14ac:dyDescent="0.2">
      <c r="A225" s="123" t="s">
        <v>272</v>
      </c>
      <c r="B225" s="165">
        <v>3</v>
      </c>
      <c r="C225" s="125" t="s">
        <v>492</v>
      </c>
      <c r="D225" s="123" t="s">
        <v>625</v>
      </c>
      <c r="E225" s="124" t="s">
        <v>492</v>
      </c>
      <c r="F225" s="123" t="s">
        <v>275</v>
      </c>
    </row>
    <row r="226" spans="1:6" x14ac:dyDescent="0.2">
      <c r="A226" s="123" t="s">
        <v>272</v>
      </c>
      <c r="B226" s="165">
        <v>3</v>
      </c>
      <c r="C226" s="125" t="s">
        <v>448</v>
      </c>
      <c r="D226" s="123" t="s">
        <v>626</v>
      </c>
      <c r="E226" s="124" t="s">
        <v>448</v>
      </c>
      <c r="F226" s="123" t="s">
        <v>275</v>
      </c>
    </row>
    <row r="227" spans="1:6" x14ac:dyDescent="0.2">
      <c r="A227" s="123" t="s">
        <v>272</v>
      </c>
      <c r="B227" s="165">
        <v>3</v>
      </c>
      <c r="C227" s="125" t="s">
        <v>426</v>
      </c>
      <c r="D227" s="123" t="s">
        <v>627</v>
      </c>
      <c r="E227" s="124" t="s">
        <v>426</v>
      </c>
      <c r="F227" s="123" t="s">
        <v>275</v>
      </c>
    </row>
    <row r="228" spans="1:6" x14ac:dyDescent="0.2">
      <c r="A228" s="123" t="s">
        <v>272</v>
      </c>
      <c r="B228" s="165">
        <v>3</v>
      </c>
      <c r="C228" s="125" t="s">
        <v>408</v>
      </c>
      <c r="D228" s="123" t="s">
        <v>628</v>
      </c>
      <c r="E228" s="124" t="s">
        <v>408</v>
      </c>
      <c r="F228" s="123" t="s">
        <v>275</v>
      </c>
    </row>
    <row r="229" spans="1:6" x14ac:dyDescent="0.2">
      <c r="A229" s="123" t="s">
        <v>272</v>
      </c>
      <c r="B229" s="165">
        <v>3</v>
      </c>
      <c r="C229" s="125" t="s">
        <v>395</v>
      </c>
      <c r="D229" s="123" t="s">
        <v>629</v>
      </c>
      <c r="E229" s="124" t="s">
        <v>395</v>
      </c>
      <c r="F229" s="123" t="s">
        <v>275</v>
      </c>
    </row>
    <row r="230" spans="1:6" x14ac:dyDescent="0.2">
      <c r="A230" s="123" t="s">
        <v>272</v>
      </c>
      <c r="B230" s="165">
        <v>3</v>
      </c>
      <c r="C230" s="125" t="s">
        <v>410</v>
      </c>
      <c r="D230" s="123" t="s">
        <v>630</v>
      </c>
      <c r="E230" s="124" t="s">
        <v>410</v>
      </c>
      <c r="F230" s="123" t="s">
        <v>275</v>
      </c>
    </row>
    <row r="231" spans="1:6" x14ac:dyDescent="0.2">
      <c r="A231" s="123" t="s">
        <v>272</v>
      </c>
      <c r="B231" s="165">
        <v>3</v>
      </c>
      <c r="C231" s="125" t="s">
        <v>631</v>
      </c>
      <c r="D231" s="123" t="s">
        <v>632</v>
      </c>
      <c r="E231" s="124" t="s">
        <v>631</v>
      </c>
      <c r="F231" s="123" t="s">
        <v>275</v>
      </c>
    </row>
    <row r="232" spans="1:6" x14ac:dyDescent="0.2">
      <c r="A232" s="123" t="s">
        <v>272</v>
      </c>
      <c r="B232" s="165">
        <v>3</v>
      </c>
      <c r="C232" s="125" t="s">
        <v>633</v>
      </c>
      <c r="D232" s="123" t="s">
        <v>634</v>
      </c>
      <c r="E232" s="124" t="s">
        <v>633</v>
      </c>
      <c r="F232" s="123" t="s">
        <v>275</v>
      </c>
    </row>
    <row r="233" spans="1:6" x14ac:dyDescent="0.2">
      <c r="A233" s="123" t="s">
        <v>272</v>
      </c>
      <c r="B233" s="165">
        <v>3</v>
      </c>
      <c r="C233" s="125" t="s">
        <v>481</v>
      </c>
      <c r="D233" s="123" t="s">
        <v>635</v>
      </c>
      <c r="E233" s="124" t="s">
        <v>481</v>
      </c>
      <c r="F233" s="123" t="s">
        <v>275</v>
      </c>
    </row>
    <row r="234" spans="1:6" x14ac:dyDescent="0.2">
      <c r="A234" s="123" t="s">
        <v>272</v>
      </c>
      <c r="B234" s="165">
        <v>3</v>
      </c>
      <c r="C234" s="125" t="s">
        <v>402</v>
      </c>
      <c r="D234" s="123" t="s">
        <v>636</v>
      </c>
      <c r="E234" s="124" t="s">
        <v>402</v>
      </c>
      <c r="F234" s="123" t="s">
        <v>275</v>
      </c>
    </row>
    <row r="235" spans="1:6" x14ac:dyDescent="0.2">
      <c r="A235" s="123" t="s">
        <v>272</v>
      </c>
      <c r="B235" s="165">
        <v>3</v>
      </c>
      <c r="C235" s="125" t="s">
        <v>501</v>
      </c>
      <c r="D235" s="123" t="s">
        <v>637</v>
      </c>
      <c r="E235" s="124" t="s">
        <v>501</v>
      </c>
      <c r="F235" s="123" t="s">
        <v>275</v>
      </c>
    </row>
    <row r="236" spans="1:6" x14ac:dyDescent="0.2">
      <c r="A236" s="123" t="s">
        <v>272</v>
      </c>
      <c r="B236" s="165">
        <v>3</v>
      </c>
      <c r="C236" s="125" t="s">
        <v>420</v>
      </c>
      <c r="D236" s="123" t="s">
        <v>638</v>
      </c>
      <c r="E236" s="124" t="s">
        <v>420</v>
      </c>
      <c r="F236" s="123" t="s">
        <v>275</v>
      </c>
    </row>
    <row r="237" spans="1:6" x14ac:dyDescent="0.2">
      <c r="A237" s="123" t="s">
        <v>272</v>
      </c>
      <c r="B237" s="165">
        <v>3</v>
      </c>
      <c r="C237" s="125" t="s">
        <v>565</v>
      </c>
      <c r="D237" s="123" t="s">
        <v>639</v>
      </c>
      <c r="E237" s="124" t="s">
        <v>565</v>
      </c>
      <c r="F237" s="123" t="s">
        <v>275</v>
      </c>
    </row>
    <row r="238" spans="1:6" x14ac:dyDescent="0.2">
      <c r="A238" s="123" t="s">
        <v>272</v>
      </c>
      <c r="B238" s="165">
        <v>3</v>
      </c>
      <c r="C238" s="125" t="s">
        <v>492</v>
      </c>
      <c r="D238" s="123" t="s">
        <v>640</v>
      </c>
      <c r="E238" s="124" t="s">
        <v>492</v>
      </c>
      <c r="F238" s="123" t="s">
        <v>275</v>
      </c>
    </row>
    <row r="239" spans="1:6" x14ac:dyDescent="0.2">
      <c r="A239" s="123" t="s">
        <v>272</v>
      </c>
      <c r="B239" s="165">
        <v>3</v>
      </c>
      <c r="C239" s="125" t="s">
        <v>641</v>
      </c>
      <c r="D239" s="123" t="s">
        <v>642</v>
      </c>
      <c r="E239" s="124" t="s">
        <v>641</v>
      </c>
      <c r="F239" s="123" t="s">
        <v>275</v>
      </c>
    </row>
    <row r="240" spans="1:6" x14ac:dyDescent="0.2">
      <c r="A240" s="123" t="s">
        <v>272</v>
      </c>
      <c r="B240" s="165">
        <v>3</v>
      </c>
      <c r="C240" s="125" t="s">
        <v>643</v>
      </c>
      <c r="D240" s="123" t="s">
        <v>644</v>
      </c>
      <c r="E240" s="124" t="s">
        <v>643</v>
      </c>
      <c r="F240" s="123" t="s">
        <v>275</v>
      </c>
    </row>
    <row r="241" spans="1:6" x14ac:dyDescent="0.2">
      <c r="A241" s="123" t="s">
        <v>272</v>
      </c>
      <c r="B241" s="165">
        <v>3</v>
      </c>
      <c r="C241" s="125" t="s">
        <v>366</v>
      </c>
      <c r="D241" s="123" t="s">
        <v>645</v>
      </c>
      <c r="E241" s="124" t="s">
        <v>366</v>
      </c>
      <c r="F241" s="123" t="s">
        <v>275</v>
      </c>
    </row>
    <row r="242" spans="1:6" x14ac:dyDescent="0.2">
      <c r="A242" s="123" t="s">
        <v>272</v>
      </c>
      <c r="B242" s="165">
        <v>3</v>
      </c>
      <c r="C242" s="125" t="s">
        <v>387</v>
      </c>
      <c r="D242" s="123" t="s">
        <v>646</v>
      </c>
      <c r="E242" s="124" t="s">
        <v>387</v>
      </c>
      <c r="F242" s="123" t="s">
        <v>275</v>
      </c>
    </row>
    <row r="243" spans="1:6" x14ac:dyDescent="0.2">
      <c r="A243" s="123" t="s">
        <v>272</v>
      </c>
      <c r="B243" s="165">
        <v>3</v>
      </c>
      <c r="C243" s="125" t="s">
        <v>647</v>
      </c>
      <c r="D243" s="123" t="s">
        <v>648</v>
      </c>
      <c r="E243" s="124" t="s">
        <v>647</v>
      </c>
      <c r="F243" s="123" t="s">
        <v>275</v>
      </c>
    </row>
    <row r="244" spans="1:6" x14ac:dyDescent="0.2">
      <c r="A244" s="123" t="s">
        <v>272</v>
      </c>
      <c r="B244" s="165">
        <v>3</v>
      </c>
      <c r="C244" s="125" t="s">
        <v>649</v>
      </c>
      <c r="D244" s="123" t="s">
        <v>650</v>
      </c>
      <c r="E244" s="124" t="s">
        <v>649</v>
      </c>
      <c r="F244" s="123" t="s">
        <v>275</v>
      </c>
    </row>
    <row r="245" spans="1:6" x14ac:dyDescent="0.2">
      <c r="A245" s="123" t="s">
        <v>272</v>
      </c>
      <c r="B245" s="165">
        <v>3</v>
      </c>
      <c r="C245" s="125" t="s">
        <v>651</v>
      </c>
      <c r="D245" s="123" t="s">
        <v>652</v>
      </c>
      <c r="E245" s="124" t="s">
        <v>651</v>
      </c>
      <c r="F245" s="123" t="s">
        <v>275</v>
      </c>
    </row>
    <row r="246" spans="1:6" x14ac:dyDescent="0.2">
      <c r="A246" s="123" t="s">
        <v>272</v>
      </c>
      <c r="B246" s="165">
        <v>3</v>
      </c>
      <c r="C246" s="125" t="s">
        <v>431</v>
      </c>
      <c r="D246" s="123" t="s">
        <v>653</v>
      </c>
      <c r="E246" s="124" t="s">
        <v>431</v>
      </c>
      <c r="F246" s="123" t="s">
        <v>275</v>
      </c>
    </row>
    <row r="247" spans="1:6" x14ac:dyDescent="0.2">
      <c r="A247" s="123" t="s">
        <v>272</v>
      </c>
      <c r="B247" s="165">
        <v>3</v>
      </c>
      <c r="C247" s="125" t="s">
        <v>545</v>
      </c>
      <c r="D247" s="123" t="s">
        <v>654</v>
      </c>
      <c r="E247" s="124" t="s">
        <v>545</v>
      </c>
      <c r="F247" s="123" t="s">
        <v>275</v>
      </c>
    </row>
    <row r="248" spans="1:6" x14ac:dyDescent="0.2">
      <c r="A248" s="123" t="s">
        <v>272</v>
      </c>
      <c r="B248" s="165">
        <v>3</v>
      </c>
      <c r="C248" s="125" t="s">
        <v>391</v>
      </c>
      <c r="D248" s="123" t="s">
        <v>655</v>
      </c>
      <c r="E248" s="124" t="s">
        <v>391</v>
      </c>
      <c r="F248" s="123" t="s">
        <v>275</v>
      </c>
    </row>
    <row r="249" spans="1:6" x14ac:dyDescent="0.2">
      <c r="A249" s="123" t="s">
        <v>272</v>
      </c>
      <c r="B249" s="165">
        <v>3</v>
      </c>
      <c r="C249" s="125" t="s">
        <v>453</v>
      </c>
      <c r="D249" s="123" t="s">
        <v>656</v>
      </c>
      <c r="E249" s="124" t="s">
        <v>453</v>
      </c>
      <c r="F249" s="123" t="s">
        <v>275</v>
      </c>
    </row>
    <row r="250" spans="1:6" x14ac:dyDescent="0.2">
      <c r="A250" s="123" t="s">
        <v>272</v>
      </c>
      <c r="B250" s="165">
        <v>3</v>
      </c>
      <c r="C250" s="125" t="s">
        <v>414</v>
      </c>
      <c r="D250" s="123" t="s">
        <v>657</v>
      </c>
      <c r="E250" s="124" t="s">
        <v>414</v>
      </c>
      <c r="F250" s="123" t="s">
        <v>275</v>
      </c>
    </row>
    <row r="251" spans="1:6" x14ac:dyDescent="0.2">
      <c r="A251" s="123" t="s">
        <v>272</v>
      </c>
      <c r="B251" s="165">
        <v>3</v>
      </c>
      <c r="C251" s="125" t="s">
        <v>647</v>
      </c>
      <c r="D251" s="123" t="s">
        <v>658</v>
      </c>
      <c r="E251" s="124" t="s">
        <v>647</v>
      </c>
      <c r="F251" s="123" t="s">
        <v>275</v>
      </c>
    </row>
    <row r="252" spans="1:6" x14ac:dyDescent="0.2">
      <c r="A252" s="123" t="s">
        <v>272</v>
      </c>
      <c r="B252" s="165">
        <v>3</v>
      </c>
      <c r="C252" s="125" t="s">
        <v>659</v>
      </c>
      <c r="D252" s="123" t="s">
        <v>660</v>
      </c>
      <c r="E252" s="124" t="s">
        <v>659</v>
      </c>
      <c r="F252" s="123" t="s">
        <v>275</v>
      </c>
    </row>
    <row r="253" spans="1:6" x14ac:dyDescent="0.2">
      <c r="A253" s="123" t="s">
        <v>272</v>
      </c>
      <c r="B253" s="165">
        <v>3</v>
      </c>
      <c r="C253" s="125" t="s">
        <v>420</v>
      </c>
      <c r="D253" s="123" t="s">
        <v>661</v>
      </c>
      <c r="E253" s="124" t="s">
        <v>420</v>
      </c>
      <c r="F253" s="123" t="s">
        <v>275</v>
      </c>
    </row>
    <row r="254" spans="1:6" x14ac:dyDescent="0.2">
      <c r="A254" s="123" t="s">
        <v>272</v>
      </c>
      <c r="B254" s="165">
        <v>3</v>
      </c>
      <c r="C254" s="125" t="s">
        <v>475</v>
      </c>
      <c r="D254" s="123" t="s">
        <v>662</v>
      </c>
      <c r="E254" s="124" t="s">
        <v>475</v>
      </c>
      <c r="F254" s="123" t="s">
        <v>275</v>
      </c>
    </row>
    <row r="255" spans="1:6" x14ac:dyDescent="0.2">
      <c r="A255" s="123" t="s">
        <v>272</v>
      </c>
      <c r="B255" s="165">
        <v>3</v>
      </c>
      <c r="C255" s="125" t="s">
        <v>429</v>
      </c>
      <c r="D255" s="123" t="s">
        <v>663</v>
      </c>
      <c r="E255" s="124" t="s">
        <v>429</v>
      </c>
      <c r="F255" s="123" t="s">
        <v>275</v>
      </c>
    </row>
    <row r="256" spans="1:6" x14ac:dyDescent="0.2">
      <c r="A256" s="123" t="s">
        <v>272</v>
      </c>
      <c r="B256" s="165">
        <v>3</v>
      </c>
      <c r="C256" s="125" t="s">
        <v>664</v>
      </c>
      <c r="D256" s="123" t="s">
        <v>665</v>
      </c>
      <c r="E256" s="124" t="s">
        <v>664</v>
      </c>
      <c r="F256" s="123" t="s">
        <v>275</v>
      </c>
    </row>
    <row r="257" spans="1:6" x14ac:dyDescent="0.2">
      <c r="A257" s="123" t="s">
        <v>272</v>
      </c>
      <c r="B257" s="165">
        <v>3</v>
      </c>
      <c r="C257" s="125" t="s">
        <v>666</v>
      </c>
      <c r="D257" s="123" t="s">
        <v>667</v>
      </c>
      <c r="E257" s="124" t="s">
        <v>666</v>
      </c>
      <c r="F257" s="123" t="s">
        <v>275</v>
      </c>
    </row>
    <row r="258" spans="1:6" x14ac:dyDescent="0.2">
      <c r="A258" s="123" t="s">
        <v>272</v>
      </c>
      <c r="B258" s="165">
        <v>3</v>
      </c>
      <c r="C258" s="125" t="s">
        <v>371</v>
      </c>
      <c r="D258" s="123" t="s">
        <v>668</v>
      </c>
      <c r="E258" s="124" t="s">
        <v>371</v>
      </c>
      <c r="F258" s="123" t="s">
        <v>275</v>
      </c>
    </row>
    <row r="259" spans="1:6" x14ac:dyDescent="0.2">
      <c r="A259" s="123" t="s">
        <v>272</v>
      </c>
      <c r="B259" s="165">
        <v>3</v>
      </c>
      <c r="C259" s="125" t="s">
        <v>669</v>
      </c>
      <c r="D259" s="123" t="s">
        <v>670</v>
      </c>
      <c r="E259" s="124" t="s">
        <v>669</v>
      </c>
      <c r="F259" s="123" t="s">
        <v>275</v>
      </c>
    </row>
    <row r="260" spans="1:6" x14ac:dyDescent="0.2">
      <c r="A260" s="123" t="s">
        <v>272</v>
      </c>
      <c r="B260" s="165">
        <v>3</v>
      </c>
      <c r="C260" s="125" t="s">
        <v>671</v>
      </c>
      <c r="D260" s="123" t="s">
        <v>672</v>
      </c>
      <c r="E260" s="124" t="s">
        <v>671</v>
      </c>
      <c r="F260" s="123" t="s">
        <v>275</v>
      </c>
    </row>
    <row r="261" spans="1:6" x14ac:dyDescent="0.2">
      <c r="A261" s="123" t="s">
        <v>272</v>
      </c>
      <c r="B261" s="165">
        <v>3</v>
      </c>
      <c r="C261" s="125" t="s">
        <v>673</v>
      </c>
      <c r="D261" s="123" t="s">
        <v>674</v>
      </c>
      <c r="E261" s="124" t="s">
        <v>673</v>
      </c>
      <c r="F261" s="123" t="s">
        <v>275</v>
      </c>
    </row>
    <row r="262" spans="1:6" x14ac:dyDescent="0.2">
      <c r="A262" s="123" t="s">
        <v>272</v>
      </c>
      <c r="B262" s="165">
        <v>3</v>
      </c>
      <c r="C262" s="125" t="s">
        <v>448</v>
      </c>
      <c r="D262" s="123" t="s">
        <v>675</v>
      </c>
      <c r="E262" s="124" t="s">
        <v>448</v>
      </c>
      <c r="F262" s="123" t="s">
        <v>275</v>
      </c>
    </row>
    <row r="263" spans="1:6" x14ac:dyDescent="0.2">
      <c r="A263" s="123" t="s">
        <v>272</v>
      </c>
      <c r="B263" s="165">
        <v>3</v>
      </c>
      <c r="C263" s="125" t="s">
        <v>479</v>
      </c>
      <c r="D263" s="123" t="s">
        <v>676</v>
      </c>
      <c r="E263" s="124" t="s">
        <v>479</v>
      </c>
      <c r="F263" s="123" t="s">
        <v>275</v>
      </c>
    </row>
    <row r="264" spans="1:6" x14ac:dyDescent="0.2">
      <c r="A264" s="123" t="s">
        <v>272</v>
      </c>
      <c r="B264" s="165">
        <v>3</v>
      </c>
      <c r="C264" s="125" t="s">
        <v>366</v>
      </c>
      <c r="D264" s="123" t="s">
        <v>677</v>
      </c>
      <c r="E264" s="124" t="s">
        <v>366</v>
      </c>
      <c r="F264" s="123" t="s">
        <v>275</v>
      </c>
    </row>
    <row r="265" spans="1:6" x14ac:dyDescent="0.2">
      <c r="A265" s="123" t="s">
        <v>272</v>
      </c>
      <c r="B265" s="165">
        <v>3</v>
      </c>
      <c r="C265" s="125" t="s">
        <v>408</v>
      </c>
      <c r="D265" s="123" t="s">
        <v>678</v>
      </c>
      <c r="E265" s="124" t="s">
        <v>408</v>
      </c>
      <c r="F265" s="123" t="s">
        <v>275</v>
      </c>
    </row>
    <row r="266" spans="1:6" x14ac:dyDescent="0.2">
      <c r="A266" s="123" t="s">
        <v>272</v>
      </c>
      <c r="B266" s="165">
        <v>3</v>
      </c>
      <c r="C266" s="125" t="s">
        <v>671</v>
      </c>
      <c r="D266" s="123" t="s">
        <v>679</v>
      </c>
      <c r="E266" s="124" t="s">
        <v>671</v>
      </c>
      <c r="F266" s="123" t="s">
        <v>275</v>
      </c>
    </row>
    <row r="267" spans="1:6" x14ac:dyDescent="0.2">
      <c r="A267" s="123" t="s">
        <v>272</v>
      </c>
      <c r="B267" s="165">
        <v>3</v>
      </c>
      <c r="C267" s="125" t="s">
        <v>680</v>
      </c>
      <c r="D267" s="123" t="s">
        <v>681</v>
      </c>
      <c r="E267" s="124" t="s">
        <v>680</v>
      </c>
      <c r="F267" s="123" t="s">
        <v>275</v>
      </c>
    </row>
    <row r="268" spans="1:6" x14ac:dyDescent="0.2">
      <c r="A268" s="123" t="s">
        <v>272</v>
      </c>
      <c r="B268" s="165">
        <v>3</v>
      </c>
      <c r="C268" s="125" t="s">
        <v>424</v>
      </c>
      <c r="D268" s="123" t="s">
        <v>682</v>
      </c>
      <c r="E268" s="124" t="s">
        <v>424</v>
      </c>
      <c r="F268" s="123" t="s">
        <v>275</v>
      </c>
    </row>
    <row r="269" spans="1:6" x14ac:dyDescent="0.2">
      <c r="A269" s="123" t="s">
        <v>272</v>
      </c>
      <c r="B269" s="165">
        <v>3</v>
      </c>
      <c r="C269" s="125" t="s">
        <v>404</v>
      </c>
      <c r="D269" s="123" t="s">
        <v>683</v>
      </c>
      <c r="E269" s="124" t="s">
        <v>404</v>
      </c>
      <c r="F269" s="123" t="s">
        <v>275</v>
      </c>
    </row>
    <row r="270" spans="1:6" x14ac:dyDescent="0.2">
      <c r="A270" s="123" t="s">
        <v>272</v>
      </c>
      <c r="B270" s="165">
        <v>3</v>
      </c>
      <c r="C270" s="125" t="s">
        <v>684</v>
      </c>
      <c r="D270" s="123" t="s">
        <v>685</v>
      </c>
      <c r="E270" s="124" t="s">
        <v>684</v>
      </c>
      <c r="F270" s="123" t="s">
        <v>275</v>
      </c>
    </row>
    <row r="271" spans="1:6" x14ac:dyDescent="0.2">
      <c r="A271" s="123" t="s">
        <v>272</v>
      </c>
      <c r="B271" s="165">
        <v>3</v>
      </c>
      <c r="C271" s="125" t="s">
        <v>686</v>
      </c>
      <c r="D271" s="123" t="s">
        <v>687</v>
      </c>
      <c r="E271" s="124" t="s">
        <v>686</v>
      </c>
      <c r="F271" s="123" t="s">
        <v>275</v>
      </c>
    </row>
    <row r="272" spans="1:6" x14ac:dyDescent="0.2">
      <c r="A272" s="123" t="s">
        <v>272</v>
      </c>
      <c r="B272" s="165">
        <v>3</v>
      </c>
      <c r="C272" s="125" t="s">
        <v>418</v>
      </c>
      <c r="D272" s="123" t="s">
        <v>688</v>
      </c>
      <c r="E272" s="124" t="s">
        <v>418</v>
      </c>
      <c r="F272" s="123" t="s">
        <v>275</v>
      </c>
    </row>
    <row r="273" spans="1:6" x14ac:dyDescent="0.2">
      <c r="A273" s="123" t="s">
        <v>272</v>
      </c>
      <c r="B273" s="165">
        <v>3</v>
      </c>
      <c r="C273" s="125" t="s">
        <v>631</v>
      </c>
      <c r="D273" s="123" t="s">
        <v>689</v>
      </c>
      <c r="E273" s="124" t="s">
        <v>631</v>
      </c>
      <c r="F273" s="123" t="s">
        <v>275</v>
      </c>
    </row>
    <row r="274" spans="1:6" x14ac:dyDescent="0.2">
      <c r="A274" s="123" t="s">
        <v>272</v>
      </c>
      <c r="B274" s="165">
        <v>3</v>
      </c>
      <c r="C274" s="125" t="s">
        <v>520</v>
      </c>
      <c r="D274" s="123" t="s">
        <v>690</v>
      </c>
      <c r="E274" s="124" t="s">
        <v>520</v>
      </c>
      <c r="F274" s="123" t="s">
        <v>275</v>
      </c>
    </row>
    <row r="275" spans="1:6" x14ac:dyDescent="0.2">
      <c r="A275" s="123" t="s">
        <v>272</v>
      </c>
      <c r="B275" s="165">
        <v>3</v>
      </c>
      <c r="C275" s="125" t="s">
        <v>561</v>
      </c>
      <c r="D275" s="123" t="s">
        <v>691</v>
      </c>
      <c r="E275" s="124" t="s">
        <v>561</v>
      </c>
      <c r="F275" s="123" t="s">
        <v>275</v>
      </c>
    </row>
    <row r="276" spans="1:6" x14ac:dyDescent="0.2">
      <c r="A276" s="123" t="s">
        <v>272</v>
      </c>
      <c r="B276" s="165">
        <v>3</v>
      </c>
      <c r="C276" s="125" t="s">
        <v>371</v>
      </c>
      <c r="D276" s="123" t="s">
        <v>692</v>
      </c>
      <c r="E276" s="124" t="s">
        <v>371</v>
      </c>
      <c r="F276" s="123" t="s">
        <v>275</v>
      </c>
    </row>
    <row r="277" spans="1:6" x14ac:dyDescent="0.2">
      <c r="A277" s="123" t="s">
        <v>272</v>
      </c>
      <c r="B277" s="165">
        <v>3</v>
      </c>
      <c r="C277" s="125" t="s">
        <v>371</v>
      </c>
      <c r="D277" s="123" t="s">
        <v>693</v>
      </c>
      <c r="E277" s="124" t="s">
        <v>371</v>
      </c>
      <c r="F277" s="123" t="s">
        <v>275</v>
      </c>
    </row>
    <row r="278" spans="1:6" x14ac:dyDescent="0.2">
      <c r="A278" s="123" t="s">
        <v>272</v>
      </c>
      <c r="B278" s="165">
        <v>3</v>
      </c>
      <c r="C278" s="125" t="s">
        <v>402</v>
      </c>
      <c r="D278" s="123" t="s">
        <v>694</v>
      </c>
      <c r="E278" s="124" t="s">
        <v>402</v>
      </c>
      <c r="F278" s="123" t="s">
        <v>275</v>
      </c>
    </row>
    <row r="279" spans="1:6" x14ac:dyDescent="0.2">
      <c r="A279" s="123" t="s">
        <v>272</v>
      </c>
      <c r="B279" s="165">
        <v>3</v>
      </c>
      <c r="C279" s="125" t="s">
        <v>557</v>
      </c>
      <c r="D279" s="123" t="s">
        <v>695</v>
      </c>
      <c r="E279" s="124" t="s">
        <v>557</v>
      </c>
      <c r="F279" s="123" t="s">
        <v>275</v>
      </c>
    </row>
    <row r="280" spans="1:6" x14ac:dyDescent="0.2">
      <c r="A280" s="123" t="s">
        <v>272</v>
      </c>
      <c r="B280" s="165">
        <v>3</v>
      </c>
      <c r="C280" s="125" t="s">
        <v>410</v>
      </c>
      <c r="D280" s="123" t="s">
        <v>696</v>
      </c>
      <c r="E280" s="124" t="s">
        <v>410</v>
      </c>
      <c r="F280" s="123" t="s">
        <v>275</v>
      </c>
    </row>
    <row r="281" spans="1:6" x14ac:dyDescent="0.2">
      <c r="A281" s="123" t="s">
        <v>272</v>
      </c>
      <c r="B281" s="165">
        <v>3</v>
      </c>
      <c r="C281" s="125" t="s">
        <v>697</v>
      </c>
      <c r="D281" s="123" t="s">
        <v>698</v>
      </c>
      <c r="E281" s="124" t="s">
        <v>697</v>
      </c>
      <c r="F281" s="123" t="s">
        <v>275</v>
      </c>
    </row>
    <row r="282" spans="1:6" x14ac:dyDescent="0.2">
      <c r="A282" s="123" t="s">
        <v>272</v>
      </c>
      <c r="B282" s="165">
        <v>3</v>
      </c>
      <c r="C282" s="125" t="s">
        <v>387</v>
      </c>
      <c r="D282" s="123" t="s">
        <v>699</v>
      </c>
      <c r="E282" s="124" t="s">
        <v>387</v>
      </c>
      <c r="F282" s="123" t="s">
        <v>275</v>
      </c>
    </row>
    <row r="283" spans="1:6" x14ac:dyDescent="0.2">
      <c r="A283" s="123" t="s">
        <v>272</v>
      </c>
      <c r="B283" s="165">
        <v>3</v>
      </c>
      <c r="C283" s="125" t="s">
        <v>410</v>
      </c>
      <c r="D283" s="123" t="s">
        <v>700</v>
      </c>
      <c r="E283" s="124" t="s">
        <v>410</v>
      </c>
      <c r="F283" s="123" t="s">
        <v>275</v>
      </c>
    </row>
    <row r="284" spans="1:6" x14ac:dyDescent="0.2">
      <c r="A284" s="123" t="s">
        <v>272</v>
      </c>
      <c r="B284" s="165">
        <v>3</v>
      </c>
      <c r="C284" s="125" t="s">
        <v>414</v>
      </c>
      <c r="D284" s="123" t="s">
        <v>701</v>
      </c>
      <c r="E284" s="124" t="s">
        <v>414</v>
      </c>
      <c r="F284" s="123" t="s">
        <v>275</v>
      </c>
    </row>
    <row r="285" spans="1:6" x14ac:dyDescent="0.2">
      <c r="A285" s="123" t="s">
        <v>272</v>
      </c>
      <c r="B285" s="165">
        <v>3</v>
      </c>
      <c r="C285" s="125" t="s">
        <v>702</v>
      </c>
      <c r="D285" s="123" t="s">
        <v>703</v>
      </c>
      <c r="E285" s="124" t="s">
        <v>702</v>
      </c>
      <c r="F285" s="123" t="s">
        <v>275</v>
      </c>
    </row>
    <row r="286" spans="1:6" x14ac:dyDescent="0.2">
      <c r="A286" s="123" t="s">
        <v>272</v>
      </c>
      <c r="B286" s="165">
        <v>3</v>
      </c>
      <c r="C286" s="125" t="s">
        <v>420</v>
      </c>
      <c r="D286" s="123" t="s">
        <v>704</v>
      </c>
      <c r="E286" s="124" t="s">
        <v>420</v>
      </c>
      <c r="F286" s="123" t="s">
        <v>275</v>
      </c>
    </row>
    <row r="287" spans="1:6" x14ac:dyDescent="0.2">
      <c r="A287" s="123" t="s">
        <v>272</v>
      </c>
      <c r="B287" s="165">
        <v>3</v>
      </c>
      <c r="C287" s="125" t="s">
        <v>402</v>
      </c>
      <c r="D287" s="123" t="s">
        <v>705</v>
      </c>
      <c r="E287" s="124" t="s">
        <v>402</v>
      </c>
      <c r="F287" s="123" t="s">
        <v>275</v>
      </c>
    </row>
    <row r="288" spans="1:6" x14ac:dyDescent="0.2">
      <c r="A288" s="123" t="s">
        <v>272</v>
      </c>
      <c r="B288" s="165">
        <v>3</v>
      </c>
      <c r="C288" s="125" t="s">
        <v>557</v>
      </c>
      <c r="D288" s="123" t="s">
        <v>706</v>
      </c>
      <c r="E288" s="124" t="s">
        <v>557</v>
      </c>
      <c r="F288" s="123" t="s">
        <v>275</v>
      </c>
    </row>
    <row r="289" spans="1:6" x14ac:dyDescent="0.2">
      <c r="A289" s="123" t="s">
        <v>272</v>
      </c>
      <c r="B289" s="165">
        <v>3</v>
      </c>
      <c r="C289" s="125" t="s">
        <v>469</v>
      </c>
      <c r="D289" s="123" t="s">
        <v>707</v>
      </c>
      <c r="E289" s="124" t="s">
        <v>469</v>
      </c>
      <c r="F289" s="123" t="s">
        <v>275</v>
      </c>
    </row>
    <row r="290" spans="1:6" x14ac:dyDescent="0.2">
      <c r="A290" s="123" t="s">
        <v>272</v>
      </c>
      <c r="B290" s="165">
        <v>3</v>
      </c>
      <c r="C290" s="125" t="s">
        <v>424</v>
      </c>
      <c r="D290" s="123" t="s">
        <v>708</v>
      </c>
      <c r="E290" s="124" t="s">
        <v>424</v>
      </c>
      <c r="F290" s="123" t="s">
        <v>275</v>
      </c>
    </row>
    <row r="291" spans="1:6" x14ac:dyDescent="0.2">
      <c r="A291" s="123" t="s">
        <v>272</v>
      </c>
      <c r="B291" s="165">
        <v>3</v>
      </c>
      <c r="C291" s="125" t="s">
        <v>459</v>
      </c>
      <c r="D291" s="123" t="s">
        <v>709</v>
      </c>
      <c r="E291" s="124" t="s">
        <v>459</v>
      </c>
      <c r="F291" s="123" t="s">
        <v>275</v>
      </c>
    </row>
    <row r="292" spans="1:6" x14ac:dyDescent="0.2">
      <c r="A292" s="123" t="s">
        <v>272</v>
      </c>
      <c r="B292" s="165">
        <v>3</v>
      </c>
      <c r="C292" s="125" t="s">
        <v>412</v>
      </c>
      <c r="D292" s="123" t="s">
        <v>710</v>
      </c>
      <c r="E292" s="124" t="s">
        <v>412</v>
      </c>
      <c r="F292" s="123" t="s">
        <v>275</v>
      </c>
    </row>
    <row r="293" spans="1:6" x14ac:dyDescent="0.2">
      <c r="A293" s="123" t="s">
        <v>272</v>
      </c>
      <c r="B293" s="165">
        <v>3</v>
      </c>
      <c r="C293" s="125" t="s">
        <v>711</v>
      </c>
      <c r="D293" s="123" t="s">
        <v>712</v>
      </c>
      <c r="E293" s="124" t="s">
        <v>711</v>
      </c>
      <c r="F293" s="123" t="s">
        <v>275</v>
      </c>
    </row>
    <row r="294" spans="1:6" x14ac:dyDescent="0.2">
      <c r="A294" s="123" t="s">
        <v>272</v>
      </c>
      <c r="B294" s="165">
        <v>3</v>
      </c>
      <c r="C294" s="125" t="s">
        <v>713</v>
      </c>
      <c r="D294" s="123" t="s">
        <v>714</v>
      </c>
      <c r="E294" s="124" t="s">
        <v>713</v>
      </c>
      <c r="F294" s="123" t="s">
        <v>275</v>
      </c>
    </row>
    <row r="295" spans="1:6" x14ac:dyDescent="0.2">
      <c r="A295" s="123" t="s">
        <v>272</v>
      </c>
      <c r="B295" s="165">
        <v>3</v>
      </c>
      <c r="C295" s="125" t="s">
        <v>557</v>
      </c>
      <c r="D295" s="123" t="s">
        <v>715</v>
      </c>
      <c r="E295" s="124" t="s">
        <v>557</v>
      </c>
      <c r="F295" s="123" t="s">
        <v>275</v>
      </c>
    </row>
    <row r="296" spans="1:6" x14ac:dyDescent="0.2">
      <c r="A296" s="123" t="s">
        <v>272</v>
      </c>
      <c r="B296" s="165">
        <v>3</v>
      </c>
      <c r="C296" s="125" t="s">
        <v>716</v>
      </c>
      <c r="D296" s="123" t="s">
        <v>717</v>
      </c>
      <c r="E296" s="124" t="s">
        <v>716</v>
      </c>
      <c r="F296" s="123" t="s">
        <v>275</v>
      </c>
    </row>
    <row r="297" spans="1:6" x14ac:dyDescent="0.2">
      <c r="A297" s="123" t="s">
        <v>272</v>
      </c>
      <c r="B297" s="165">
        <v>3</v>
      </c>
      <c r="C297" s="125" t="s">
        <v>680</v>
      </c>
      <c r="D297" s="123" t="s">
        <v>718</v>
      </c>
      <c r="E297" s="124" t="s">
        <v>680</v>
      </c>
      <c r="F297" s="123" t="s">
        <v>275</v>
      </c>
    </row>
    <row r="298" spans="1:6" x14ac:dyDescent="0.2">
      <c r="A298" s="123" t="s">
        <v>272</v>
      </c>
      <c r="B298" s="165">
        <v>3</v>
      </c>
      <c r="C298" s="125" t="s">
        <v>659</v>
      </c>
      <c r="D298" s="123" t="s">
        <v>719</v>
      </c>
      <c r="E298" s="124" t="s">
        <v>659</v>
      </c>
      <c r="F298" s="123" t="s">
        <v>275</v>
      </c>
    </row>
    <row r="299" spans="1:6" x14ac:dyDescent="0.2">
      <c r="A299" s="123" t="s">
        <v>272</v>
      </c>
      <c r="B299" s="165">
        <v>3</v>
      </c>
      <c r="C299" s="125" t="s">
        <v>631</v>
      </c>
      <c r="D299" s="123" t="s">
        <v>720</v>
      </c>
      <c r="E299" s="124" t="s">
        <v>631</v>
      </c>
      <c r="F299" s="123" t="s">
        <v>275</v>
      </c>
    </row>
    <row r="300" spans="1:6" x14ac:dyDescent="0.2">
      <c r="A300" s="123" t="s">
        <v>272</v>
      </c>
      <c r="B300" s="165">
        <v>3</v>
      </c>
      <c r="C300" s="125" t="s">
        <v>399</v>
      </c>
      <c r="D300" s="123" t="s">
        <v>721</v>
      </c>
      <c r="E300" s="124" t="s">
        <v>399</v>
      </c>
      <c r="F300" s="123" t="s">
        <v>275</v>
      </c>
    </row>
    <row r="301" spans="1:6" x14ac:dyDescent="0.2">
      <c r="A301" s="123" t="s">
        <v>272</v>
      </c>
      <c r="B301" s="165">
        <v>3</v>
      </c>
      <c r="C301" s="125" t="s">
        <v>722</v>
      </c>
      <c r="D301" s="123" t="s">
        <v>723</v>
      </c>
      <c r="E301" s="124" t="s">
        <v>722</v>
      </c>
      <c r="F301" s="123" t="s">
        <v>275</v>
      </c>
    </row>
    <row r="302" spans="1:6" x14ac:dyDescent="0.2">
      <c r="A302" s="123" t="s">
        <v>272</v>
      </c>
      <c r="B302" s="165">
        <v>3</v>
      </c>
      <c r="C302" s="125" t="s">
        <v>469</v>
      </c>
      <c r="D302" s="123" t="s">
        <v>724</v>
      </c>
      <c r="E302" s="124" t="s">
        <v>469</v>
      </c>
      <c r="F302" s="123" t="s">
        <v>275</v>
      </c>
    </row>
    <row r="303" spans="1:6" x14ac:dyDescent="0.2">
      <c r="A303" s="123" t="s">
        <v>272</v>
      </c>
      <c r="B303" s="165">
        <v>3</v>
      </c>
      <c r="C303" s="125" t="s">
        <v>406</v>
      </c>
      <c r="D303" s="123" t="s">
        <v>725</v>
      </c>
      <c r="E303" s="124" t="s">
        <v>406</v>
      </c>
      <c r="F303" s="123" t="s">
        <v>275</v>
      </c>
    </row>
    <row r="304" spans="1:6" x14ac:dyDescent="0.2">
      <c r="A304" s="123" t="s">
        <v>272</v>
      </c>
      <c r="B304" s="165">
        <v>3</v>
      </c>
      <c r="C304" s="125" t="s">
        <v>726</v>
      </c>
      <c r="D304" s="123" t="s">
        <v>727</v>
      </c>
      <c r="E304" s="124" t="s">
        <v>726</v>
      </c>
      <c r="F304" s="123" t="s">
        <v>275</v>
      </c>
    </row>
    <row r="305" spans="1:6" x14ac:dyDescent="0.2">
      <c r="A305" s="123" t="s">
        <v>272</v>
      </c>
      <c r="B305" s="165">
        <v>3</v>
      </c>
      <c r="C305" s="125" t="s">
        <v>429</v>
      </c>
      <c r="D305" s="123" t="s">
        <v>728</v>
      </c>
      <c r="E305" s="124" t="s">
        <v>429</v>
      </c>
      <c r="F305" s="123" t="s">
        <v>275</v>
      </c>
    </row>
    <row r="306" spans="1:6" x14ac:dyDescent="0.2">
      <c r="A306" s="123" t="s">
        <v>272</v>
      </c>
      <c r="B306" s="165">
        <v>3</v>
      </c>
      <c r="C306" s="125" t="s">
        <v>391</v>
      </c>
      <c r="D306" s="123" t="s">
        <v>729</v>
      </c>
      <c r="E306" s="124" t="s">
        <v>391</v>
      </c>
      <c r="F306" s="123" t="s">
        <v>275</v>
      </c>
    </row>
    <row r="307" spans="1:6" x14ac:dyDescent="0.2">
      <c r="A307" s="123" t="s">
        <v>272</v>
      </c>
      <c r="B307" s="165">
        <v>3</v>
      </c>
      <c r="C307" s="125" t="s">
        <v>420</v>
      </c>
      <c r="D307" s="123" t="s">
        <v>730</v>
      </c>
      <c r="E307" s="124" t="s">
        <v>420</v>
      </c>
      <c r="F307" s="123" t="s">
        <v>275</v>
      </c>
    </row>
    <row r="308" spans="1:6" x14ac:dyDescent="0.2">
      <c r="A308" s="123" t="s">
        <v>272</v>
      </c>
      <c r="B308" s="165">
        <v>3</v>
      </c>
      <c r="C308" s="125" t="s">
        <v>385</v>
      </c>
      <c r="D308" s="123" t="s">
        <v>731</v>
      </c>
      <c r="E308" s="124" t="s">
        <v>385</v>
      </c>
      <c r="F308" s="123" t="s">
        <v>275</v>
      </c>
    </row>
    <row r="309" spans="1:6" x14ac:dyDescent="0.2">
      <c r="A309" s="123" t="s">
        <v>272</v>
      </c>
      <c r="B309" s="165">
        <v>3</v>
      </c>
      <c r="C309" s="125" t="s">
        <v>397</v>
      </c>
      <c r="D309" s="123" t="s">
        <v>732</v>
      </c>
      <c r="E309" s="124" t="s">
        <v>397</v>
      </c>
      <c r="F309" s="123" t="s">
        <v>275</v>
      </c>
    </row>
    <row r="310" spans="1:6" x14ac:dyDescent="0.2">
      <c r="A310" s="123" t="s">
        <v>272</v>
      </c>
      <c r="B310" s="165">
        <v>3</v>
      </c>
      <c r="C310" s="125" t="s">
        <v>422</v>
      </c>
      <c r="D310" s="123" t="s">
        <v>733</v>
      </c>
      <c r="E310" s="124" t="s">
        <v>422</v>
      </c>
      <c r="F310" s="123" t="s">
        <v>275</v>
      </c>
    </row>
    <row r="311" spans="1:6" x14ac:dyDescent="0.2">
      <c r="A311" s="123" t="s">
        <v>272</v>
      </c>
      <c r="B311" s="165">
        <v>3</v>
      </c>
      <c r="C311" s="125" t="s">
        <v>418</v>
      </c>
      <c r="D311" s="123" t="s">
        <v>734</v>
      </c>
      <c r="E311" s="124" t="s">
        <v>418</v>
      </c>
      <c r="F311" s="123" t="s">
        <v>275</v>
      </c>
    </row>
    <row r="312" spans="1:6" x14ac:dyDescent="0.2">
      <c r="A312" s="123" t="s">
        <v>272</v>
      </c>
      <c r="B312" s="165">
        <v>3</v>
      </c>
      <c r="C312" s="125" t="s">
        <v>735</v>
      </c>
      <c r="D312" s="123" t="s">
        <v>736</v>
      </c>
      <c r="E312" s="124" t="s">
        <v>735</v>
      </c>
      <c r="F312" s="123" t="s">
        <v>275</v>
      </c>
    </row>
    <row r="313" spans="1:6" x14ac:dyDescent="0.2">
      <c r="A313" s="123" t="s">
        <v>272</v>
      </c>
      <c r="B313" s="165">
        <v>3</v>
      </c>
      <c r="C313" s="125" t="s">
        <v>424</v>
      </c>
      <c r="D313" s="123" t="s">
        <v>737</v>
      </c>
      <c r="E313" s="124" t="s">
        <v>424</v>
      </c>
      <c r="F313" s="123" t="s">
        <v>275</v>
      </c>
    </row>
    <row r="314" spans="1:6" x14ac:dyDescent="0.2">
      <c r="A314" s="123" t="s">
        <v>272</v>
      </c>
      <c r="B314" s="165">
        <v>3</v>
      </c>
      <c r="C314" s="125" t="s">
        <v>438</v>
      </c>
      <c r="D314" s="123" t="s">
        <v>738</v>
      </c>
      <c r="E314" s="124" t="s">
        <v>438</v>
      </c>
      <c r="F314" s="123" t="s">
        <v>275</v>
      </c>
    </row>
    <row r="315" spans="1:6" x14ac:dyDescent="0.2">
      <c r="A315" s="123" t="s">
        <v>272</v>
      </c>
      <c r="B315" s="165">
        <v>3</v>
      </c>
      <c r="C315" s="125" t="s">
        <v>479</v>
      </c>
      <c r="D315" s="123" t="s">
        <v>739</v>
      </c>
      <c r="E315" s="124" t="s">
        <v>479</v>
      </c>
      <c r="F315" s="123" t="s">
        <v>275</v>
      </c>
    </row>
    <row r="316" spans="1:6" x14ac:dyDescent="0.2">
      <c r="A316" s="123" t="s">
        <v>272</v>
      </c>
      <c r="B316" s="165">
        <v>3</v>
      </c>
      <c r="C316" s="125" t="s">
        <v>666</v>
      </c>
      <c r="D316" s="123" t="s">
        <v>740</v>
      </c>
      <c r="E316" s="124" t="s">
        <v>666</v>
      </c>
      <c r="F316" s="123" t="s">
        <v>275</v>
      </c>
    </row>
    <row r="317" spans="1:6" x14ac:dyDescent="0.2">
      <c r="A317" s="123" t="s">
        <v>272</v>
      </c>
      <c r="B317" s="165">
        <v>3</v>
      </c>
      <c r="C317" s="125" t="s">
        <v>399</v>
      </c>
      <c r="D317" s="123" t="s">
        <v>741</v>
      </c>
      <c r="E317" s="124" t="s">
        <v>399</v>
      </c>
      <c r="F317" s="123" t="s">
        <v>275</v>
      </c>
    </row>
    <row r="318" spans="1:6" x14ac:dyDescent="0.2">
      <c r="A318" s="123" t="s">
        <v>272</v>
      </c>
      <c r="B318" s="165">
        <v>3</v>
      </c>
      <c r="C318" s="125" t="s">
        <v>742</v>
      </c>
      <c r="D318" s="123" t="s">
        <v>743</v>
      </c>
      <c r="E318" s="124" t="s">
        <v>742</v>
      </c>
      <c r="F318" s="123" t="s">
        <v>275</v>
      </c>
    </row>
    <row r="319" spans="1:6" x14ac:dyDescent="0.2">
      <c r="A319" s="123" t="s">
        <v>272</v>
      </c>
      <c r="B319" s="165">
        <v>3</v>
      </c>
      <c r="C319" s="125" t="s">
        <v>455</v>
      </c>
      <c r="D319" s="123" t="s">
        <v>744</v>
      </c>
      <c r="E319" s="124" t="s">
        <v>455</v>
      </c>
      <c r="F319" s="123" t="s">
        <v>275</v>
      </c>
    </row>
    <row r="320" spans="1:6" x14ac:dyDescent="0.2">
      <c r="A320" s="123" t="s">
        <v>272</v>
      </c>
      <c r="B320" s="165">
        <v>3</v>
      </c>
      <c r="C320" s="125" t="s">
        <v>745</v>
      </c>
      <c r="D320" s="123" t="s">
        <v>746</v>
      </c>
      <c r="E320" s="124" t="s">
        <v>745</v>
      </c>
      <c r="F320" s="123" t="s">
        <v>275</v>
      </c>
    </row>
    <row r="321" spans="1:6" x14ac:dyDescent="0.2">
      <c r="A321" s="123" t="s">
        <v>272</v>
      </c>
      <c r="B321" s="165">
        <v>3</v>
      </c>
      <c r="C321" s="125" t="s">
        <v>385</v>
      </c>
      <c r="D321" s="123" t="s">
        <v>747</v>
      </c>
      <c r="E321" s="124" t="s">
        <v>385</v>
      </c>
      <c r="F321" s="123" t="s">
        <v>275</v>
      </c>
    </row>
    <row r="322" spans="1:6" x14ac:dyDescent="0.2">
      <c r="A322" s="123" t="s">
        <v>272</v>
      </c>
      <c r="B322" s="165">
        <v>3</v>
      </c>
      <c r="C322" s="125" t="s">
        <v>514</v>
      </c>
      <c r="D322" s="123" t="s">
        <v>748</v>
      </c>
      <c r="E322" s="124" t="s">
        <v>514</v>
      </c>
      <c r="F322" s="123" t="s">
        <v>275</v>
      </c>
    </row>
    <row r="323" spans="1:6" x14ac:dyDescent="0.2">
      <c r="A323" s="123" t="s">
        <v>272</v>
      </c>
      <c r="B323" s="165">
        <v>3</v>
      </c>
      <c r="C323" s="125" t="s">
        <v>416</v>
      </c>
      <c r="D323" s="123" t="s">
        <v>749</v>
      </c>
      <c r="E323" s="124" t="s">
        <v>416</v>
      </c>
      <c r="F323" s="123" t="s">
        <v>275</v>
      </c>
    </row>
    <row r="324" spans="1:6" x14ac:dyDescent="0.2">
      <c r="A324" s="123" t="s">
        <v>272</v>
      </c>
      <c r="B324" s="165">
        <v>3</v>
      </c>
      <c r="C324" s="125" t="s">
        <v>408</v>
      </c>
      <c r="D324" s="123" t="s">
        <v>750</v>
      </c>
      <c r="E324" s="124" t="s">
        <v>408</v>
      </c>
      <c r="F324" s="123" t="s">
        <v>275</v>
      </c>
    </row>
    <row r="325" spans="1:6" x14ac:dyDescent="0.2">
      <c r="A325" s="123" t="s">
        <v>272</v>
      </c>
      <c r="B325" s="165">
        <v>3</v>
      </c>
      <c r="C325" s="125" t="s">
        <v>397</v>
      </c>
      <c r="D325" s="123" t="s">
        <v>751</v>
      </c>
      <c r="E325" s="124" t="s">
        <v>397</v>
      </c>
      <c r="F325" s="123" t="s">
        <v>275</v>
      </c>
    </row>
    <row r="326" spans="1:6" x14ac:dyDescent="0.2">
      <c r="A326" s="123" t="s">
        <v>272</v>
      </c>
      <c r="B326" s="165">
        <v>3</v>
      </c>
      <c r="C326" s="125" t="s">
        <v>443</v>
      </c>
      <c r="D326" s="123" t="s">
        <v>752</v>
      </c>
      <c r="E326" s="124" t="s">
        <v>443</v>
      </c>
      <c r="F326" s="123" t="s">
        <v>275</v>
      </c>
    </row>
    <row r="327" spans="1:6" x14ac:dyDescent="0.2">
      <c r="A327" s="123" t="s">
        <v>272</v>
      </c>
      <c r="B327" s="165">
        <v>3</v>
      </c>
      <c r="C327" s="125" t="s">
        <v>371</v>
      </c>
      <c r="D327" s="123" t="s">
        <v>753</v>
      </c>
      <c r="E327" s="124" t="s">
        <v>371</v>
      </c>
      <c r="F327" s="123" t="s">
        <v>275</v>
      </c>
    </row>
    <row r="328" spans="1:6" x14ac:dyDescent="0.2">
      <c r="A328" s="123" t="s">
        <v>272</v>
      </c>
      <c r="B328" s="165">
        <v>3</v>
      </c>
      <c r="C328" s="125" t="s">
        <v>754</v>
      </c>
      <c r="D328" s="123" t="s">
        <v>755</v>
      </c>
      <c r="E328" s="124" t="s">
        <v>754</v>
      </c>
      <c r="F328" s="123" t="s">
        <v>275</v>
      </c>
    </row>
    <row r="329" spans="1:6" x14ac:dyDescent="0.2">
      <c r="A329" s="123" t="s">
        <v>272</v>
      </c>
      <c r="B329" s="165">
        <v>3</v>
      </c>
      <c r="C329" s="125" t="s">
        <v>756</v>
      </c>
      <c r="D329" s="123" t="s">
        <v>757</v>
      </c>
      <c r="E329" s="124" t="s">
        <v>756</v>
      </c>
      <c r="F329" s="123" t="s">
        <v>275</v>
      </c>
    </row>
    <row r="330" spans="1:6" x14ac:dyDescent="0.2">
      <c r="A330" s="123" t="s">
        <v>272</v>
      </c>
      <c r="B330" s="165">
        <v>3</v>
      </c>
      <c r="C330" s="125" t="s">
        <v>410</v>
      </c>
      <c r="D330" s="123" t="s">
        <v>758</v>
      </c>
      <c r="E330" s="124" t="s">
        <v>410</v>
      </c>
      <c r="F330" s="123" t="s">
        <v>275</v>
      </c>
    </row>
    <row r="331" spans="1:6" x14ac:dyDescent="0.2">
      <c r="A331" s="123" t="s">
        <v>272</v>
      </c>
      <c r="B331" s="165">
        <v>3</v>
      </c>
      <c r="C331" s="125" t="s">
        <v>414</v>
      </c>
      <c r="D331" s="123" t="s">
        <v>759</v>
      </c>
      <c r="E331" s="124" t="s">
        <v>414</v>
      </c>
      <c r="F331" s="123" t="s">
        <v>275</v>
      </c>
    </row>
    <row r="332" spans="1:6" x14ac:dyDescent="0.2">
      <c r="A332" s="123" t="s">
        <v>272</v>
      </c>
      <c r="B332" s="165">
        <v>3</v>
      </c>
      <c r="C332" s="125" t="s">
        <v>397</v>
      </c>
      <c r="D332" s="123" t="s">
        <v>760</v>
      </c>
      <c r="E332" s="124" t="s">
        <v>397</v>
      </c>
      <c r="F332" s="123" t="s">
        <v>275</v>
      </c>
    </row>
    <row r="333" spans="1:6" x14ac:dyDescent="0.2">
      <c r="A333" s="123" t="s">
        <v>272</v>
      </c>
      <c r="B333" s="165">
        <v>3</v>
      </c>
      <c r="C333" s="125" t="s">
        <v>561</v>
      </c>
      <c r="D333" s="123" t="s">
        <v>761</v>
      </c>
      <c r="E333" s="124" t="s">
        <v>561</v>
      </c>
      <c r="F333" s="123" t="s">
        <v>275</v>
      </c>
    </row>
    <row r="334" spans="1:6" x14ac:dyDescent="0.2">
      <c r="A334" s="123" t="s">
        <v>272</v>
      </c>
      <c r="B334" s="165">
        <v>3</v>
      </c>
      <c r="C334" s="125" t="s">
        <v>459</v>
      </c>
      <c r="D334" s="123" t="s">
        <v>762</v>
      </c>
      <c r="E334" s="124" t="s">
        <v>459</v>
      </c>
      <c r="F334" s="123" t="s">
        <v>275</v>
      </c>
    </row>
    <row r="335" spans="1:6" x14ac:dyDescent="0.2">
      <c r="A335" s="123" t="s">
        <v>272</v>
      </c>
      <c r="B335" s="165">
        <v>3</v>
      </c>
      <c r="C335" s="125" t="s">
        <v>481</v>
      </c>
      <c r="D335" s="123" t="s">
        <v>763</v>
      </c>
      <c r="E335" s="124" t="s">
        <v>481</v>
      </c>
      <c r="F335" s="123" t="s">
        <v>275</v>
      </c>
    </row>
    <row r="336" spans="1:6" x14ac:dyDescent="0.2">
      <c r="A336" s="123" t="s">
        <v>272</v>
      </c>
      <c r="B336" s="165">
        <v>3</v>
      </c>
      <c r="C336" s="125" t="s">
        <v>505</v>
      </c>
      <c r="D336" s="123" t="s">
        <v>764</v>
      </c>
      <c r="E336" s="124" t="s">
        <v>505</v>
      </c>
      <c r="F336" s="123" t="s">
        <v>275</v>
      </c>
    </row>
    <row r="337" spans="1:6" x14ac:dyDescent="0.2">
      <c r="A337" s="123" t="s">
        <v>272</v>
      </c>
      <c r="B337" s="165">
        <v>3</v>
      </c>
      <c r="C337" s="125" t="s">
        <v>399</v>
      </c>
      <c r="D337" s="123" t="s">
        <v>765</v>
      </c>
      <c r="E337" s="124" t="s">
        <v>399</v>
      </c>
      <c r="F337" s="123" t="s">
        <v>275</v>
      </c>
    </row>
    <row r="338" spans="1:6" x14ac:dyDescent="0.2">
      <c r="A338" s="123" t="s">
        <v>272</v>
      </c>
      <c r="B338" s="165">
        <v>3</v>
      </c>
      <c r="C338" s="125" t="s">
        <v>410</v>
      </c>
      <c r="D338" s="123" t="s">
        <v>766</v>
      </c>
      <c r="E338" s="124" t="s">
        <v>410</v>
      </c>
      <c r="F338" s="123" t="s">
        <v>275</v>
      </c>
    </row>
    <row r="339" spans="1:6" x14ac:dyDescent="0.2">
      <c r="A339" s="123" t="s">
        <v>272</v>
      </c>
      <c r="B339" s="165">
        <v>3</v>
      </c>
      <c r="C339" s="125" t="s">
        <v>767</v>
      </c>
      <c r="D339" s="123" t="s">
        <v>768</v>
      </c>
      <c r="E339" s="124" t="s">
        <v>767</v>
      </c>
      <c r="F339" s="123" t="s">
        <v>275</v>
      </c>
    </row>
    <row r="340" spans="1:6" x14ac:dyDescent="0.2">
      <c r="A340" s="123" t="s">
        <v>272</v>
      </c>
      <c r="B340" s="165">
        <v>3</v>
      </c>
      <c r="C340" s="125" t="s">
        <v>459</v>
      </c>
      <c r="D340" s="123" t="s">
        <v>769</v>
      </c>
      <c r="E340" s="124" t="s">
        <v>459</v>
      </c>
      <c r="F340" s="123" t="s">
        <v>275</v>
      </c>
    </row>
    <row r="341" spans="1:6" x14ac:dyDescent="0.2">
      <c r="A341" s="123" t="s">
        <v>272</v>
      </c>
      <c r="B341" s="165">
        <v>3</v>
      </c>
      <c r="C341" s="125" t="s">
        <v>647</v>
      </c>
      <c r="D341" s="123" t="s">
        <v>770</v>
      </c>
      <c r="E341" s="124" t="s">
        <v>647</v>
      </c>
      <c r="F341" s="123" t="s">
        <v>275</v>
      </c>
    </row>
    <row r="342" spans="1:6" x14ac:dyDescent="0.2">
      <c r="A342" s="123" t="s">
        <v>272</v>
      </c>
      <c r="B342" s="165">
        <v>3</v>
      </c>
      <c r="C342" s="125" t="s">
        <v>771</v>
      </c>
      <c r="D342" s="123" t="s">
        <v>772</v>
      </c>
      <c r="E342" s="124" t="s">
        <v>771</v>
      </c>
      <c r="F342" s="123" t="s">
        <v>275</v>
      </c>
    </row>
    <row r="343" spans="1:6" x14ac:dyDescent="0.2">
      <c r="A343" s="123" t="s">
        <v>272</v>
      </c>
      <c r="B343" s="165">
        <v>3</v>
      </c>
      <c r="C343" s="125" t="s">
        <v>393</v>
      </c>
      <c r="D343" s="123" t="s">
        <v>773</v>
      </c>
      <c r="E343" s="124" t="s">
        <v>393</v>
      </c>
      <c r="F343" s="123" t="s">
        <v>275</v>
      </c>
    </row>
    <row r="344" spans="1:6" x14ac:dyDescent="0.2">
      <c r="A344" s="123" t="s">
        <v>272</v>
      </c>
      <c r="B344" s="165">
        <v>3</v>
      </c>
      <c r="C344" s="125" t="s">
        <v>453</v>
      </c>
      <c r="D344" s="123" t="s">
        <v>774</v>
      </c>
      <c r="E344" s="124" t="s">
        <v>453</v>
      </c>
      <c r="F344" s="123" t="s">
        <v>275</v>
      </c>
    </row>
    <row r="345" spans="1:6" x14ac:dyDescent="0.2">
      <c r="A345" s="123" t="s">
        <v>272</v>
      </c>
      <c r="B345" s="165">
        <v>3</v>
      </c>
      <c r="C345" s="125" t="s">
        <v>410</v>
      </c>
      <c r="D345" s="123" t="s">
        <v>775</v>
      </c>
      <c r="E345" s="124" t="s">
        <v>410</v>
      </c>
      <c r="F345" s="123" t="s">
        <v>275</v>
      </c>
    </row>
    <row r="346" spans="1:6" x14ac:dyDescent="0.2">
      <c r="A346" s="123" t="s">
        <v>272</v>
      </c>
      <c r="B346" s="165">
        <v>3</v>
      </c>
      <c r="C346" s="125" t="s">
        <v>507</v>
      </c>
      <c r="D346" s="123" t="s">
        <v>776</v>
      </c>
      <c r="E346" s="124" t="s">
        <v>507</v>
      </c>
      <c r="F346" s="123" t="s">
        <v>275</v>
      </c>
    </row>
    <row r="347" spans="1:6" x14ac:dyDescent="0.2">
      <c r="A347" s="123" t="s">
        <v>272</v>
      </c>
      <c r="B347" s="165">
        <v>3</v>
      </c>
      <c r="C347" s="125" t="s">
        <v>464</v>
      </c>
      <c r="D347" s="123" t="s">
        <v>777</v>
      </c>
      <c r="E347" s="124" t="s">
        <v>464</v>
      </c>
      <c r="F347" s="123" t="s">
        <v>275</v>
      </c>
    </row>
    <row r="348" spans="1:6" x14ac:dyDescent="0.2">
      <c r="A348" s="123" t="s">
        <v>272</v>
      </c>
      <c r="B348" s="165">
        <v>3</v>
      </c>
      <c r="C348" s="125" t="s">
        <v>457</v>
      </c>
      <c r="D348" s="123" t="s">
        <v>778</v>
      </c>
      <c r="E348" s="124" t="s">
        <v>457</v>
      </c>
      <c r="F348" s="123" t="s">
        <v>275</v>
      </c>
    </row>
    <row r="349" spans="1:6" x14ac:dyDescent="0.2">
      <c r="A349" s="123" t="s">
        <v>272</v>
      </c>
      <c r="B349" s="165">
        <v>3</v>
      </c>
      <c r="C349" s="125" t="s">
        <v>464</v>
      </c>
      <c r="D349" s="123" t="s">
        <v>779</v>
      </c>
      <c r="E349" s="124" t="s">
        <v>464</v>
      </c>
      <c r="F349" s="123" t="s">
        <v>275</v>
      </c>
    </row>
    <row r="350" spans="1:6" x14ac:dyDescent="0.2">
      <c r="A350" s="123" t="s">
        <v>272</v>
      </c>
      <c r="B350" s="165">
        <v>3</v>
      </c>
      <c r="C350" s="125" t="s">
        <v>492</v>
      </c>
      <c r="D350" s="123" t="s">
        <v>780</v>
      </c>
      <c r="E350" s="124" t="s">
        <v>492</v>
      </c>
      <c r="F350" s="123" t="s">
        <v>275</v>
      </c>
    </row>
    <row r="351" spans="1:6" x14ac:dyDescent="0.2">
      <c r="A351" s="123" t="s">
        <v>272</v>
      </c>
      <c r="B351" s="165">
        <v>3</v>
      </c>
      <c r="C351" s="125" t="s">
        <v>507</v>
      </c>
      <c r="D351" s="123" t="s">
        <v>781</v>
      </c>
      <c r="E351" s="124" t="s">
        <v>507</v>
      </c>
      <c r="F351" s="123" t="s">
        <v>275</v>
      </c>
    </row>
    <row r="352" spans="1:6" x14ac:dyDescent="0.2">
      <c r="A352" s="123" t="s">
        <v>272</v>
      </c>
      <c r="B352" s="165">
        <v>3</v>
      </c>
      <c r="C352" s="125" t="s">
        <v>418</v>
      </c>
      <c r="D352" s="123" t="s">
        <v>782</v>
      </c>
      <c r="E352" s="124" t="s">
        <v>418</v>
      </c>
      <c r="F352" s="123" t="s">
        <v>275</v>
      </c>
    </row>
    <row r="353" spans="1:6" x14ac:dyDescent="0.2">
      <c r="A353" s="123" t="s">
        <v>272</v>
      </c>
      <c r="B353" s="165">
        <v>3</v>
      </c>
      <c r="C353" s="125" t="s">
        <v>395</v>
      </c>
      <c r="D353" s="123" t="s">
        <v>783</v>
      </c>
      <c r="E353" s="124" t="s">
        <v>395</v>
      </c>
      <c r="F353" s="123" t="s">
        <v>275</v>
      </c>
    </row>
    <row r="354" spans="1:6" x14ac:dyDescent="0.2">
      <c r="A354" s="123" t="s">
        <v>272</v>
      </c>
      <c r="B354" s="165">
        <v>3</v>
      </c>
      <c r="C354" s="125" t="s">
        <v>496</v>
      </c>
      <c r="D354" s="123" t="s">
        <v>784</v>
      </c>
      <c r="E354" s="124" t="s">
        <v>496</v>
      </c>
      <c r="F354" s="123" t="s">
        <v>275</v>
      </c>
    </row>
    <row r="355" spans="1:6" x14ac:dyDescent="0.2">
      <c r="A355" s="123" t="s">
        <v>272</v>
      </c>
      <c r="B355" s="165">
        <v>3</v>
      </c>
      <c r="C355" s="125" t="s">
        <v>647</v>
      </c>
      <c r="D355" s="123" t="s">
        <v>785</v>
      </c>
      <c r="E355" s="124" t="s">
        <v>647</v>
      </c>
      <c r="F355" s="123" t="s">
        <v>275</v>
      </c>
    </row>
    <row r="356" spans="1:6" x14ac:dyDescent="0.2">
      <c r="A356" s="123" t="s">
        <v>272</v>
      </c>
      <c r="B356" s="165">
        <v>3</v>
      </c>
      <c r="C356" s="125" t="s">
        <v>431</v>
      </c>
      <c r="D356" s="123" t="s">
        <v>786</v>
      </c>
      <c r="E356" s="124" t="s">
        <v>431</v>
      </c>
      <c r="F356" s="123" t="s">
        <v>275</v>
      </c>
    </row>
    <row r="357" spans="1:6" x14ac:dyDescent="0.2">
      <c r="A357" s="123" t="s">
        <v>272</v>
      </c>
      <c r="B357" s="165">
        <v>3</v>
      </c>
      <c r="C357" s="125" t="s">
        <v>477</v>
      </c>
      <c r="D357" s="123" t="s">
        <v>787</v>
      </c>
      <c r="E357" s="124" t="s">
        <v>477</v>
      </c>
      <c r="F357" s="123" t="s">
        <v>275</v>
      </c>
    </row>
    <row r="358" spans="1:6" x14ac:dyDescent="0.2">
      <c r="A358" s="123" t="s">
        <v>272</v>
      </c>
      <c r="B358" s="165">
        <v>3</v>
      </c>
      <c r="C358" s="125" t="s">
        <v>448</v>
      </c>
      <c r="D358" s="123" t="s">
        <v>788</v>
      </c>
      <c r="E358" s="124" t="s">
        <v>448</v>
      </c>
      <c r="F358" s="123" t="s">
        <v>275</v>
      </c>
    </row>
    <row r="359" spans="1:6" x14ac:dyDescent="0.2">
      <c r="A359" s="123" t="s">
        <v>272</v>
      </c>
      <c r="B359" s="165">
        <v>3</v>
      </c>
      <c r="C359" s="125" t="s">
        <v>366</v>
      </c>
      <c r="D359" s="123" t="s">
        <v>789</v>
      </c>
      <c r="E359" s="124" t="s">
        <v>366</v>
      </c>
      <c r="F359" s="123" t="s">
        <v>275</v>
      </c>
    </row>
    <row r="360" spans="1:6" x14ac:dyDescent="0.2">
      <c r="A360" s="123" t="s">
        <v>272</v>
      </c>
      <c r="B360" s="165">
        <v>3</v>
      </c>
      <c r="C360" s="125" t="s">
        <v>371</v>
      </c>
      <c r="D360" s="123" t="s">
        <v>790</v>
      </c>
      <c r="E360" s="124" t="s">
        <v>371</v>
      </c>
      <c r="F360" s="123" t="s">
        <v>275</v>
      </c>
    </row>
    <row r="361" spans="1:6" x14ac:dyDescent="0.2">
      <c r="A361" s="123" t="s">
        <v>272</v>
      </c>
      <c r="B361" s="165">
        <v>3</v>
      </c>
      <c r="C361" s="125" t="s">
        <v>598</v>
      </c>
      <c r="D361" s="123" t="s">
        <v>791</v>
      </c>
      <c r="E361" s="124" t="s">
        <v>598</v>
      </c>
      <c r="F361" s="123" t="s">
        <v>275</v>
      </c>
    </row>
    <row r="362" spans="1:6" x14ac:dyDescent="0.2">
      <c r="A362" s="123" t="s">
        <v>272</v>
      </c>
      <c r="B362" s="165">
        <v>3</v>
      </c>
      <c r="C362" s="125" t="s">
        <v>600</v>
      </c>
      <c r="D362" s="123" t="s">
        <v>792</v>
      </c>
      <c r="E362" s="124" t="s">
        <v>600</v>
      </c>
      <c r="F362" s="123" t="s">
        <v>275</v>
      </c>
    </row>
    <row r="363" spans="1:6" x14ac:dyDescent="0.2">
      <c r="A363" s="123" t="s">
        <v>272</v>
      </c>
      <c r="B363" s="165">
        <v>3</v>
      </c>
      <c r="C363" s="125" t="s">
        <v>793</v>
      </c>
      <c r="D363" s="123" t="s">
        <v>794</v>
      </c>
      <c r="E363" s="124" t="s">
        <v>793</v>
      </c>
      <c r="F363" s="123" t="s">
        <v>275</v>
      </c>
    </row>
    <row r="364" spans="1:6" x14ac:dyDescent="0.2">
      <c r="A364" s="123" t="s">
        <v>272</v>
      </c>
      <c r="B364" s="165">
        <v>3</v>
      </c>
      <c r="C364" s="125" t="s">
        <v>387</v>
      </c>
      <c r="D364" s="123" t="s">
        <v>795</v>
      </c>
      <c r="E364" s="124" t="s">
        <v>387</v>
      </c>
      <c r="F364" s="123" t="s">
        <v>275</v>
      </c>
    </row>
    <row r="365" spans="1:6" x14ac:dyDescent="0.2">
      <c r="A365" s="123" t="s">
        <v>272</v>
      </c>
      <c r="B365" s="165">
        <v>3</v>
      </c>
      <c r="C365" s="125" t="s">
        <v>429</v>
      </c>
      <c r="D365" s="123" t="s">
        <v>796</v>
      </c>
      <c r="E365" s="124" t="s">
        <v>429</v>
      </c>
      <c r="F365" s="123" t="s">
        <v>275</v>
      </c>
    </row>
    <row r="366" spans="1:6" x14ac:dyDescent="0.2">
      <c r="A366" s="123" t="s">
        <v>272</v>
      </c>
      <c r="B366" s="165">
        <v>3</v>
      </c>
      <c r="C366" s="125" t="s">
        <v>424</v>
      </c>
      <c r="D366" s="123" t="s">
        <v>797</v>
      </c>
      <c r="E366" s="124" t="s">
        <v>424</v>
      </c>
      <c r="F366" s="123" t="s">
        <v>275</v>
      </c>
    </row>
    <row r="367" spans="1:6" x14ac:dyDescent="0.2">
      <c r="A367" s="123" t="s">
        <v>272</v>
      </c>
      <c r="B367" s="165">
        <v>3</v>
      </c>
      <c r="C367" s="125" t="s">
        <v>393</v>
      </c>
      <c r="D367" s="123" t="s">
        <v>798</v>
      </c>
      <c r="E367" s="124" t="s">
        <v>393</v>
      </c>
      <c r="F367" s="123" t="s">
        <v>275</v>
      </c>
    </row>
    <row r="368" spans="1:6" x14ac:dyDescent="0.2">
      <c r="A368" s="123" t="s">
        <v>272</v>
      </c>
      <c r="B368" s="165">
        <v>3</v>
      </c>
      <c r="C368" s="125" t="s">
        <v>557</v>
      </c>
      <c r="D368" s="123" t="s">
        <v>799</v>
      </c>
      <c r="E368" s="124" t="s">
        <v>557</v>
      </c>
      <c r="F368" s="123" t="s">
        <v>275</v>
      </c>
    </row>
    <row r="369" spans="1:6" x14ac:dyDescent="0.2">
      <c r="A369" s="123" t="s">
        <v>272</v>
      </c>
      <c r="B369" s="165">
        <v>3</v>
      </c>
      <c r="C369" s="125" t="s">
        <v>385</v>
      </c>
      <c r="D369" s="123" t="s">
        <v>800</v>
      </c>
      <c r="E369" s="124" t="s">
        <v>385</v>
      </c>
      <c r="F369" s="123" t="s">
        <v>275</v>
      </c>
    </row>
    <row r="370" spans="1:6" x14ac:dyDescent="0.2">
      <c r="A370" s="123" t="s">
        <v>272</v>
      </c>
      <c r="B370" s="165">
        <v>3</v>
      </c>
      <c r="C370" s="125" t="s">
        <v>507</v>
      </c>
      <c r="D370" s="123" t="s">
        <v>801</v>
      </c>
      <c r="E370" s="124" t="s">
        <v>507</v>
      </c>
      <c r="F370" s="123" t="s">
        <v>275</v>
      </c>
    </row>
    <row r="371" spans="1:6" x14ac:dyDescent="0.2">
      <c r="A371" s="123" t="s">
        <v>272</v>
      </c>
      <c r="B371" s="165">
        <v>3</v>
      </c>
      <c r="C371" s="125" t="s">
        <v>420</v>
      </c>
      <c r="D371" s="123" t="s">
        <v>802</v>
      </c>
      <c r="E371" s="124" t="s">
        <v>420</v>
      </c>
      <c r="F371" s="123" t="s">
        <v>275</v>
      </c>
    </row>
    <row r="372" spans="1:6" x14ac:dyDescent="0.2">
      <c r="A372" s="123" t="s">
        <v>272</v>
      </c>
      <c r="B372" s="165">
        <v>3</v>
      </c>
      <c r="C372" s="125" t="s">
        <v>424</v>
      </c>
      <c r="D372" s="123" t="s">
        <v>803</v>
      </c>
      <c r="E372" s="124" t="s">
        <v>424</v>
      </c>
      <c r="F372" s="123" t="s">
        <v>275</v>
      </c>
    </row>
    <row r="373" spans="1:6" x14ac:dyDescent="0.2">
      <c r="A373" s="123" t="s">
        <v>272</v>
      </c>
      <c r="B373" s="165">
        <v>3</v>
      </c>
      <c r="C373" s="125" t="s">
        <v>713</v>
      </c>
      <c r="D373" s="123" t="s">
        <v>804</v>
      </c>
      <c r="E373" s="124" t="s">
        <v>713</v>
      </c>
      <c r="F373" s="123" t="s">
        <v>275</v>
      </c>
    </row>
    <row r="374" spans="1:6" x14ac:dyDescent="0.2">
      <c r="A374" s="123" t="s">
        <v>272</v>
      </c>
      <c r="B374" s="165">
        <v>3</v>
      </c>
      <c r="C374" s="125" t="s">
        <v>510</v>
      </c>
      <c r="D374" s="123" t="s">
        <v>805</v>
      </c>
      <c r="E374" s="124" t="s">
        <v>510</v>
      </c>
      <c r="F374" s="123" t="s">
        <v>275</v>
      </c>
    </row>
    <row r="375" spans="1:6" x14ac:dyDescent="0.2">
      <c r="A375" s="123" t="s">
        <v>272</v>
      </c>
      <c r="B375" s="165">
        <v>3</v>
      </c>
      <c r="C375" s="125" t="s">
        <v>448</v>
      </c>
      <c r="D375" s="123" t="s">
        <v>806</v>
      </c>
      <c r="E375" s="124" t="s">
        <v>448</v>
      </c>
      <c r="F375" s="123" t="s">
        <v>275</v>
      </c>
    </row>
    <row r="376" spans="1:6" x14ac:dyDescent="0.2">
      <c r="A376" s="123" t="s">
        <v>272</v>
      </c>
      <c r="B376" s="165">
        <v>3</v>
      </c>
      <c r="C376" s="125" t="s">
        <v>561</v>
      </c>
      <c r="D376" s="123" t="s">
        <v>807</v>
      </c>
      <c r="E376" s="124" t="s">
        <v>561</v>
      </c>
      <c r="F376" s="123" t="s">
        <v>275</v>
      </c>
    </row>
    <row r="377" spans="1:6" x14ac:dyDescent="0.2">
      <c r="A377" s="123" t="s">
        <v>272</v>
      </c>
      <c r="B377" s="165">
        <v>3</v>
      </c>
      <c r="C377" s="125" t="s">
        <v>514</v>
      </c>
      <c r="D377" s="123" t="s">
        <v>808</v>
      </c>
      <c r="E377" s="124" t="s">
        <v>514</v>
      </c>
      <c r="F377" s="123" t="s">
        <v>275</v>
      </c>
    </row>
    <row r="378" spans="1:6" x14ac:dyDescent="0.2">
      <c r="A378" s="123" t="s">
        <v>272</v>
      </c>
      <c r="B378" s="165">
        <v>3</v>
      </c>
      <c r="C378" s="125" t="s">
        <v>587</v>
      </c>
      <c r="D378" s="123" t="s">
        <v>809</v>
      </c>
      <c r="E378" s="124" t="s">
        <v>587</v>
      </c>
      <c r="F378" s="123" t="s">
        <v>275</v>
      </c>
    </row>
    <row r="379" spans="1:6" x14ac:dyDescent="0.2">
      <c r="A379" s="123" t="s">
        <v>272</v>
      </c>
      <c r="B379" s="165">
        <v>3</v>
      </c>
      <c r="C379" s="125" t="s">
        <v>587</v>
      </c>
      <c r="D379" s="123" t="s">
        <v>810</v>
      </c>
      <c r="E379" s="124" t="s">
        <v>587</v>
      </c>
      <c r="F379" s="123" t="s">
        <v>275</v>
      </c>
    </row>
    <row r="380" spans="1:6" x14ac:dyDescent="0.2">
      <c r="A380" s="123" t="s">
        <v>272</v>
      </c>
      <c r="B380" s="165">
        <v>3</v>
      </c>
      <c r="C380" s="125" t="s">
        <v>443</v>
      </c>
      <c r="D380" s="123" t="s">
        <v>811</v>
      </c>
      <c r="E380" s="124" t="s">
        <v>443</v>
      </c>
      <c r="F380" s="123" t="s">
        <v>275</v>
      </c>
    </row>
    <row r="381" spans="1:6" x14ac:dyDescent="0.2">
      <c r="A381" s="123" t="s">
        <v>272</v>
      </c>
      <c r="B381" s="165">
        <v>3</v>
      </c>
      <c r="C381" s="125" t="s">
        <v>422</v>
      </c>
      <c r="D381" s="123" t="s">
        <v>812</v>
      </c>
      <c r="E381" s="124" t="s">
        <v>422</v>
      </c>
      <c r="F381" s="123" t="s">
        <v>275</v>
      </c>
    </row>
    <row r="382" spans="1:6" x14ac:dyDescent="0.2">
      <c r="A382" s="123" t="s">
        <v>272</v>
      </c>
      <c r="B382" s="165">
        <v>3</v>
      </c>
      <c r="C382" s="125" t="s">
        <v>459</v>
      </c>
      <c r="D382" s="123" t="s">
        <v>813</v>
      </c>
      <c r="E382" s="124" t="s">
        <v>459</v>
      </c>
      <c r="F382" s="123" t="s">
        <v>275</v>
      </c>
    </row>
    <row r="383" spans="1:6" x14ac:dyDescent="0.2">
      <c r="A383" s="123" t="s">
        <v>272</v>
      </c>
      <c r="B383" s="165">
        <v>3</v>
      </c>
      <c r="C383" s="125" t="s">
        <v>475</v>
      </c>
      <c r="D383" s="123" t="s">
        <v>814</v>
      </c>
      <c r="E383" s="124" t="s">
        <v>475</v>
      </c>
      <c r="F383" s="123" t="s">
        <v>275</v>
      </c>
    </row>
    <row r="384" spans="1:6" x14ac:dyDescent="0.2">
      <c r="A384" s="123" t="s">
        <v>272</v>
      </c>
      <c r="B384" s="165">
        <v>3</v>
      </c>
      <c r="C384" s="125" t="s">
        <v>815</v>
      </c>
      <c r="D384" s="123" t="s">
        <v>816</v>
      </c>
      <c r="E384" s="124" t="s">
        <v>815</v>
      </c>
      <c r="F384" s="123" t="s">
        <v>275</v>
      </c>
    </row>
    <row r="385" spans="1:6" x14ac:dyDescent="0.2">
      <c r="A385" s="123" t="s">
        <v>272</v>
      </c>
      <c r="B385" s="165">
        <v>3</v>
      </c>
      <c r="C385" s="125" t="s">
        <v>385</v>
      </c>
      <c r="D385" s="123" t="s">
        <v>817</v>
      </c>
      <c r="E385" s="124" t="s">
        <v>385</v>
      </c>
      <c r="F385" s="123" t="s">
        <v>275</v>
      </c>
    </row>
    <row r="386" spans="1:6" x14ac:dyDescent="0.2">
      <c r="A386" s="123" t="s">
        <v>272</v>
      </c>
      <c r="B386" s="165">
        <v>3</v>
      </c>
      <c r="C386" s="125" t="s">
        <v>448</v>
      </c>
      <c r="D386" s="123" t="s">
        <v>818</v>
      </c>
      <c r="E386" s="124" t="s">
        <v>448</v>
      </c>
      <c r="F386" s="123" t="s">
        <v>275</v>
      </c>
    </row>
    <row r="387" spans="1:6" x14ac:dyDescent="0.2">
      <c r="A387" s="123" t="s">
        <v>272</v>
      </c>
      <c r="B387" s="165">
        <v>3</v>
      </c>
      <c r="C387" s="125" t="s">
        <v>429</v>
      </c>
      <c r="D387" s="123" t="s">
        <v>819</v>
      </c>
      <c r="E387" s="124" t="s">
        <v>429</v>
      </c>
      <c r="F387" s="123" t="s">
        <v>275</v>
      </c>
    </row>
    <row r="388" spans="1:6" x14ac:dyDescent="0.2">
      <c r="A388" s="123" t="s">
        <v>272</v>
      </c>
      <c r="B388" s="165">
        <v>3</v>
      </c>
      <c r="C388" s="125" t="s">
        <v>489</v>
      </c>
      <c r="D388" s="123" t="s">
        <v>820</v>
      </c>
      <c r="E388" s="124" t="s">
        <v>489</v>
      </c>
      <c r="F388" s="123" t="s">
        <v>275</v>
      </c>
    </row>
    <row r="389" spans="1:6" x14ac:dyDescent="0.2">
      <c r="A389" s="123" t="s">
        <v>272</v>
      </c>
      <c r="B389" s="165">
        <v>3</v>
      </c>
      <c r="C389" s="125" t="s">
        <v>821</v>
      </c>
      <c r="D389" s="123" t="s">
        <v>822</v>
      </c>
      <c r="E389" s="124" t="s">
        <v>821</v>
      </c>
      <c r="F389" s="123" t="s">
        <v>275</v>
      </c>
    </row>
    <row r="390" spans="1:6" x14ac:dyDescent="0.2">
      <c r="A390" s="123" t="s">
        <v>272</v>
      </c>
      <c r="B390" s="165">
        <v>3</v>
      </c>
      <c r="C390" s="125" t="s">
        <v>666</v>
      </c>
      <c r="D390" s="123" t="s">
        <v>823</v>
      </c>
      <c r="E390" s="124" t="s">
        <v>666</v>
      </c>
      <c r="F390" s="123" t="s">
        <v>275</v>
      </c>
    </row>
    <row r="391" spans="1:6" x14ac:dyDescent="0.2">
      <c r="A391" s="123" t="s">
        <v>272</v>
      </c>
      <c r="B391" s="165">
        <v>3</v>
      </c>
      <c r="C391" s="125" t="s">
        <v>414</v>
      </c>
      <c r="D391" s="123" t="s">
        <v>824</v>
      </c>
      <c r="E391" s="124" t="s">
        <v>414</v>
      </c>
      <c r="F391" s="123" t="s">
        <v>275</v>
      </c>
    </row>
    <row r="392" spans="1:6" x14ac:dyDescent="0.2">
      <c r="A392" s="123" t="s">
        <v>272</v>
      </c>
      <c r="B392" s="165">
        <v>3</v>
      </c>
      <c r="C392" s="125" t="s">
        <v>499</v>
      </c>
      <c r="D392" s="123" t="s">
        <v>825</v>
      </c>
      <c r="E392" s="124" t="s">
        <v>499</v>
      </c>
      <c r="F392" s="123" t="s">
        <v>275</v>
      </c>
    </row>
    <row r="393" spans="1:6" x14ac:dyDescent="0.2">
      <c r="A393" s="123" t="s">
        <v>272</v>
      </c>
      <c r="B393" s="165">
        <v>3</v>
      </c>
      <c r="C393" s="125" t="s">
        <v>826</v>
      </c>
      <c r="D393" s="123" t="s">
        <v>827</v>
      </c>
      <c r="E393" s="124" t="s">
        <v>826</v>
      </c>
      <c r="F393" s="123" t="s">
        <v>275</v>
      </c>
    </row>
    <row r="394" spans="1:6" x14ac:dyDescent="0.2">
      <c r="A394" s="123" t="s">
        <v>272</v>
      </c>
      <c r="B394" s="165">
        <v>3</v>
      </c>
      <c r="C394" s="125" t="s">
        <v>828</v>
      </c>
      <c r="D394" s="123" t="s">
        <v>829</v>
      </c>
      <c r="E394" s="124" t="s">
        <v>828</v>
      </c>
      <c r="F394" s="123" t="s">
        <v>275</v>
      </c>
    </row>
    <row r="395" spans="1:6" x14ac:dyDescent="0.2">
      <c r="A395" s="123" t="s">
        <v>272</v>
      </c>
      <c r="B395" s="165">
        <v>3</v>
      </c>
      <c r="C395" s="125" t="s">
        <v>406</v>
      </c>
      <c r="D395" s="123" t="s">
        <v>830</v>
      </c>
      <c r="E395" s="124" t="s">
        <v>406</v>
      </c>
      <c r="F395" s="123" t="s">
        <v>275</v>
      </c>
    </row>
    <row r="396" spans="1:6" x14ac:dyDescent="0.2">
      <c r="A396" s="123" t="s">
        <v>272</v>
      </c>
      <c r="B396" s="165">
        <v>3</v>
      </c>
      <c r="C396" s="125" t="s">
        <v>831</v>
      </c>
      <c r="D396" s="123" t="s">
        <v>832</v>
      </c>
      <c r="E396" s="124" t="s">
        <v>831</v>
      </c>
      <c r="F396" s="123" t="s">
        <v>275</v>
      </c>
    </row>
    <row r="397" spans="1:6" x14ac:dyDescent="0.2">
      <c r="A397" s="123" t="s">
        <v>272</v>
      </c>
      <c r="B397" s="165">
        <v>3</v>
      </c>
      <c r="C397" s="125" t="s">
        <v>406</v>
      </c>
      <c r="D397" s="123" t="s">
        <v>833</v>
      </c>
      <c r="E397" s="124" t="s">
        <v>406</v>
      </c>
      <c r="F397" s="123" t="s">
        <v>275</v>
      </c>
    </row>
    <row r="398" spans="1:6" x14ac:dyDescent="0.2">
      <c r="A398" s="123" t="s">
        <v>272</v>
      </c>
      <c r="B398" s="165">
        <v>3</v>
      </c>
      <c r="C398" s="125" t="s">
        <v>831</v>
      </c>
      <c r="D398" s="123" t="s">
        <v>834</v>
      </c>
      <c r="E398" s="124" t="s">
        <v>831</v>
      </c>
      <c r="F398" s="123" t="s">
        <v>275</v>
      </c>
    </row>
    <row r="399" spans="1:6" x14ac:dyDescent="0.2">
      <c r="A399" s="123" t="s">
        <v>272</v>
      </c>
      <c r="B399" s="165">
        <v>3</v>
      </c>
      <c r="C399" s="125" t="s">
        <v>395</v>
      </c>
      <c r="D399" s="123" t="s">
        <v>835</v>
      </c>
      <c r="E399" s="124" t="s">
        <v>395</v>
      </c>
      <c r="F399" s="123" t="s">
        <v>275</v>
      </c>
    </row>
    <row r="400" spans="1:6" x14ac:dyDescent="0.2">
      <c r="A400" s="123" t="s">
        <v>272</v>
      </c>
      <c r="B400" s="165">
        <v>3</v>
      </c>
      <c r="C400" s="125" t="s">
        <v>722</v>
      </c>
      <c r="D400" s="123" t="s">
        <v>836</v>
      </c>
      <c r="E400" s="124" t="s">
        <v>722</v>
      </c>
      <c r="F400" s="123" t="s">
        <v>275</v>
      </c>
    </row>
    <row r="401" spans="1:6" x14ac:dyDescent="0.2">
      <c r="A401" s="123" t="s">
        <v>272</v>
      </c>
      <c r="B401" s="165">
        <v>3</v>
      </c>
      <c r="C401" s="125" t="s">
        <v>605</v>
      </c>
      <c r="D401" s="123" t="s">
        <v>837</v>
      </c>
      <c r="E401" s="124" t="s">
        <v>605</v>
      </c>
      <c r="F401" s="123" t="s">
        <v>275</v>
      </c>
    </row>
    <row r="402" spans="1:6" x14ac:dyDescent="0.2">
      <c r="A402" s="123" t="s">
        <v>272</v>
      </c>
      <c r="B402" s="165">
        <v>3</v>
      </c>
      <c r="C402" s="125" t="s">
        <v>726</v>
      </c>
      <c r="D402" s="123" t="s">
        <v>838</v>
      </c>
      <c r="E402" s="124" t="s">
        <v>726</v>
      </c>
      <c r="F402" s="123" t="s">
        <v>275</v>
      </c>
    </row>
    <row r="403" spans="1:6" x14ac:dyDescent="0.2">
      <c r="A403" s="123" t="s">
        <v>272</v>
      </c>
      <c r="B403" s="165">
        <v>3</v>
      </c>
      <c r="C403" s="125" t="s">
        <v>565</v>
      </c>
      <c r="D403" s="123" t="s">
        <v>839</v>
      </c>
      <c r="E403" s="124" t="s">
        <v>565</v>
      </c>
      <c r="F403" s="123" t="s">
        <v>275</v>
      </c>
    </row>
    <row r="404" spans="1:6" x14ac:dyDescent="0.2">
      <c r="A404" s="123" t="s">
        <v>272</v>
      </c>
      <c r="B404" s="165">
        <v>3</v>
      </c>
      <c r="C404" s="125" t="s">
        <v>412</v>
      </c>
      <c r="D404" s="123" t="s">
        <v>840</v>
      </c>
      <c r="E404" s="124" t="s">
        <v>412</v>
      </c>
      <c r="F404" s="123" t="s">
        <v>275</v>
      </c>
    </row>
    <row r="405" spans="1:6" x14ac:dyDescent="0.2">
      <c r="A405" s="123" t="s">
        <v>272</v>
      </c>
      <c r="B405" s="165">
        <v>3</v>
      </c>
      <c r="C405" s="125" t="s">
        <v>453</v>
      </c>
      <c r="D405" s="123" t="s">
        <v>841</v>
      </c>
      <c r="E405" s="124" t="s">
        <v>453</v>
      </c>
      <c r="F405" s="123" t="s">
        <v>275</v>
      </c>
    </row>
    <row r="406" spans="1:6" x14ac:dyDescent="0.2">
      <c r="A406" s="123" t="s">
        <v>272</v>
      </c>
      <c r="B406" s="165">
        <v>3</v>
      </c>
      <c r="C406" s="125" t="s">
        <v>424</v>
      </c>
      <c r="D406" s="123" t="s">
        <v>842</v>
      </c>
      <c r="E406" s="124" t="s">
        <v>424</v>
      </c>
      <c r="F406" s="123" t="s">
        <v>275</v>
      </c>
    </row>
    <row r="407" spans="1:6" x14ac:dyDescent="0.2">
      <c r="A407" s="123" t="s">
        <v>272</v>
      </c>
      <c r="B407" s="165">
        <v>3</v>
      </c>
      <c r="C407" s="125" t="s">
        <v>649</v>
      </c>
      <c r="D407" s="123" t="s">
        <v>843</v>
      </c>
      <c r="E407" s="124" t="s">
        <v>649</v>
      </c>
      <c r="F407" s="123" t="s">
        <v>275</v>
      </c>
    </row>
    <row r="408" spans="1:6" x14ac:dyDescent="0.2">
      <c r="A408" s="123" t="s">
        <v>272</v>
      </c>
      <c r="B408" s="165">
        <v>3</v>
      </c>
      <c r="C408" s="125" t="s">
        <v>844</v>
      </c>
      <c r="D408" s="123" t="s">
        <v>845</v>
      </c>
      <c r="E408" s="124" t="s">
        <v>844</v>
      </c>
      <c r="F408" s="123" t="s">
        <v>275</v>
      </c>
    </row>
    <row r="409" spans="1:6" x14ac:dyDescent="0.2">
      <c r="A409" s="123" t="s">
        <v>272</v>
      </c>
      <c r="B409" s="165">
        <v>3</v>
      </c>
      <c r="C409" s="125" t="s">
        <v>402</v>
      </c>
      <c r="D409" s="123" t="s">
        <v>846</v>
      </c>
      <c r="E409" s="124" t="s">
        <v>402</v>
      </c>
      <c r="F409" s="123" t="s">
        <v>275</v>
      </c>
    </row>
    <row r="410" spans="1:6" x14ac:dyDescent="0.2">
      <c r="A410" s="123" t="s">
        <v>272</v>
      </c>
      <c r="B410" s="165">
        <v>3</v>
      </c>
      <c r="C410" s="125" t="s">
        <v>408</v>
      </c>
      <c r="D410" s="123" t="s">
        <v>847</v>
      </c>
      <c r="E410" s="124" t="s">
        <v>408</v>
      </c>
      <c r="F410" s="123" t="s">
        <v>275</v>
      </c>
    </row>
    <row r="411" spans="1:6" x14ac:dyDescent="0.2">
      <c r="A411" s="123" t="s">
        <v>272</v>
      </c>
      <c r="B411" s="165">
        <v>3</v>
      </c>
      <c r="C411" s="125" t="s">
        <v>643</v>
      </c>
      <c r="D411" s="123" t="s">
        <v>848</v>
      </c>
      <c r="E411" s="124" t="s">
        <v>643</v>
      </c>
      <c r="F411" s="123" t="s">
        <v>275</v>
      </c>
    </row>
    <row r="412" spans="1:6" x14ac:dyDescent="0.2">
      <c r="A412" s="123" t="s">
        <v>272</v>
      </c>
      <c r="B412" s="165">
        <v>3</v>
      </c>
      <c r="C412" s="125" t="s">
        <v>422</v>
      </c>
      <c r="D412" s="123" t="s">
        <v>849</v>
      </c>
      <c r="E412" s="124" t="s">
        <v>422</v>
      </c>
      <c r="F412" s="123" t="s">
        <v>275</v>
      </c>
    </row>
    <row r="413" spans="1:6" x14ac:dyDescent="0.2">
      <c r="A413" s="123" t="s">
        <v>272</v>
      </c>
      <c r="B413" s="165">
        <v>3</v>
      </c>
      <c r="C413" s="125" t="s">
        <v>633</v>
      </c>
      <c r="D413" s="123" t="s">
        <v>850</v>
      </c>
      <c r="E413" s="124" t="s">
        <v>633</v>
      </c>
      <c r="F413" s="123" t="s">
        <v>275</v>
      </c>
    </row>
    <row r="414" spans="1:6" x14ac:dyDescent="0.2">
      <c r="A414" s="123" t="s">
        <v>272</v>
      </c>
      <c r="B414" s="165">
        <v>3</v>
      </c>
      <c r="C414" s="125" t="s">
        <v>608</v>
      </c>
      <c r="D414" s="123" t="s">
        <v>851</v>
      </c>
      <c r="E414" s="124" t="s">
        <v>608</v>
      </c>
      <c r="F414" s="123" t="s">
        <v>275</v>
      </c>
    </row>
    <row r="415" spans="1:6" x14ac:dyDescent="0.2">
      <c r="A415" s="123" t="s">
        <v>272</v>
      </c>
      <c r="B415" s="165">
        <v>3</v>
      </c>
      <c r="C415" s="125" t="s">
        <v>477</v>
      </c>
      <c r="D415" s="123" t="s">
        <v>852</v>
      </c>
      <c r="E415" s="124" t="s">
        <v>477</v>
      </c>
      <c r="F415" s="123" t="s">
        <v>275</v>
      </c>
    </row>
    <row r="416" spans="1:6" x14ac:dyDescent="0.2">
      <c r="A416" s="123" t="s">
        <v>272</v>
      </c>
      <c r="B416" s="165">
        <v>3</v>
      </c>
      <c r="C416" s="125" t="s">
        <v>402</v>
      </c>
      <c r="D416" s="123" t="s">
        <v>853</v>
      </c>
      <c r="E416" s="124" t="s">
        <v>402</v>
      </c>
      <c r="F416" s="123" t="s">
        <v>275</v>
      </c>
    </row>
    <row r="417" spans="1:6" x14ac:dyDescent="0.2">
      <c r="A417" s="123" t="s">
        <v>272</v>
      </c>
      <c r="B417" s="165">
        <v>3</v>
      </c>
      <c r="C417" s="125" t="s">
        <v>479</v>
      </c>
      <c r="D417" s="123" t="s">
        <v>854</v>
      </c>
      <c r="E417" s="124" t="s">
        <v>479</v>
      </c>
      <c r="F417" s="123" t="s">
        <v>275</v>
      </c>
    </row>
    <row r="418" spans="1:6" x14ac:dyDescent="0.2">
      <c r="A418" s="123" t="s">
        <v>272</v>
      </c>
      <c r="B418" s="165">
        <v>3</v>
      </c>
      <c r="C418" s="125" t="s">
        <v>397</v>
      </c>
      <c r="D418" s="123" t="s">
        <v>855</v>
      </c>
      <c r="E418" s="124" t="s">
        <v>397</v>
      </c>
      <c r="F418" s="123" t="s">
        <v>275</v>
      </c>
    </row>
    <row r="419" spans="1:6" x14ac:dyDescent="0.2">
      <c r="A419" s="123" t="s">
        <v>272</v>
      </c>
      <c r="B419" s="165">
        <v>3</v>
      </c>
      <c r="C419" s="125" t="s">
        <v>371</v>
      </c>
      <c r="D419" s="123" t="s">
        <v>856</v>
      </c>
      <c r="E419" s="124" t="s">
        <v>371</v>
      </c>
      <c r="F419" s="123" t="s">
        <v>275</v>
      </c>
    </row>
    <row r="420" spans="1:6" x14ac:dyDescent="0.2">
      <c r="A420" s="123" t="s">
        <v>272</v>
      </c>
      <c r="B420" s="165">
        <v>3</v>
      </c>
      <c r="C420" s="125" t="s">
        <v>647</v>
      </c>
      <c r="D420" s="123" t="s">
        <v>857</v>
      </c>
      <c r="E420" s="124" t="s">
        <v>647</v>
      </c>
      <c r="F420" s="123" t="s">
        <v>275</v>
      </c>
    </row>
    <row r="421" spans="1:6" x14ac:dyDescent="0.2">
      <c r="A421" s="123" t="s">
        <v>272</v>
      </c>
      <c r="B421" s="165">
        <v>3</v>
      </c>
      <c r="C421" s="125" t="s">
        <v>826</v>
      </c>
      <c r="D421" s="123" t="s">
        <v>858</v>
      </c>
      <c r="E421" s="124" t="s">
        <v>826</v>
      </c>
      <c r="F421" s="123" t="s">
        <v>275</v>
      </c>
    </row>
    <row r="422" spans="1:6" x14ac:dyDescent="0.2">
      <c r="A422" s="123" t="s">
        <v>272</v>
      </c>
      <c r="B422" s="165">
        <v>3</v>
      </c>
      <c r="C422" s="125" t="s">
        <v>826</v>
      </c>
      <c r="D422" s="123" t="s">
        <v>369</v>
      </c>
      <c r="E422" s="124" t="s">
        <v>826</v>
      </c>
      <c r="F422" s="123" t="s">
        <v>275</v>
      </c>
    </row>
    <row r="423" spans="1:6" x14ac:dyDescent="0.2">
      <c r="A423" s="123" t="s">
        <v>272</v>
      </c>
      <c r="B423" s="165">
        <v>3</v>
      </c>
      <c r="C423" s="125" t="s">
        <v>391</v>
      </c>
      <c r="D423" s="123" t="s">
        <v>859</v>
      </c>
      <c r="E423" s="124" t="s">
        <v>391</v>
      </c>
      <c r="F423" s="123" t="s">
        <v>275</v>
      </c>
    </row>
    <row r="424" spans="1:6" x14ac:dyDescent="0.2">
      <c r="A424" s="123" t="s">
        <v>272</v>
      </c>
      <c r="B424" s="165">
        <v>3</v>
      </c>
      <c r="C424" s="125" t="s">
        <v>722</v>
      </c>
      <c r="D424" s="123" t="s">
        <v>860</v>
      </c>
      <c r="E424" s="124" t="s">
        <v>722</v>
      </c>
      <c r="F424" s="123" t="s">
        <v>275</v>
      </c>
    </row>
    <row r="425" spans="1:6" x14ac:dyDescent="0.2">
      <c r="A425" s="123" t="s">
        <v>272</v>
      </c>
      <c r="B425" s="165">
        <v>3</v>
      </c>
      <c r="C425" s="125" t="s">
        <v>455</v>
      </c>
      <c r="D425" s="123" t="s">
        <v>861</v>
      </c>
      <c r="E425" s="124" t="s">
        <v>455</v>
      </c>
      <c r="F425" s="123" t="s">
        <v>275</v>
      </c>
    </row>
    <row r="426" spans="1:6" x14ac:dyDescent="0.2">
      <c r="A426" s="123" t="s">
        <v>272</v>
      </c>
      <c r="B426" s="165">
        <v>3</v>
      </c>
      <c r="C426" s="125" t="s">
        <v>426</v>
      </c>
      <c r="D426" s="123" t="s">
        <v>862</v>
      </c>
      <c r="E426" s="124" t="s">
        <v>426</v>
      </c>
      <c r="F426" s="123" t="s">
        <v>275</v>
      </c>
    </row>
    <row r="427" spans="1:6" x14ac:dyDescent="0.2">
      <c r="A427" s="123" t="s">
        <v>272</v>
      </c>
      <c r="B427" s="165">
        <v>3</v>
      </c>
      <c r="C427" s="125" t="s">
        <v>416</v>
      </c>
      <c r="D427" s="123" t="s">
        <v>863</v>
      </c>
      <c r="E427" s="124" t="s">
        <v>416</v>
      </c>
      <c r="F427" s="123" t="s">
        <v>275</v>
      </c>
    </row>
    <row r="428" spans="1:6" x14ac:dyDescent="0.2">
      <c r="A428" s="123" t="s">
        <v>272</v>
      </c>
      <c r="B428" s="165">
        <v>3</v>
      </c>
      <c r="C428" s="125" t="s">
        <v>510</v>
      </c>
      <c r="D428" s="123" t="s">
        <v>864</v>
      </c>
      <c r="E428" s="124" t="s">
        <v>510</v>
      </c>
      <c r="F428" s="123" t="s">
        <v>275</v>
      </c>
    </row>
    <row r="429" spans="1:6" x14ac:dyDescent="0.2">
      <c r="A429" s="123" t="s">
        <v>272</v>
      </c>
      <c r="B429" s="165">
        <v>3</v>
      </c>
      <c r="C429" s="125" t="s">
        <v>404</v>
      </c>
      <c r="D429" s="123" t="s">
        <v>865</v>
      </c>
      <c r="E429" s="124" t="s">
        <v>404</v>
      </c>
      <c r="F429" s="123" t="s">
        <v>275</v>
      </c>
    </row>
    <row r="430" spans="1:6" x14ac:dyDescent="0.2">
      <c r="A430" s="123" t="s">
        <v>272</v>
      </c>
      <c r="B430" s="165">
        <v>3</v>
      </c>
      <c r="C430" s="125" t="s">
        <v>866</v>
      </c>
      <c r="D430" s="123" t="s">
        <v>867</v>
      </c>
      <c r="E430" s="124" t="s">
        <v>866</v>
      </c>
      <c r="F430" s="123" t="s">
        <v>275</v>
      </c>
    </row>
    <row r="431" spans="1:6" x14ac:dyDescent="0.2">
      <c r="A431" s="123" t="s">
        <v>272</v>
      </c>
      <c r="B431" s="165">
        <v>3</v>
      </c>
      <c r="C431" s="125" t="s">
        <v>722</v>
      </c>
      <c r="D431" s="123" t="s">
        <v>868</v>
      </c>
      <c r="E431" s="124" t="s">
        <v>722</v>
      </c>
      <c r="F431" s="123" t="s">
        <v>275</v>
      </c>
    </row>
    <row r="432" spans="1:6" x14ac:dyDescent="0.2">
      <c r="A432" s="123" t="s">
        <v>272</v>
      </c>
      <c r="B432" s="165">
        <v>3</v>
      </c>
      <c r="C432" s="125" t="s">
        <v>492</v>
      </c>
      <c r="D432" s="123" t="s">
        <v>869</v>
      </c>
      <c r="E432" s="124" t="s">
        <v>492</v>
      </c>
      <c r="F432" s="123" t="s">
        <v>275</v>
      </c>
    </row>
    <row r="433" spans="1:6" x14ac:dyDescent="0.2">
      <c r="A433" s="123" t="s">
        <v>272</v>
      </c>
      <c r="B433" s="165">
        <v>3</v>
      </c>
      <c r="C433" s="125" t="s">
        <v>455</v>
      </c>
      <c r="D433" s="123" t="s">
        <v>870</v>
      </c>
      <c r="E433" s="124" t="s">
        <v>455</v>
      </c>
      <c r="F433" s="123" t="s">
        <v>275</v>
      </c>
    </row>
    <row r="434" spans="1:6" x14ac:dyDescent="0.2">
      <c r="A434" s="123" t="s">
        <v>272</v>
      </c>
      <c r="B434" s="165">
        <v>3</v>
      </c>
      <c r="C434" s="125" t="s">
        <v>871</v>
      </c>
      <c r="D434" s="123" t="s">
        <v>872</v>
      </c>
      <c r="E434" s="124" t="s">
        <v>871</v>
      </c>
      <c r="F434" s="123" t="s">
        <v>275</v>
      </c>
    </row>
    <row r="435" spans="1:6" x14ac:dyDescent="0.2">
      <c r="A435" s="123" t="s">
        <v>272</v>
      </c>
      <c r="B435" s="165">
        <v>3</v>
      </c>
      <c r="C435" s="125" t="s">
        <v>399</v>
      </c>
      <c r="D435" s="123" t="s">
        <v>873</v>
      </c>
      <c r="E435" s="124" t="s">
        <v>399</v>
      </c>
      <c r="F435" s="123" t="s">
        <v>275</v>
      </c>
    </row>
    <row r="436" spans="1:6" x14ac:dyDescent="0.2">
      <c r="A436" s="123" t="s">
        <v>272</v>
      </c>
      <c r="B436" s="165">
        <v>3</v>
      </c>
      <c r="C436" s="125" t="s">
        <v>385</v>
      </c>
      <c r="D436" s="123" t="s">
        <v>874</v>
      </c>
      <c r="E436" s="124" t="s">
        <v>385</v>
      </c>
      <c r="F436" s="123" t="s">
        <v>275</v>
      </c>
    </row>
    <row r="437" spans="1:6" x14ac:dyDescent="0.2">
      <c r="A437" s="123" t="s">
        <v>272</v>
      </c>
      <c r="B437" s="165">
        <v>3</v>
      </c>
      <c r="C437" s="125" t="s">
        <v>722</v>
      </c>
      <c r="D437" s="123" t="s">
        <v>875</v>
      </c>
      <c r="E437" s="124" t="s">
        <v>722</v>
      </c>
      <c r="F437" s="123" t="s">
        <v>275</v>
      </c>
    </row>
    <row r="438" spans="1:6" x14ac:dyDescent="0.2">
      <c r="A438" s="123" t="s">
        <v>272</v>
      </c>
      <c r="B438" s="165">
        <v>3</v>
      </c>
      <c r="C438" s="125" t="s">
        <v>469</v>
      </c>
      <c r="D438" s="123" t="s">
        <v>876</v>
      </c>
      <c r="E438" s="124" t="s">
        <v>469</v>
      </c>
      <c r="F438" s="123" t="s">
        <v>275</v>
      </c>
    </row>
    <row r="439" spans="1:6" x14ac:dyDescent="0.2">
      <c r="A439" s="123" t="s">
        <v>272</v>
      </c>
      <c r="B439" s="165">
        <v>3</v>
      </c>
      <c r="C439" s="125" t="s">
        <v>457</v>
      </c>
      <c r="D439" s="123" t="s">
        <v>877</v>
      </c>
      <c r="E439" s="124" t="s">
        <v>457</v>
      </c>
      <c r="F439" s="123" t="s">
        <v>275</v>
      </c>
    </row>
    <row r="440" spans="1:6" x14ac:dyDescent="0.2">
      <c r="A440" s="123" t="s">
        <v>272</v>
      </c>
      <c r="B440" s="165">
        <v>3</v>
      </c>
      <c r="C440" s="125" t="s">
        <v>402</v>
      </c>
      <c r="D440" s="123" t="s">
        <v>878</v>
      </c>
      <c r="E440" s="124" t="s">
        <v>402</v>
      </c>
      <c r="F440" s="123" t="s">
        <v>275</v>
      </c>
    </row>
    <row r="441" spans="1:6" x14ac:dyDescent="0.2">
      <c r="A441" s="123" t="s">
        <v>272</v>
      </c>
      <c r="B441" s="165">
        <v>3</v>
      </c>
      <c r="C441" s="125" t="s">
        <v>879</v>
      </c>
      <c r="D441" s="123" t="s">
        <v>880</v>
      </c>
      <c r="E441" s="124" t="s">
        <v>879</v>
      </c>
      <c r="F441" s="123" t="s">
        <v>275</v>
      </c>
    </row>
    <row r="442" spans="1:6" x14ac:dyDescent="0.2">
      <c r="A442" s="123" t="s">
        <v>272</v>
      </c>
      <c r="B442" s="165">
        <v>3</v>
      </c>
      <c r="C442" s="125" t="s">
        <v>469</v>
      </c>
      <c r="D442" s="123" t="s">
        <v>881</v>
      </c>
      <c r="E442" s="124" t="s">
        <v>469</v>
      </c>
      <c r="F442" s="123" t="s">
        <v>275</v>
      </c>
    </row>
    <row r="443" spans="1:6" x14ac:dyDescent="0.2">
      <c r="A443" s="123" t="s">
        <v>272</v>
      </c>
      <c r="B443" s="165">
        <v>3</v>
      </c>
      <c r="C443" s="125" t="s">
        <v>397</v>
      </c>
      <c r="D443" s="123" t="s">
        <v>882</v>
      </c>
      <c r="E443" s="124" t="s">
        <v>397</v>
      </c>
      <c r="F443" s="123" t="s">
        <v>275</v>
      </c>
    </row>
    <row r="444" spans="1:6" x14ac:dyDescent="0.2">
      <c r="A444" s="123" t="s">
        <v>272</v>
      </c>
      <c r="B444" s="165">
        <v>3</v>
      </c>
      <c r="C444" s="125" t="s">
        <v>408</v>
      </c>
      <c r="D444" s="123" t="s">
        <v>883</v>
      </c>
      <c r="E444" s="124" t="s">
        <v>408</v>
      </c>
      <c r="F444" s="123" t="s">
        <v>275</v>
      </c>
    </row>
    <row r="445" spans="1:6" x14ac:dyDescent="0.2">
      <c r="A445" s="123" t="s">
        <v>272</v>
      </c>
      <c r="B445" s="165">
        <v>3</v>
      </c>
      <c r="C445" s="125" t="s">
        <v>418</v>
      </c>
      <c r="D445" s="123" t="s">
        <v>884</v>
      </c>
      <c r="E445" s="124" t="s">
        <v>418</v>
      </c>
      <c r="F445" s="123" t="s">
        <v>275</v>
      </c>
    </row>
    <row r="446" spans="1:6" x14ac:dyDescent="0.2">
      <c r="A446" s="123" t="s">
        <v>272</v>
      </c>
      <c r="B446" s="165">
        <v>3</v>
      </c>
      <c r="C446" s="125" t="s">
        <v>455</v>
      </c>
      <c r="D446" s="123" t="s">
        <v>885</v>
      </c>
      <c r="E446" s="124" t="s">
        <v>455</v>
      </c>
      <c r="F446" s="123" t="s">
        <v>275</v>
      </c>
    </row>
    <row r="447" spans="1:6" x14ac:dyDescent="0.2">
      <c r="A447" s="123" t="s">
        <v>272</v>
      </c>
      <c r="B447" s="165">
        <v>3</v>
      </c>
      <c r="C447" s="125" t="s">
        <v>422</v>
      </c>
      <c r="D447" s="123" t="s">
        <v>886</v>
      </c>
      <c r="E447" s="124" t="s">
        <v>422</v>
      </c>
      <c r="F447" s="123" t="s">
        <v>275</v>
      </c>
    </row>
    <row r="448" spans="1:6" x14ac:dyDescent="0.2">
      <c r="A448" s="123" t="s">
        <v>272</v>
      </c>
      <c r="B448" s="165">
        <v>3</v>
      </c>
      <c r="C448" s="125" t="s">
        <v>561</v>
      </c>
      <c r="D448" s="123" t="s">
        <v>887</v>
      </c>
      <c r="E448" s="124" t="s">
        <v>561</v>
      </c>
      <c r="F448" s="123" t="s">
        <v>275</v>
      </c>
    </row>
    <row r="449" spans="1:6" x14ac:dyDescent="0.2">
      <c r="A449" s="123" t="s">
        <v>272</v>
      </c>
      <c r="B449" s="165">
        <v>3</v>
      </c>
      <c r="C449" s="125" t="s">
        <v>426</v>
      </c>
      <c r="D449" s="123" t="s">
        <v>888</v>
      </c>
      <c r="E449" s="124" t="s">
        <v>426</v>
      </c>
      <c r="F449" s="123" t="s">
        <v>275</v>
      </c>
    </row>
    <row r="450" spans="1:6" x14ac:dyDescent="0.2">
      <c r="A450" s="123" t="s">
        <v>272</v>
      </c>
      <c r="B450" s="165">
        <v>3</v>
      </c>
      <c r="C450" s="125" t="s">
        <v>742</v>
      </c>
      <c r="D450" s="123" t="s">
        <v>889</v>
      </c>
      <c r="E450" s="124" t="s">
        <v>742</v>
      </c>
      <c r="F450" s="123" t="s">
        <v>275</v>
      </c>
    </row>
    <row r="451" spans="1:6" x14ac:dyDescent="0.2">
      <c r="A451" s="123" t="s">
        <v>272</v>
      </c>
      <c r="B451" s="165">
        <v>3</v>
      </c>
      <c r="C451" s="125" t="s">
        <v>416</v>
      </c>
      <c r="D451" s="123" t="s">
        <v>890</v>
      </c>
      <c r="E451" s="124" t="s">
        <v>416</v>
      </c>
      <c r="F451" s="123" t="s">
        <v>275</v>
      </c>
    </row>
    <row r="452" spans="1:6" x14ac:dyDescent="0.2">
      <c r="A452" s="123" t="s">
        <v>272</v>
      </c>
      <c r="B452" s="165">
        <v>3</v>
      </c>
      <c r="C452" s="125" t="s">
        <v>608</v>
      </c>
      <c r="D452" s="123" t="s">
        <v>891</v>
      </c>
      <c r="E452" s="124" t="s">
        <v>608</v>
      </c>
      <c r="F452" s="123" t="s">
        <v>275</v>
      </c>
    </row>
    <row r="453" spans="1:6" x14ac:dyDescent="0.2">
      <c r="A453" s="123" t="s">
        <v>272</v>
      </c>
      <c r="B453" s="165">
        <v>3</v>
      </c>
      <c r="C453" s="125" t="s">
        <v>393</v>
      </c>
      <c r="D453" s="123" t="s">
        <v>892</v>
      </c>
      <c r="E453" s="124" t="s">
        <v>393</v>
      </c>
      <c r="F453" s="123" t="s">
        <v>275</v>
      </c>
    </row>
    <row r="454" spans="1:6" x14ac:dyDescent="0.2">
      <c r="A454" s="123" t="s">
        <v>272</v>
      </c>
      <c r="B454" s="165">
        <v>3</v>
      </c>
      <c r="C454" s="125" t="s">
        <v>385</v>
      </c>
      <c r="D454" s="123" t="s">
        <v>893</v>
      </c>
      <c r="E454" s="124" t="s">
        <v>385</v>
      </c>
      <c r="F454" s="123" t="s">
        <v>275</v>
      </c>
    </row>
    <row r="455" spans="1:6" x14ac:dyDescent="0.2">
      <c r="A455" s="123" t="s">
        <v>272</v>
      </c>
      <c r="B455" s="165">
        <v>4</v>
      </c>
      <c r="C455" s="125" t="s">
        <v>742</v>
      </c>
      <c r="D455" s="123" t="s">
        <v>894</v>
      </c>
      <c r="E455" s="124" t="s">
        <v>742</v>
      </c>
      <c r="F455" s="123" t="s">
        <v>275</v>
      </c>
    </row>
    <row r="456" spans="1:6" x14ac:dyDescent="0.2">
      <c r="A456" s="123" t="s">
        <v>272</v>
      </c>
      <c r="B456" s="165">
        <v>4</v>
      </c>
      <c r="C456" s="125" t="s">
        <v>429</v>
      </c>
      <c r="D456" s="123" t="s">
        <v>895</v>
      </c>
      <c r="E456" s="124" t="s">
        <v>429</v>
      </c>
      <c r="F456" s="123" t="s">
        <v>275</v>
      </c>
    </row>
    <row r="457" spans="1:6" x14ac:dyDescent="0.2">
      <c r="A457" s="123" t="s">
        <v>272</v>
      </c>
      <c r="B457" s="165">
        <v>4</v>
      </c>
      <c r="C457" s="125" t="s">
        <v>426</v>
      </c>
      <c r="D457" s="123" t="s">
        <v>896</v>
      </c>
      <c r="E457" s="124" t="s">
        <v>426</v>
      </c>
      <c r="F457" s="123" t="s">
        <v>275</v>
      </c>
    </row>
    <row r="458" spans="1:6" x14ac:dyDescent="0.2">
      <c r="A458" s="123" t="s">
        <v>272</v>
      </c>
      <c r="B458" s="165">
        <v>4</v>
      </c>
      <c r="C458" s="125" t="s">
        <v>879</v>
      </c>
      <c r="D458" s="123" t="s">
        <v>897</v>
      </c>
      <c r="E458" s="124" t="s">
        <v>879</v>
      </c>
      <c r="F458" s="123" t="s">
        <v>275</v>
      </c>
    </row>
    <row r="459" spans="1:6" x14ac:dyDescent="0.2">
      <c r="A459" s="123" t="s">
        <v>272</v>
      </c>
      <c r="B459" s="165">
        <v>4</v>
      </c>
      <c r="C459" s="125" t="s">
        <v>436</v>
      </c>
      <c r="D459" s="123" t="s">
        <v>898</v>
      </c>
      <c r="E459" s="124" t="s">
        <v>436</v>
      </c>
      <c r="F459" s="123" t="s">
        <v>275</v>
      </c>
    </row>
    <row r="460" spans="1:6" x14ac:dyDescent="0.2">
      <c r="A460" s="123" t="s">
        <v>272</v>
      </c>
      <c r="B460" s="165">
        <v>4</v>
      </c>
      <c r="C460" s="125" t="s">
        <v>561</v>
      </c>
      <c r="D460" s="123" t="s">
        <v>899</v>
      </c>
      <c r="E460" s="124" t="s">
        <v>561</v>
      </c>
      <c r="F460" s="123" t="s">
        <v>275</v>
      </c>
    </row>
    <row r="461" spans="1:6" x14ac:dyDescent="0.2">
      <c r="A461" s="123" t="s">
        <v>272</v>
      </c>
      <c r="B461" s="165">
        <v>4</v>
      </c>
      <c r="C461" s="125" t="s">
        <v>633</v>
      </c>
      <c r="D461" s="123" t="s">
        <v>900</v>
      </c>
      <c r="E461" s="124" t="s">
        <v>633</v>
      </c>
      <c r="F461" s="123" t="s">
        <v>275</v>
      </c>
    </row>
    <row r="462" spans="1:6" x14ac:dyDescent="0.2">
      <c r="A462" s="123" t="s">
        <v>272</v>
      </c>
      <c r="B462" s="165">
        <v>4</v>
      </c>
      <c r="C462" s="125" t="s">
        <v>726</v>
      </c>
      <c r="D462" s="123" t="s">
        <v>901</v>
      </c>
      <c r="E462" s="124" t="s">
        <v>726</v>
      </c>
      <c r="F462" s="123" t="s">
        <v>275</v>
      </c>
    </row>
    <row r="463" spans="1:6" x14ac:dyDescent="0.2">
      <c r="A463" s="123" t="s">
        <v>272</v>
      </c>
      <c r="B463" s="165">
        <v>4</v>
      </c>
      <c r="C463" s="125" t="s">
        <v>649</v>
      </c>
      <c r="D463" s="123" t="s">
        <v>902</v>
      </c>
      <c r="E463" s="124" t="s">
        <v>649</v>
      </c>
      <c r="F463" s="123" t="s">
        <v>275</v>
      </c>
    </row>
    <row r="464" spans="1:6" x14ac:dyDescent="0.2">
      <c r="A464" s="123" t="s">
        <v>272</v>
      </c>
      <c r="B464" s="165">
        <v>4</v>
      </c>
      <c r="C464" s="125" t="s">
        <v>416</v>
      </c>
      <c r="D464" s="123" t="s">
        <v>903</v>
      </c>
      <c r="E464" s="124" t="s">
        <v>416</v>
      </c>
      <c r="F464" s="123" t="s">
        <v>275</v>
      </c>
    </row>
    <row r="465" spans="1:6" x14ac:dyDescent="0.2">
      <c r="A465" s="123" t="s">
        <v>272</v>
      </c>
      <c r="B465" s="165">
        <v>4</v>
      </c>
      <c r="C465" s="125" t="s">
        <v>391</v>
      </c>
      <c r="D465" s="123" t="s">
        <v>904</v>
      </c>
      <c r="E465" s="124" t="s">
        <v>391</v>
      </c>
      <c r="F465" s="123" t="s">
        <v>275</v>
      </c>
    </row>
    <row r="466" spans="1:6" x14ac:dyDescent="0.2">
      <c r="A466" s="123" t="s">
        <v>272</v>
      </c>
      <c r="B466" s="165">
        <v>4</v>
      </c>
      <c r="C466" s="125" t="s">
        <v>831</v>
      </c>
      <c r="D466" s="123" t="s">
        <v>905</v>
      </c>
      <c r="E466" s="124" t="s">
        <v>831</v>
      </c>
      <c r="F466" s="123" t="s">
        <v>275</v>
      </c>
    </row>
    <row r="467" spans="1:6" x14ac:dyDescent="0.2">
      <c r="A467" s="123" t="s">
        <v>272</v>
      </c>
      <c r="B467" s="165">
        <v>4</v>
      </c>
      <c r="C467" s="125" t="s">
        <v>431</v>
      </c>
      <c r="D467" s="123" t="s">
        <v>906</v>
      </c>
      <c r="E467" s="124" t="s">
        <v>431</v>
      </c>
      <c r="F467" s="123" t="s">
        <v>275</v>
      </c>
    </row>
    <row r="468" spans="1:6" x14ac:dyDescent="0.2">
      <c r="A468" s="123" t="s">
        <v>272</v>
      </c>
      <c r="B468" s="165">
        <v>4</v>
      </c>
      <c r="C468" s="125" t="s">
        <v>441</v>
      </c>
      <c r="D468" s="123" t="s">
        <v>907</v>
      </c>
      <c r="E468" s="124" t="s">
        <v>441</v>
      </c>
      <c r="F468" s="123" t="s">
        <v>275</v>
      </c>
    </row>
    <row r="469" spans="1:6" x14ac:dyDescent="0.2">
      <c r="A469" s="123" t="s">
        <v>272</v>
      </c>
      <c r="B469" s="165">
        <v>7</v>
      </c>
      <c r="C469" s="125" t="s">
        <v>559</v>
      </c>
      <c r="D469" s="123" t="s">
        <v>908</v>
      </c>
      <c r="E469" s="124" t="s">
        <v>559</v>
      </c>
      <c r="F469" s="123" t="s">
        <v>275</v>
      </c>
    </row>
    <row r="470" spans="1:6" x14ac:dyDescent="0.2">
      <c r="A470" s="123" t="s">
        <v>272</v>
      </c>
      <c r="B470" s="165">
        <v>7</v>
      </c>
      <c r="C470" s="125" t="s">
        <v>909</v>
      </c>
      <c r="D470" s="123" t="s">
        <v>910</v>
      </c>
      <c r="E470" s="124" t="s">
        <v>909</v>
      </c>
      <c r="F470" s="123" t="s">
        <v>275</v>
      </c>
    </row>
    <row r="471" spans="1:6" x14ac:dyDescent="0.2">
      <c r="A471" s="123" t="s">
        <v>272</v>
      </c>
      <c r="B471" s="165">
        <v>7</v>
      </c>
      <c r="C471" s="125" t="s">
        <v>557</v>
      </c>
      <c r="D471" s="123" t="s">
        <v>911</v>
      </c>
      <c r="E471" s="124" t="s">
        <v>557</v>
      </c>
      <c r="F471" s="123" t="s">
        <v>275</v>
      </c>
    </row>
    <row r="472" spans="1:6" x14ac:dyDescent="0.2">
      <c r="A472" s="123" t="s">
        <v>272</v>
      </c>
      <c r="B472" s="165">
        <v>7</v>
      </c>
      <c r="C472" s="125" t="s">
        <v>420</v>
      </c>
      <c r="D472" s="123" t="s">
        <v>912</v>
      </c>
      <c r="E472" s="124" t="s">
        <v>420</v>
      </c>
      <c r="F472" s="123" t="s">
        <v>275</v>
      </c>
    </row>
    <row r="473" spans="1:6" x14ac:dyDescent="0.2">
      <c r="A473" s="123" t="s">
        <v>272</v>
      </c>
      <c r="B473" s="165">
        <v>7</v>
      </c>
      <c r="C473" s="125" t="s">
        <v>459</v>
      </c>
      <c r="D473" s="123" t="s">
        <v>913</v>
      </c>
      <c r="E473" s="124" t="s">
        <v>459</v>
      </c>
      <c r="F473" s="123" t="s">
        <v>275</v>
      </c>
    </row>
    <row r="474" spans="1:6" x14ac:dyDescent="0.2">
      <c r="A474" s="123" t="s">
        <v>272</v>
      </c>
      <c r="B474" s="165">
        <v>7</v>
      </c>
      <c r="C474" s="125" t="s">
        <v>443</v>
      </c>
      <c r="D474" s="123" t="s">
        <v>914</v>
      </c>
      <c r="E474" s="124" t="s">
        <v>443</v>
      </c>
      <c r="F474" s="123" t="s">
        <v>275</v>
      </c>
    </row>
    <row r="475" spans="1:6" x14ac:dyDescent="0.2">
      <c r="A475" s="123" t="s">
        <v>272</v>
      </c>
      <c r="B475" s="165">
        <v>7</v>
      </c>
      <c r="C475" s="125" t="s">
        <v>412</v>
      </c>
      <c r="D475" s="123" t="s">
        <v>915</v>
      </c>
      <c r="E475" s="124" t="s">
        <v>412</v>
      </c>
      <c r="F475" s="123" t="s">
        <v>275</v>
      </c>
    </row>
    <row r="476" spans="1:6" x14ac:dyDescent="0.2">
      <c r="A476" s="123" t="s">
        <v>272</v>
      </c>
      <c r="B476" s="165">
        <v>7</v>
      </c>
      <c r="C476" s="125" t="s">
        <v>366</v>
      </c>
      <c r="D476" s="123" t="s">
        <v>916</v>
      </c>
      <c r="E476" s="124" t="s">
        <v>366</v>
      </c>
      <c r="F476" s="123" t="s">
        <v>275</v>
      </c>
    </row>
    <row r="477" spans="1:6" x14ac:dyDescent="0.2">
      <c r="A477" s="123" t="s">
        <v>272</v>
      </c>
      <c r="B477" s="165">
        <v>7</v>
      </c>
      <c r="C477" s="125" t="s">
        <v>433</v>
      </c>
      <c r="D477" s="123" t="s">
        <v>917</v>
      </c>
      <c r="E477" s="124" t="s">
        <v>433</v>
      </c>
      <c r="F477" s="123" t="s">
        <v>275</v>
      </c>
    </row>
    <row r="478" spans="1:6" x14ac:dyDescent="0.2">
      <c r="A478" s="123" t="s">
        <v>272</v>
      </c>
      <c r="B478" s="165">
        <v>7</v>
      </c>
      <c r="C478" s="125" t="s">
        <v>918</v>
      </c>
      <c r="D478" s="123" t="s">
        <v>919</v>
      </c>
      <c r="E478" s="124" t="s">
        <v>918</v>
      </c>
      <c r="F478" s="123" t="s">
        <v>275</v>
      </c>
    </row>
    <row r="479" spans="1:6" x14ac:dyDescent="0.2">
      <c r="A479" s="123" t="s">
        <v>272</v>
      </c>
      <c r="B479" s="165">
        <v>7</v>
      </c>
      <c r="C479" s="125" t="s">
        <v>391</v>
      </c>
      <c r="D479" s="123" t="s">
        <v>920</v>
      </c>
      <c r="E479" s="124" t="s">
        <v>391</v>
      </c>
      <c r="F479" s="123" t="s">
        <v>275</v>
      </c>
    </row>
    <row r="480" spans="1:6" x14ac:dyDescent="0.2">
      <c r="A480" s="123" t="s">
        <v>272</v>
      </c>
      <c r="B480" s="165">
        <v>7</v>
      </c>
      <c r="C480" s="125" t="s">
        <v>469</v>
      </c>
      <c r="D480" s="123" t="s">
        <v>921</v>
      </c>
      <c r="E480" s="124" t="s">
        <v>469</v>
      </c>
      <c r="F480" s="123" t="s">
        <v>275</v>
      </c>
    </row>
    <row r="481" spans="1:6" x14ac:dyDescent="0.2">
      <c r="A481" s="123" t="s">
        <v>272</v>
      </c>
      <c r="B481" s="165">
        <v>7</v>
      </c>
      <c r="C481" s="125" t="s">
        <v>561</v>
      </c>
      <c r="D481" s="123" t="s">
        <v>922</v>
      </c>
      <c r="E481" s="124" t="s">
        <v>561</v>
      </c>
      <c r="F481" s="123" t="s">
        <v>275</v>
      </c>
    </row>
    <row r="482" spans="1:6" x14ac:dyDescent="0.2">
      <c r="A482" s="123" t="s">
        <v>272</v>
      </c>
      <c r="B482" s="165">
        <v>7</v>
      </c>
      <c r="C482" s="125" t="s">
        <v>600</v>
      </c>
      <c r="D482" s="123" t="s">
        <v>923</v>
      </c>
      <c r="E482" s="124" t="s">
        <v>600</v>
      </c>
      <c r="F482" s="123" t="s">
        <v>275</v>
      </c>
    </row>
    <row r="483" spans="1:6" x14ac:dyDescent="0.2">
      <c r="A483" s="123" t="s">
        <v>272</v>
      </c>
      <c r="B483" s="165">
        <v>7</v>
      </c>
      <c r="C483" s="125" t="s">
        <v>408</v>
      </c>
      <c r="D483" s="123" t="s">
        <v>924</v>
      </c>
      <c r="E483" s="124" t="s">
        <v>408</v>
      </c>
      <c r="F483" s="123" t="s">
        <v>275</v>
      </c>
    </row>
    <row r="484" spans="1:6" x14ac:dyDescent="0.2">
      <c r="A484" s="123" t="s">
        <v>272</v>
      </c>
      <c r="B484" s="165">
        <v>7</v>
      </c>
      <c r="C484" s="125" t="s">
        <v>722</v>
      </c>
      <c r="D484" s="123" t="s">
        <v>925</v>
      </c>
      <c r="E484" s="124" t="s">
        <v>722</v>
      </c>
      <c r="F484" s="123" t="s">
        <v>275</v>
      </c>
    </row>
    <row r="485" spans="1:6" x14ac:dyDescent="0.2">
      <c r="A485" s="123" t="s">
        <v>272</v>
      </c>
      <c r="B485" s="165">
        <v>7</v>
      </c>
      <c r="C485" s="125" t="s">
        <v>464</v>
      </c>
      <c r="D485" s="123" t="s">
        <v>926</v>
      </c>
      <c r="E485" s="124" t="s">
        <v>464</v>
      </c>
      <c r="F485" s="123" t="s">
        <v>275</v>
      </c>
    </row>
    <row r="486" spans="1:6" x14ac:dyDescent="0.2">
      <c r="A486" s="123" t="s">
        <v>272</v>
      </c>
      <c r="B486" s="165">
        <v>7</v>
      </c>
      <c r="C486" s="125" t="s">
        <v>499</v>
      </c>
      <c r="D486" s="123" t="s">
        <v>927</v>
      </c>
      <c r="E486" s="124" t="s">
        <v>499</v>
      </c>
      <c r="F486" s="123" t="s">
        <v>275</v>
      </c>
    </row>
    <row r="487" spans="1:6" x14ac:dyDescent="0.2">
      <c r="A487" s="123" t="s">
        <v>272</v>
      </c>
      <c r="B487" s="165">
        <v>7</v>
      </c>
      <c r="C487" s="125" t="s">
        <v>520</v>
      </c>
      <c r="D487" s="123" t="s">
        <v>928</v>
      </c>
      <c r="E487" s="124" t="s">
        <v>520</v>
      </c>
      <c r="F487" s="123" t="s">
        <v>275</v>
      </c>
    </row>
    <row r="488" spans="1:6" x14ac:dyDescent="0.2">
      <c r="A488" s="123" t="s">
        <v>272</v>
      </c>
      <c r="B488" s="165">
        <v>7</v>
      </c>
      <c r="C488" s="125" t="s">
        <v>414</v>
      </c>
      <c r="D488" s="123" t="s">
        <v>929</v>
      </c>
      <c r="E488" s="124" t="s">
        <v>414</v>
      </c>
      <c r="F488" s="123" t="s">
        <v>275</v>
      </c>
    </row>
    <row r="489" spans="1:6" x14ac:dyDescent="0.2">
      <c r="A489" s="123" t="s">
        <v>272</v>
      </c>
      <c r="B489" s="165">
        <v>7</v>
      </c>
      <c r="C489" s="125" t="s">
        <v>593</v>
      </c>
      <c r="D489" s="123" t="s">
        <v>930</v>
      </c>
      <c r="E489" s="124" t="s">
        <v>593</v>
      </c>
      <c r="F489" s="123" t="s">
        <v>275</v>
      </c>
    </row>
    <row r="490" spans="1:6" x14ac:dyDescent="0.2">
      <c r="A490" s="123" t="s">
        <v>272</v>
      </c>
      <c r="B490" s="165">
        <v>7</v>
      </c>
      <c r="C490" s="125" t="s">
        <v>503</v>
      </c>
      <c r="D490" s="123" t="s">
        <v>931</v>
      </c>
      <c r="E490" s="124" t="s">
        <v>503</v>
      </c>
      <c r="F490" s="123" t="s">
        <v>275</v>
      </c>
    </row>
    <row r="491" spans="1:6" x14ac:dyDescent="0.2">
      <c r="A491" s="123" t="s">
        <v>272</v>
      </c>
      <c r="B491" s="165">
        <v>7</v>
      </c>
      <c r="C491" s="125" t="s">
        <v>647</v>
      </c>
      <c r="D491" s="123" t="s">
        <v>932</v>
      </c>
      <c r="E491" s="124" t="s">
        <v>647</v>
      </c>
      <c r="F491" s="123" t="s">
        <v>275</v>
      </c>
    </row>
    <row r="492" spans="1:6" x14ac:dyDescent="0.2">
      <c r="A492" s="123" t="s">
        <v>272</v>
      </c>
      <c r="B492" s="165">
        <v>7</v>
      </c>
      <c r="C492" s="125" t="s">
        <v>477</v>
      </c>
      <c r="D492" s="123" t="s">
        <v>933</v>
      </c>
      <c r="E492" s="124" t="s">
        <v>477</v>
      </c>
      <c r="F492" s="123" t="s">
        <v>275</v>
      </c>
    </row>
    <row r="493" spans="1:6" x14ac:dyDescent="0.2">
      <c r="A493" s="123" t="s">
        <v>272</v>
      </c>
      <c r="B493" s="165">
        <v>7</v>
      </c>
      <c r="C493" s="125" t="s">
        <v>501</v>
      </c>
      <c r="D493" s="123" t="s">
        <v>934</v>
      </c>
      <c r="E493" s="124" t="s">
        <v>501</v>
      </c>
      <c r="F493" s="123" t="s">
        <v>275</v>
      </c>
    </row>
    <row r="494" spans="1:6" x14ac:dyDescent="0.2">
      <c r="A494" s="123" t="s">
        <v>272</v>
      </c>
      <c r="B494" s="165">
        <v>7</v>
      </c>
      <c r="C494" s="125" t="s">
        <v>697</v>
      </c>
      <c r="D494" s="123" t="s">
        <v>935</v>
      </c>
      <c r="E494" s="124" t="s">
        <v>697</v>
      </c>
      <c r="F494" s="123" t="s">
        <v>275</v>
      </c>
    </row>
    <row r="495" spans="1:6" x14ac:dyDescent="0.2">
      <c r="A495" s="123" t="s">
        <v>272</v>
      </c>
      <c r="B495" s="165">
        <v>7</v>
      </c>
      <c r="C495" s="125" t="s">
        <v>826</v>
      </c>
      <c r="D495" s="123" t="s">
        <v>936</v>
      </c>
      <c r="E495" s="124" t="s">
        <v>826</v>
      </c>
      <c r="F495" s="123" t="s">
        <v>275</v>
      </c>
    </row>
    <row r="496" spans="1:6" x14ac:dyDescent="0.2">
      <c r="A496" s="123" t="s">
        <v>272</v>
      </c>
      <c r="B496" s="165">
        <v>7</v>
      </c>
      <c r="C496" s="125" t="s">
        <v>866</v>
      </c>
      <c r="D496" s="123" t="s">
        <v>937</v>
      </c>
      <c r="E496" s="124" t="s">
        <v>866</v>
      </c>
      <c r="F496" s="123" t="s">
        <v>275</v>
      </c>
    </row>
    <row r="497" spans="1:6" x14ac:dyDescent="0.2">
      <c r="A497" s="123" t="s">
        <v>272</v>
      </c>
      <c r="B497" s="165">
        <v>8</v>
      </c>
      <c r="C497" s="125" t="s">
        <v>459</v>
      </c>
      <c r="D497" s="123" t="s">
        <v>938</v>
      </c>
      <c r="E497" s="124" t="s">
        <v>459</v>
      </c>
      <c r="F497" s="123" t="s">
        <v>275</v>
      </c>
    </row>
    <row r="498" spans="1:6" x14ac:dyDescent="0.2">
      <c r="A498" s="123" t="s">
        <v>272</v>
      </c>
      <c r="B498" s="165">
        <v>8</v>
      </c>
      <c r="C498" s="125" t="s">
        <v>481</v>
      </c>
      <c r="D498" s="123" t="s">
        <v>939</v>
      </c>
      <c r="E498" s="124" t="s">
        <v>481</v>
      </c>
      <c r="F498" s="123" t="s">
        <v>275</v>
      </c>
    </row>
    <row r="499" spans="1:6" x14ac:dyDescent="0.2">
      <c r="A499" s="123" t="s">
        <v>272</v>
      </c>
      <c r="B499" s="165">
        <v>8</v>
      </c>
      <c r="C499" s="125" t="s">
        <v>397</v>
      </c>
      <c r="D499" s="123" t="s">
        <v>940</v>
      </c>
      <c r="E499" s="124" t="s">
        <v>397</v>
      </c>
      <c r="F499" s="123" t="s">
        <v>275</v>
      </c>
    </row>
    <row r="500" spans="1:6" x14ac:dyDescent="0.2">
      <c r="A500" s="123" t="s">
        <v>272</v>
      </c>
      <c r="B500" s="165">
        <v>8</v>
      </c>
      <c r="C500" s="125" t="s">
        <v>522</v>
      </c>
      <c r="D500" s="123" t="s">
        <v>941</v>
      </c>
      <c r="E500" s="124" t="s">
        <v>522</v>
      </c>
      <c r="F500" s="123" t="s">
        <v>275</v>
      </c>
    </row>
    <row r="501" spans="1:6" x14ac:dyDescent="0.2">
      <c r="A501" s="123" t="s">
        <v>272</v>
      </c>
      <c r="B501" s="165">
        <v>8</v>
      </c>
      <c r="C501" s="125" t="s">
        <v>424</v>
      </c>
      <c r="D501" s="123" t="s">
        <v>942</v>
      </c>
      <c r="E501" s="124" t="s">
        <v>424</v>
      </c>
      <c r="F501" s="123" t="s">
        <v>275</v>
      </c>
    </row>
    <row r="502" spans="1:6" x14ac:dyDescent="0.2">
      <c r="A502" s="123" t="s">
        <v>272</v>
      </c>
      <c r="B502" s="165">
        <v>8</v>
      </c>
      <c r="C502" s="125" t="s">
        <v>469</v>
      </c>
      <c r="D502" s="123" t="s">
        <v>943</v>
      </c>
      <c r="E502" s="124" t="s">
        <v>469</v>
      </c>
      <c r="F502" s="123" t="s">
        <v>275</v>
      </c>
    </row>
    <row r="503" spans="1:6" x14ac:dyDescent="0.2">
      <c r="A503" s="123" t="s">
        <v>272</v>
      </c>
      <c r="B503" s="165">
        <v>8</v>
      </c>
      <c r="C503" s="125" t="s">
        <v>406</v>
      </c>
      <c r="D503" s="123" t="s">
        <v>944</v>
      </c>
      <c r="E503" s="124" t="s">
        <v>406</v>
      </c>
      <c r="F503" s="123" t="s">
        <v>275</v>
      </c>
    </row>
    <row r="504" spans="1:6" x14ac:dyDescent="0.2">
      <c r="A504" s="123" t="s">
        <v>272</v>
      </c>
      <c r="B504" s="165">
        <v>8</v>
      </c>
      <c r="C504" s="125" t="s">
        <v>441</v>
      </c>
      <c r="D504" s="123" t="s">
        <v>945</v>
      </c>
      <c r="E504" s="124" t="s">
        <v>441</v>
      </c>
      <c r="F504" s="123" t="s">
        <v>275</v>
      </c>
    </row>
    <row r="505" spans="1:6" x14ac:dyDescent="0.2">
      <c r="A505" s="123" t="s">
        <v>272</v>
      </c>
      <c r="B505" s="165">
        <v>8</v>
      </c>
      <c r="C505" s="125" t="s">
        <v>475</v>
      </c>
      <c r="D505" s="123" t="s">
        <v>946</v>
      </c>
      <c r="E505" s="124" t="s">
        <v>475</v>
      </c>
      <c r="F505" s="123" t="s">
        <v>275</v>
      </c>
    </row>
    <row r="506" spans="1:6" x14ac:dyDescent="0.2">
      <c r="A506" s="123" t="s">
        <v>272</v>
      </c>
      <c r="B506" s="165">
        <v>9</v>
      </c>
      <c r="C506" s="125" t="s">
        <v>826</v>
      </c>
      <c r="D506" s="123" t="s">
        <v>947</v>
      </c>
      <c r="E506" s="124" t="s">
        <v>826</v>
      </c>
      <c r="F506" s="123" t="s">
        <v>275</v>
      </c>
    </row>
    <row r="507" spans="1:6" x14ac:dyDescent="0.2">
      <c r="A507" s="123" t="s">
        <v>272</v>
      </c>
      <c r="B507" s="165">
        <v>9</v>
      </c>
      <c r="C507" s="125" t="s">
        <v>826</v>
      </c>
      <c r="D507" s="123" t="s">
        <v>948</v>
      </c>
      <c r="E507" s="124" t="s">
        <v>826</v>
      </c>
      <c r="F507" s="123" t="s">
        <v>275</v>
      </c>
    </row>
    <row r="508" spans="1:6" x14ac:dyDescent="0.2">
      <c r="A508" s="123" t="s">
        <v>272</v>
      </c>
      <c r="B508" s="165">
        <v>9</v>
      </c>
      <c r="C508" s="125" t="s">
        <v>826</v>
      </c>
      <c r="D508" s="123" t="s">
        <v>825</v>
      </c>
      <c r="E508" s="124" t="s">
        <v>826</v>
      </c>
      <c r="F508" s="123" t="s">
        <v>275</v>
      </c>
    </row>
    <row r="509" spans="1:6" x14ac:dyDescent="0.2">
      <c r="A509" s="123" t="s">
        <v>272</v>
      </c>
      <c r="B509" s="165">
        <v>9</v>
      </c>
      <c r="C509" s="125" t="s">
        <v>826</v>
      </c>
      <c r="D509" s="123" t="s">
        <v>369</v>
      </c>
      <c r="E509" s="124" t="s">
        <v>826</v>
      </c>
      <c r="F509" s="123" t="s">
        <v>275</v>
      </c>
    </row>
    <row r="510" spans="1:6" x14ac:dyDescent="0.2">
      <c r="A510" s="123" t="s">
        <v>272</v>
      </c>
      <c r="B510" s="165">
        <v>12</v>
      </c>
      <c r="C510" s="125" t="s">
        <v>387</v>
      </c>
      <c r="D510" s="123" t="s">
        <v>949</v>
      </c>
      <c r="E510" s="124" t="s">
        <v>387</v>
      </c>
      <c r="F510" s="123" t="s">
        <v>275</v>
      </c>
    </row>
    <row r="511" spans="1:6" x14ac:dyDescent="0.2">
      <c r="A511" s="123" t="s">
        <v>272</v>
      </c>
      <c r="B511" s="165">
        <v>12</v>
      </c>
      <c r="C511" s="125" t="s">
        <v>406</v>
      </c>
      <c r="D511" s="123" t="s">
        <v>950</v>
      </c>
      <c r="E511" s="124" t="s">
        <v>406</v>
      </c>
      <c r="F511" s="123" t="s">
        <v>275</v>
      </c>
    </row>
    <row r="512" spans="1:6" x14ac:dyDescent="0.2">
      <c r="A512" s="123" t="s">
        <v>272</v>
      </c>
      <c r="B512" s="165">
        <v>12</v>
      </c>
      <c r="C512" s="125" t="s">
        <v>366</v>
      </c>
      <c r="D512" s="123" t="s">
        <v>951</v>
      </c>
      <c r="E512" s="124" t="s">
        <v>366</v>
      </c>
      <c r="F512" s="123" t="s">
        <v>275</v>
      </c>
    </row>
    <row r="513" spans="1:6" x14ac:dyDescent="0.2">
      <c r="A513" s="123" t="s">
        <v>272</v>
      </c>
      <c r="B513" s="165">
        <v>12</v>
      </c>
      <c r="C513" s="125" t="s">
        <v>395</v>
      </c>
      <c r="D513" s="123" t="s">
        <v>952</v>
      </c>
      <c r="E513" s="124" t="s">
        <v>395</v>
      </c>
      <c r="F513" s="123" t="s">
        <v>275</v>
      </c>
    </row>
    <row r="514" spans="1:6" x14ac:dyDescent="0.2">
      <c r="A514" s="123" t="s">
        <v>272</v>
      </c>
      <c r="B514" s="165">
        <v>12</v>
      </c>
      <c r="C514" s="125" t="s">
        <v>424</v>
      </c>
      <c r="D514" s="123" t="s">
        <v>953</v>
      </c>
      <c r="E514" s="124" t="s">
        <v>424</v>
      </c>
      <c r="F514" s="123" t="s">
        <v>275</v>
      </c>
    </row>
    <row r="515" spans="1:6" x14ac:dyDescent="0.2">
      <c r="A515" s="123" t="s">
        <v>272</v>
      </c>
      <c r="B515" s="165">
        <v>12</v>
      </c>
      <c r="C515" s="125" t="s">
        <v>416</v>
      </c>
      <c r="D515" s="123" t="s">
        <v>954</v>
      </c>
      <c r="E515" s="124" t="s">
        <v>416</v>
      </c>
      <c r="F515" s="123" t="s">
        <v>275</v>
      </c>
    </row>
    <row r="516" spans="1:6" x14ac:dyDescent="0.2">
      <c r="A516" s="123" t="s">
        <v>272</v>
      </c>
      <c r="B516" s="165">
        <v>12</v>
      </c>
      <c r="C516" s="125" t="s">
        <v>408</v>
      </c>
      <c r="D516" s="123" t="s">
        <v>955</v>
      </c>
      <c r="E516" s="124" t="s">
        <v>408</v>
      </c>
      <c r="F516" s="123" t="s">
        <v>275</v>
      </c>
    </row>
    <row r="517" spans="1:6" x14ac:dyDescent="0.2">
      <c r="A517" s="123" t="s">
        <v>272</v>
      </c>
      <c r="B517" s="165">
        <v>12</v>
      </c>
      <c r="C517" s="125" t="s">
        <v>397</v>
      </c>
      <c r="D517" s="123" t="s">
        <v>956</v>
      </c>
      <c r="E517" s="124" t="s">
        <v>397</v>
      </c>
      <c r="F517" s="123" t="s">
        <v>275</v>
      </c>
    </row>
    <row r="518" spans="1:6" x14ac:dyDescent="0.2">
      <c r="A518" s="123" t="s">
        <v>272</v>
      </c>
      <c r="B518" s="165">
        <v>12</v>
      </c>
      <c r="C518" s="125" t="s">
        <v>826</v>
      </c>
      <c r="D518" s="123" t="s">
        <v>948</v>
      </c>
      <c r="E518" s="124" t="s">
        <v>826</v>
      </c>
      <c r="F518" s="123" t="s">
        <v>275</v>
      </c>
    </row>
    <row r="519" spans="1:6" x14ac:dyDescent="0.2">
      <c r="A519" s="123" t="s">
        <v>272</v>
      </c>
      <c r="B519" s="165">
        <v>12</v>
      </c>
      <c r="C519" s="125" t="s">
        <v>426</v>
      </c>
      <c r="D519" s="123" t="s">
        <v>957</v>
      </c>
      <c r="E519" s="124" t="s">
        <v>426</v>
      </c>
      <c r="F519" s="123" t="s">
        <v>275</v>
      </c>
    </row>
    <row r="520" spans="1:6" x14ac:dyDescent="0.2">
      <c r="A520" s="123" t="s">
        <v>272</v>
      </c>
      <c r="B520" s="165">
        <v>12</v>
      </c>
      <c r="C520" s="125" t="s">
        <v>371</v>
      </c>
      <c r="D520" s="123" t="s">
        <v>958</v>
      </c>
      <c r="E520" s="124" t="s">
        <v>371</v>
      </c>
      <c r="F520" s="123" t="s">
        <v>275</v>
      </c>
    </row>
    <row r="521" spans="1:6" x14ac:dyDescent="0.2">
      <c r="A521" s="123" t="s">
        <v>272</v>
      </c>
      <c r="B521" s="165">
        <v>12</v>
      </c>
      <c r="C521" s="125" t="s">
        <v>399</v>
      </c>
      <c r="D521" s="123" t="s">
        <v>959</v>
      </c>
      <c r="E521" s="124" t="s">
        <v>399</v>
      </c>
      <c r="F521" s="123" t="s">
        <v>275</v>
      </c>
    </row>
    <row r="522" spans="1:6" x14ac:dyDescent="0.2">
      <c r="A522" s="123" t="s">
        <v>272</v>
      </c>
      <c r="B522" s="165">
        <v>14</v>
      </c>
      <c r="C522" s="125" t="s">
        <v>960</v>
      </c>
      <c r="D522" s="123" t="s">
        <v>961</v>
      </c>
      <c r="E522" s="124" t="s">
        <v>960</v>
      </c>
      <c r="F522" s="123" t="s">
        <v>275</v>
      </c>
    </row>
    <row r="523" spans="1:6" x14ac:dyDescent="0.2">
      <c r="A523" s="123" t="s">
        <v>272</v>
      </c>
      <c r="B523" s="165">
        <v>14</v>
      </c>
      <c r="C523" s="125" t="s">
        <v>844</v>
      </c>
      <c r="D523" s="123" t="s">
        <v>962</v>
      </c>
      <c r="E523" s="124" t="s">
        <v>844</v>
      </c>
      <c r="F523" s="123" t="s">
        <v>275</v>
      </c>
    </row>
    <row r="524" spans="1:6" x14ac:dyDescent="0.2">
      <c r="A524" s="123" t="s">
        <v>272</v>
      </c>
      <c r="B524" s="165">
        <v>14</v>
      </c>
      <c r="C524" s="125" t="s">
        <v>963</v>
      </c>
      <c r="D524" s="123" t="s">
        <v>964</v>
      </c>
      <c r="E524" s="124" t="s">
        <v>963</v>
      </c>
      <c r="F524" s="123" t="s">
        <v>275</v>
      </c>
    </row>
    <row r="525" spans="1:6" x14ac:dyDescent="0.2">
      <c r="A525" s="123" t="s">
        <v>272</v>
      </c>
      <c r="B525" s="165">
        <v>14</v>
      </c>
      <c r="C525" s="125" t="s">
        <v>965</v>
      </c>
      <c r="D525" s="123" t="s">
        <v>966</v>
      </c>
      <c r="E525" s="124" t="s">
        <v>965</v>
      </c>
      <c r="F525" s="123" t="s">
        <v>275</v>
      </c>
    </row>
    <row r="526" spans="1:6" x14ac:dyDescent="0.2">
      <c r="A526" s="123" t="s">
        <v>272</v>
      </c>
      <c r="B526" s="165">
        <v>14</v>
      </c>
      <c r="C526" s="125" t="s">
        <v>387</v>
      </c>
      <c r="D526" s="123" t="s">
        <v>967</v>
      </c>
      <c r="E526" s="124" t="s">
        <v>387</v>
      </c>
      <c r="F526" s="123" t="s">
        <v>275</v>
      </c>
    </row>
    <row r="527" spans="1:6" x14ac:dyDescent="0.2">
      <c r="A527" s="123" t="s">
        <v>272</v>
      </c>
      <c r="B527" s="165">
        <v>14</v>
      </c>
      <c r="C527" s="125" t="s">
        <v>968</v>
      </c>
      <c r="D527" s="123" t="s">
        <v>969</v>
      </c>
      <c r="E527" s="124" t="s">
        <v>968</v>
      </c>
      <c r="F527" s="123" t="s">
        <v>275</v>
      </c>
    </row>
    <row r="528" spans="1:6" x14ac:dyDescent="0.2">
      <c r="A528" s="123" t="s">
        <v>272</v>
      </c>
      <c r="B528" s="165">
        <v>14</v>
      </c>
      <c r="C528" s="125" t="s">
        <v>970</v>
      </c>
      <c r="D528" s="123" t="s">
        <v>971</v>
      </c>
      <c r="E528" s="124" t="s">
        <v>970</v>
      </c>
      <c r="F528" s="123" t="s">
        <v>275</v>
      </c>
    </row>
    <row r="529" spans="1:6" x14ac:dyDescent="0.2">
      <c r="A529" s="123" t="s">
        <v>272</v>
      </c>
      <c r="B529" s="165">
        <v>14</v>
      </c>
      <c r="C529" s="125" t="s">
        <v>408</v>
      </c>
      <c r="D529" s="123" t="s">
        <v>972</v>
      </c>
      <c r="E529" s="124" t="s">
        <v>408</v>
      </c>
      <c r="F529" s="123" t="s">
        <v>275</v>
      </c>
    </row>
    <row r="530" spans="1:6" x14ac:dyDescent="0.2">
      <c r="A530" s="123" t="s">
        <v>272</v>
      </c>
      <c r="B530" s="165">
        <v>14</v>
      </c>
      <c r="C530" s="125" t="s">
        <v>410</v>
      </c>
      <c r="D530" s="123" t="s">
        <v>973</v>
      </c>
      <c r="E530" s="124" t="s">
        <v>410</v>
      </c>
      <c r="F530" s="123" t="s">
        <v>275</v>
      </c>
    </row>
    <row r="531" spans="1:6" x14ac:dyDescent="0.2">
      <c r="A531" s="123" t="s">
        <v>272</v>
      </c>
      <c r="B531" s="165">
        <v>14</v>
      </c>
      <c r="C531" s="125" t="s">
        <v>441</v>
      </c>
      <c r="D531" s="123" t="s">
        <v>974</v>
      </c>
      <c r="E531" s="124" t="s">
        <v>441</v>
      </c>
      <c r="F531" s="123" t="s">
        <v>275</v>
      </c>
    </row>
    <row r="532" spans="1:6" x14ac:dyDescent="0.2">
      <c r="A532" s="123" t="s">
        <v>272</v>
      </c>
      <c r="B532" s="165">
        <v>14</v>
      </c>
      <c r="C532" s="125" t="s">
        <v>975</v>
      </c>
      <c r="D532" s="123" t="s">
        <v>976</v>
      </c>
      <c r="E532" s="124" t="s">
        <v>975</v>
      </c>
      <c r="F532" s="123" t="s">
        <v>275</v>
      </c>
    </row>
    <row r="533" spans="1:6" x14ac:dyDescent="0.2">
      <c r="A533" s="123" t="s">
        <v>272</v>
      </c>
      <c r="B533" s="165">
        <v>14</v>
      </c>
      <c r="C533" s="125" t="s">
        <v>414</v>
      </c>
      <c r="D533" s="123" t="s">
        <v>977</v>
      </c>
      <c r="E533" s="124" t="s">
        <v>414</v>
      </c>
      <c r="F533" s="123" t="s">
        <v>275</v>
      </c>
    </row>
    <row r="534" spans="1:6" x14ac:dyDescent="0.2">
      <c r="A534" s="123" t="s">
        <v>272</v>
      </c>
      <c r="B534" s="165">
        <v>14</v>
      </c>
      <c r="C534" s="125" t="s">
        <v>978</v>
      </c>
      <c r="D534" s="123" t="s">
        <v>979</v>
      </c>
      <c r="E534" s="124" t="s">
        <v>978</v>
      </c>
      <c r="F534" s="123" t="s">
        <v>275</v>
      </c>
    </row>
    <row r="535" spans="1:6" x14ac:dyDescent="0.2">
      <c r="A535" s="123" t="s">
        <v>272</v>
      </c>
      <c r="B535" s="165">
        <v>14</v>
      </c>
      <c r="C535" s="125" t="s">
        <v>402</v>
      </c>
      <c r="D535" s="123" t="s">
        <v>980</v>
      </c>
      <c r="E535" s="124" t="s">
        <v>402</v>
      </c>
      <c r="F535" s="123" t="s">
        <v>275</v>
      </c>
    </row>
    <row r="536" spans="1:6" x14ac:dyDescent="0.2">
      <c r="A536" s="123" t="s">
        <v>272</v>
      </c>
      <c r="B536" s="165">
        <v>14</v>
      </c>
      <c r="C536" s="125" t="s">
        <v>981</v>
      </c>
      <c r="D536" s="123" t="s">
        <v>982</v>
      </c>
      <c r="E536" s="124" t="s">
        <v>981</v>
      </c>
      <c r="F536" s="123" t="s">
        <v>275</v>
      </c>
    </row>
    <row r="537" spans="1:6" x14ac:dyDescent="0.2">
      <c r="A537" s="123" t="s">
        <v>272</v>
      </c>
      <c r="B537" s="165">
        <v>14</v>
      </c>
      <c r="C537" s="125" t="s">
        <v>393</v>
      </c>
      <c r="D537" s="123" t="s">
        <v>983</v>
      </c>
      <c r="E537" s="124" t="s">
        <v>393</v>
      </c>
      <c r="F537" s="123" t="s">
        <v>275</v>
      </c>
    </row>
    <row r="538" spans="1:6" x14ac:dyDescent="0.2">
      <c r="A538" s="123" t="s">
        <v>272</v>
      </c>
      <c r="B538" s="165">
        <v>14</v>
      </c>
      <c r="C538" s="125" t="s">
        <v>984</v>
      </c>
      <c r="D538" s="123" t="s">
        <v>985</v>
      </c>
      <c r="E538" s="124" t="s">
        <v>984</v>
      </c>
      <c r="F538" s="123" t="s">
        <v>275</v>
      </c>
    </row>
    <row r="539" spans="1:6" x14ac:dyDescent="0.2">
      <c r="A539" s="123" t="s">
        <v>272</v>
      </c>
      <c r="B539" s="165">
        <v>14</v>
      </c>
      <c r="C539" s="125" t="s">
        <v>986</v>
      </c>
      <c r="D539" s="123" t="s">
        <v>987</v>
      </c>
      <c r="E539" s="124" t="s">
        <v>986</v>
      </c>
      <c r="F539" s="123" t="s">
        <v>275</v>
      </c>
    </row>
    <row r="540" spans="1:6" x14ac:dyDescent="0.2">
      <c r="A540" s="123" t="s">
        <v>272</v>
      </c>
      <c r="B540" s="165">
        <v>14</v>
      </c>
      <c r="C540" s="125" t="s">
        <v>988</v>
      </c>
      <c r="D540" s="123" t="s">
        <v>989</v>
      </c>
      <c r="E540" s="124" t="s">
        <v>988</v>
      </c>
      <c r="F540" s="123" t="s">
        <v>275</v>
      </c>
    </row>
    <row r="541" spans="1:6" x14ac:dyDescent="0.2">
      <c r="A541" s="123" t="s">
        <v>272</v>
      </c>
      <c r="B541" s="165">
        <v>14</v>
      </c>
      <c r="C541" s="125" t="s">
        <v>404</v>
      </c>
      <c r="D541" s="123" t="s">
        <v>990</v>
      </c>
      <c r="E541" s="124" t="s">
        <v>404</v>
      </c>
      <c r="F541" s="123" t="s">
        <v>275</v>
      </c>
    </row>
    <row r="542" spans="1:6" x14ac:dyDescent="0.2">
      <c r="A542" s="123" t="s">
        <v>272</v>
      </c>
      <c r="B542" s="165">
        <v>14</v>
      </c>
      <c r="C542" s="125" t="s">
        <v>429</v>
      </c>
      <c r="D542" s="123" t="s">
        <v>991</v>
      </c>
      <c r="E542" s="124" t="s">
        <v>429</v>
      </c>
      <c r="F542" s="123" t="s">
        <v>275</v>
      </c>
    </row>
    <row r="543" spans="1:6" x14ac:dyDescent="0.2">
      <c r="A543" s="123" t="s">
        <v>272</v>
      </c>
      <c r="B543" s="165">
        <v>14</v>
      </c>
      <c r="C543" s="125" t="s">
        <v>477</v>
      </c>
      <c r="D543" s="123" t="s">
        <v>992</v>
      </c>
      <c r="E543" s="124" t="s">
        <v>477</v>
      </c>
      <c r="F543" s="123" t="s">
        <v>275</v>
      </c>
    </row>
    <row r="544" spans="1:6" x14ac:dyDescent="0.2">
      <c r="A544" s="123" t="s">
        <v>272</v>
      </c>
      <c r="B544" s="165">
        <v>14</v>
      </c>
      <c r="C544" s="125" t="s">
        <v>459</v>
      </c>
      <c r="D544" s="123" t="s">
        <v>993</v>
      </c>
      <c r="E544" s="124" t="s">
        <v>459</v>
      </c>
      <c r="F544" s="123" t="s">
        <v>275</v>
      </c>
    </row>
    <row r="545" spans="1:6" x14ac:dyDescent="0.2">
      <c r="A545" s="123" t="s">
        <v>272</v>
      </c>
      <c r="B545" s="165">
        <v>14</v>
      </c>
      <c r="C545" s="125" t="s">
        <v>481</v>
      </c>
      <c r="D545" s="123" t="s">
        <v>994</v>
      </c>
      <c r="E545" s="124" t="s">
        <v>481</v>
      </c>
      <c r="F545" s="123" t="s">
        <v>275</v>
      </c>
    </row>
    <row r="546" spans="1:6" x14ac:dyDescent="0.2">
      <c r="A546" s="123" t="s">
        <v>272</v>
      </c>
      <c r="B546" s="165">
        <v>14</v>
      </c>
      <c r="C546" s="125" t="s">
        <v>520</v>
      </c>
      <c r="D546" s="123" t="s">
        <v>995</v>
      </c>
      <c r="E546" s="124" t="s">
        <v>520</v>
      </c>
      <c r="F546" s="123" t="s">
        <v>275</v>
      </c>
    </row>
    <row r="547" spans="1:6" x14ac:dyDescent="0.2">
      <c r="A547" s="123" t="s">
        <v>272</v>
      </c>
      <c r="B547" s="165">
        <v>14</v>
      </c>
      <c r="C547" s="125" t="s">
        <v>501</v>
      </c>
      <c r="D547" s="123" t="s">
        <v>996</v>
      </c>
      <c r="E547" s="124" t="s">
        <v>501</v>
      </c>
      <c r="F547" s="123" t="s">
        <v>275</v>
      </c>
    </row>
    <row r="548" spans="1:6" x14ac:dyDescent="0.2">
      <c r="A548" s="123" t="s">
        <v>272</v>
      </c>
      <c r="B548" s="165">
        <v>14</v>
      </c>
      <c r="C548" s="125" t="s">
        <v>522</v>
      </c>
      <c r="D548" s="123" t="s">
        <v>997</v>
      </c>
      <c r="E548" s="124" t="s">
        <v>522</v>
      </c>
      <c r="F548" s="123" t="s">
        <v>275</v>
      </c>
    </row>
    <row r="549" spans="1:6" x14ac:dyDescent="0.2">
      <c r="A549" s="123" t="s">
        <v>272</v>
      </c>
      <c r="B549" s="165">
        <v>14</v>
      </c>
      <c r="C549" s="125" t="s">
        <v>998</v>
      </c>
      <c r="D549" s="123" t="s">
        <v>999</v>
      </c>
      <c r="E549" s="124" t="s">
        <v>998</v>
      </c>
      <c r="F549" s="123" t="s">
        <v>275</v>
      </c>
    </row>
    <row r="550" spans="1:6" x14ac:dyDescent="0.2">
      <c r="A550" s="123" t="s">
        <v>272</v>
      </c>
      <c r="B550" s="165">
        <v>14</v>
      </c>
      <c r="C550" s="125" t="s">
        <v>479</v>
      </c>
      <c r="D550" s="123" t="s">
        <v>1000</v>
      </c>
      <c r="E550" s="124" t="s">
        <v>479</v>
      </c>
      <c r="F550" s="123" t="s">
        <v>275</v>
      </c>
    </row>
    <row r="551" spans="1:6" x14ac:dyDescent="0.2">
      <c r="A551" s="123" t="s">
        <v>272</v>
      </c>
      <c r="B551" s="165">
        <v>14</v>
      </c>
      <c r="C551" s="125" t="s">
        <v>1001</v>
      </c>
      <c r="D551" s="123" t="s">
        <v>1002</v>
      </c>
      <c r="E551" s="124" t="s">
        <v>1001</v>
      </c>
      <c r="F551" s="123" t="s">
        <v>275</v>
      </c>
    </row>
    <row r="552" spans="1:6" x14ac:dyDescent="0.2">
      <c r="A552" s="123" t="s">
        <v>272</v>
      </c>
      <c r="B552" s="165">
        <v>14</v>
      </c>
      <c r="C552" s="125" t="s">
        <v>469</v>
      </c>
      <c r="D552" s="123" t="s">
        <v>1003</v>
      </c>
      <c r="E552" s="124" t="s">
        <v>469</v>
      </c>
      <c r="F552" s="123" t="s">
        <v>275</v>
      </c>
    </row>
    <row r="553" spans="1:6" x14ac:dyDescent="0.2">
      <c r="A553" s="123" t="s">
        <v>272</v>
      </c>
      <c r="B553" s="165">
        <v>14</v>
      </c>
      <c r="C553" s="125" t="s">
        <v>448</v>
      </c>
      <c r="D553" s="123" t="s">
        <v>1004</v>
      </c>
      <c r="E553" s="124" t="s">
        <v>448</v>
      </c>
      <c r="F553" s="123" t="s">
        <v>275</v>
      </c>
    </row>
    <row r="554" spans="1:6" x14ac:dyDescent="0.2">
      <c r="A554" s="123" t="s">
        <v>272</v>
      </c>
      <c r="B554" s="165">
        <v>14</v>
      </c>
      <c r="C554" s="125" t="s">
        <v>631</v>
      </c>
      <c r="D554" s="123" t="s">
        <v>1005</v>
      </c>
      <c r="E554" s="124" t="s">
        <v>631</v>
      </c>
      <c r="F554" s="123" t="s">
        <v>275</v>
      </c>
    </row>
    <row r="555" spans="1:6" x14ac:dyDescent="0.2">
      <c r="A555" s="123" t="s">
        <v>272</v>
      </c>
      <c r="B555" s="165">
        <v>14</v>
      </c>
      <c r="C555" s="125" t="s">
        <v>1006</v>
      </c>
      <c r="D555" s="123" t="s">
        <v>1007</v>
      </c>
      <c r="E555" s="124" t="s">
        <v>1006</v>
      </c>
      <c r="F555" s="123" t="s">
        <v>275</v>
      </c>
    </row>
    <row r="556" spans="1:6" x14ac:dyDescent="0.2">
      <c r="A556" s="123" t="s">
        <v>272</v>
      </c>
      <c r="B556" s="165">
        <v>14</v>
      </c>
      <c r="C556" s="125" t="s">
        <v>1008</v>
      </c>
      <c r="D556" s="123" t="s">
        <v>1009</v>
      </c>
      <c r="E556" s="124" t="s">
        <v>1008</v>
      </c>
      <c r="F556" s="123" t="s">
        <v>275</v>
      </c>
    </row>
    <row r="557" spans="1:6" x14ac:dyDescent="0.2">
      <c r="A557" s="123" t="s">
        <v>272</v>
      </c>
      <c r="B557" s="165">
        <v>14</v>
      </c>
      <c r="C557" s="125" t="s">
        <v>1010</v>
      </c>
      <c r="D557" s="123" t="s">
        <v>1011</v>
      </c>
      <c r="E557" s="124" t="s">
        <v>1010</v>
      </c>
      <c r="F557" s="123" t="s">
        <v>275</v>
      </c>
    </row>
    <row r="558" spans="1:6" x14ac:dyDescent="0.2">
      <c r="A558" s="123" t="s">
        <v>272</v>
      </c>
      <c r="B558" s="165">
        <v>14</v>
      </c>
      <c r="C558" s="125" t="s">
        <v>697</v>
      </c>
      <c r="D558" s="123" t="s">
        <v>1012</v>
      </c>
      <c r="E558" s="124" t="s">
        <v>697</v>
      </c>
      <c r="F558" s="123" t="s">
        <v>275</v>
      </c>
    </row>
    <row r="559" spans="1:6" x14ac:dyDescent="0.2">
      <c r="A559" s="123" t="s">
        <v>272</v>
      </c>
      <c r="B559" s="165">
        <v>14</v>
      </c>
      <c r="C559" s="125" t="s">
        <v>467</v>
      </c>
      <c r="D559" s="123" t="s">
        <v>1013</v>
      </c>
      <c r="E559" s="124" t="s">
        <v>467</v>
      </c>
      <c r="F559" s="123" t="s">
        <v>275</v>
      </c>
    </row>
    <row r="560" spans="1:6" x14ac:dyDescent="0.2">
      <c r="A560" s="123" t="s">
        <v>272</v>
      </c>
      <c r="B560" s="165">
        <v>14</v>
      </c>
      <c r="C560" s="125" t="s">
        <v>539</v>
      </c>
      <c r="D560" s="123" t="s">
        <v>1014</v>
      </c>
      <c r="E560" s="124" t="s">
        <v>539</v>
      </c>
      <c r="F560" s="123" t="s">
        <v>275</v>
      </c>
    </row>
    <row r="561" spans="1:6" x14ac:dyDescent="0.2">
      <c r="A561" s="123" t="s">
        <v>272</v>
      </c>
      <c r="B561" s="165">
        <v>14</v>
      </c>
      <c r="C561" s="125" t="s">
        <v>754</v>
      </c>
      <c r="D561" s="123" t="s">
        <v>1015</v>
      </c>
      <c r="E561" s="124" t="s">
        <v>754</v>
      </c>
      <c r="F561" s="123" t="s">
        <v>275</v>
      </c>
    </row>
    <row r="562" spans="1:6" x14ac:dyDescent="0.2">
      <c r="A562" s="123" t="s">
        <v>272</v>
      </c>
      <c r="B562" s="165">
        <v>14</v>
      </c>
      <c r="C562" s="125" t="s">
        <v>866</v>
      </c>
      <c r="D562" s="123" t="s">
        <v>1016</v>
      </c>
      <c r="E562" s="124" t="s">
        <v>866</v>
      </c>
      <c r="F562" s="123" t="s">
        <v>275</v>
      </c>
    </row>
    <row r="563" spans="1:6" x14ac:dyDescent="0.2">
      <c r="A563" s="123" t="s">
        <v>272</v>
      </c>
      <c r="B563" s="165">
        <v>14</v>
      </c>
      <c r="C563" s="125" t="s">
        <v>1017</v>
      </c>
      <c r="D563" s="123" t="s">
        <v>1018</v>
      </c>
      <c r="E563" s="124" t="s">
        <v>1017</v>
      </c>
      <c r="F563" s="123" t="s">
        <v>275</v>
      </c>
    </row>
    <row r="564" spans="1:6" x14ac:dyDescent="0.2">
      <c r="A564" s="123" t="s">
        <v>272</v>
      </c>
      <c r="B564" s="165">
        <v>14</v>
      </c>
      <c r="C564" s="125" t="s">
        <v>1019</v>
      </c>
      <c r="D564" s="123" t="s">
        <v>1020</v>
      </c>
      <c r="E564" s="124" t="s">
        <v>1019</v>
      </c>
      <c r="F564" s="123" t="s">
        <v>275</v>
      </c>
    </row>
    <row r="565" spans="1:6" x14ac:dyDescent="0.2">
      <c r="A565" s="123" t="s">
        <v>272</v>
      </c>
      <c r="B565" s="165">
        <v>14</v>
      </c>
      <c r="C565" s="125" t="s">
        <v>598</v>
      </c>
      <c r="D565" s="123" t="s">
        <v>1020</v>
      </c>
      <c r="E565" s="124" t="s">
        <v>598</v>
      </c>
      <c r="F565" s="123" t="s">
        <v>275</v>
      </c>
    </row>
    <row r="566" spans="1:6" x14ac:dyDescent="0.2">
      <c r="A566" s="123" t="s">
        <v>272</v>
      </c>
      <c r="B566" s="165">
        <v>14</v>
      </c>
      <c r="C566" s="125" t="s">
        <v>593</v>
      </c>
      <c r="D566" s="123" t="s">
        <v>1021</v>
      </c>
      <c r="E566" s="124" t="s">
        <v>593</v>
      </c>
      <c r="F566" s="123" t="s">
        <v>275</v>
      </c>
    </row>
    <row r="567" spans="1:6" x14ac:dyDescent="0.2">
      <c r="A567" s="123" t="s">
        <v>272</v>
      </c>
      <c r="B567" s="165">
        <v>14</v>
      </c>
      <c r="C567" s="125" t="s">
        <v>1022</v>
      </c>
      <c r="D567" s="123" t="s">
        <v>1023</v>
      </c>
      <c r="E567" s="124" t="s">
        <v>1022</v>
      </c>
      <c r="F567" s="123" t="s">
        <v>275</v>
      </c>
    </row>
    <row r="568" spans="1:6" x14ac:dyDescent="0.2">
      <c r="A568" s="123" t="s">
        <v>272</v>
      </c>
      <c r="B568" s="165">
        <v>14</v>
      </c>
      <c r="C568" s="125" t="s">
        <v>499</v>
      </c>
      <c r="D568" s="123" t="s">
        <v>1024</v>
      </c>
      <c r="E568" s="124" t="s">
        <v>499</v>
      </c>
      <c r="F568" s="123" t="s">
        <v>275</v>
      </c>
    </row>
    <row r="569" spans="1:6" x14ac:dyDescent="0.2">
      <c r="A569" s="123" t="s">
        <v>272</v>
      </c>
      <c r="B569" s="165">
        <v>14</v>
      </c>
      <c r="C569" s="125" t="s">
        <v>722</v>
      </c>
      <c r="D569" s="123" t="s">
        <v>1025</v>
      </c>
      <c r="E569" s="124" t="s">
        <v>722</v>
      </c>
      <c r="F569" s="123" t="s">
        <v>275</v>
      </c>
    </row>
    <row r="570" spans="1:6" x14ac:dyDescent="0.2">
      <c r="A570" s="123" t="s">
        <v>272</v>
      </c>
      <c r="B570" s="165">
        <v>14</v>
      </c>
      <c r="C570" s="125" t="s">
        <v>666</v>
      </c>
      <c r="D570" s="123" t="s">
        <v>1026</v>
      </c>
      <c r="E570" s="124" t="s">
        <v>666</v>
      </c>
      <c r="F570" s="123" t="s">
        <v>275</v>
      </c>
    </row>
    <row r="571" spans="1:6" x14ac:dyDescent="0.2">
      <c r="A571" s="123" t="s">
        <v>272</v>
      </c>
      <c r="B571" s="165">
        <v>14</v>
      </c>
      <c r="C571" s="125" t="s">
        <v>507</v>
      </c>
      <c r="D571" s="123" t="s">
        <v>1027</v>
      </c>
      <c r="E571" s="124" t="s">
        <v>507</v>
      </c>
      <c r="F571" s="123" t="s">
        <v>275</v>
      </c>
    </row>
    <row r="572" spans="1:6" x14ac:dyDescent="0.2">
      <c r="A572" s="123" t="s">
        <v>272</v>
      </c>
      <c r="B572" s="165">
        <v>14</v>
      </c>
      <c r="C572" s="125" t="s">
        <v>600</v>
      </c>
      <c r="D572" s="123" t="s">
        <v>1028</v>
      </c>
      <c r="E572" s="124" t="s">
        <v>600</v>
      </c>
      <c r="F572" s="123" t="s">
        <v>275</v>
      </c>
    </row>
    <row r="573" spans="1:6" x14ac:dyDescent="0.2">
      <c r="A573" s="123" t="s">
        <v>272</v>
      </c>
      <c r="B573" s="165">
        <v>14</v>
      </c>
      <c r="C573" s="125" t="s">
        <v>1029</v>
      </c>
      <c r="D573" s="123" t="s">
        <v>1030</v>
      </c>
      <c r="E573" s="124" t="s">
        <v>1029</v>
      </c>
      <c r="F573" s="123" t="s">
        <v>275</v>
      </c>
    </row>
    <row r="574" spans="1:6" x14ac:dyDescent="0.2">
      <c r="A574" s="123" t="s">
        <v>272</v>
      </c>
      <c r="B574" s="165">
        <v>14</v>
      </c>
      <c r="C574" s="125" t="s">
        <v>686</v>
      </c>
      <c r="D574" s="123" t="s">
        <v>1031</v>
      </c>
      <c r="E574" s="124" t="s">
        <v>686</v>
      </c>
      <c r="F574" s="123" t="s">
        <v>275</v>
      </c>
    </row>
    <row r="575" spans="1:6" x14ac:dyDescent="0.2">
      <c r="A575" s="123" t="s">
        <v>272</v>
      </c>
      <c r="B575" s="165">
        <v>14</v>
      </c>
      <c r="C575" s="125" t="s">
        <v>565</v>
      </c>
      <c r="D575" s="123" t="s">
        <v>1032</v>
      </c>
      <c r="E575" s="124" t="s">
        <v>565</v>
      </c>
      <c r="F575" s="123" t="s">
        <v>275</v>
      </c>
    </row>
    <row r="576" spans="1:6" x14ac:dyDescent="0.2">
      <c r="A576" s="123" t="s">
        <v>272</v>
      </c>
      <c r="B576" s="165">
        <v>14</v>
      </c>
      <c r="C576" s="125" t="s">
        <v>1033</v>
      </c>
      <c r="D576" s="123" t="s">
        <v>1034</v>
      </c>
      <c r="E576" s="124" t="s">
        <v>1033</v>
      </c>
      <c r="F576" s="123" t="s">
        <v>275</v>
      </c>
    </row>
    <row r="577" spans="1:6" x14ac:dyDescent="0.2">
      <c r="A577" s="123" t="s">
        <v>272</v>
      </c>
      <c r="B577" s="165">
        <v>14</v>
      </c>
      <c r="C577" s="125" t="s">
        <v>487</v>
      </c>
      <c r="D577" s="123" t="s">
        <v>1035</v>
      </c>
      <c r="E577" s="124" t="s">
        <v>487</v>
      </c>
      <c r="F577" s="123" t="s">
        <v>275</v>
      </c>
    </row>
    <row r="578" spans="1:6" x14ac:dyDescent="0.2">
      <c r="A578" s="123" t="s">
        <v>272</v>
      </c>
      <c r="B578" s="165">
        <v>14</v>
      </c>
      <c r="C578" s="125" t="s">
        <v>1036</v>
      </c>
      <c r="D578" s="123" t="s">
        <v>1037</v>
      </c>
      <c r="E578" s="124" t="s">
        <v>1036</v>
      </c>
      <c r="F578" s="123" t="s">
        <v>275</v>
      </c>
    </row>
    <row r="579" spans="1:6" x14ac:dyDescent="0.2">
      <c r="A579" s="123" t="s">
        <v>272</v>
      </c>
      <c r="B579" s="165">
        <v>14</v>
      </c>
      <c r="C579" s="125" t="s">
        <v>438</v>
      </c>
      <c r="D579" s="123" t="s">
        <v>1038</v>
      </c>
      <c r="E579" s="124" t="s">
        <v>438</v>
      </c>
      <c r="F579" s="123" t="s">
        <v>275</v>
      </c>
    </row>
    <row r="580" spans="1:6" x14ac:dyDescent="0.2">
      <c r="A580" s="123" t="s">
        <v>272</v>
      </c>
      <c r="B580" s="165">
        <v>14</v>
      </c>
      <c r="C580" s="125" t="s">
        <v>510</v>
      </c>
      <c r="D580" s="123" t="s">
        <v>1039</v>
      </c>
      <c r="E580" s="124" t="s">
        <v>510</v>
      </c>
      <c r="F580" s="123" t="s">
        <v>275</v>
      </c>
    </row>
    <row r="581" spans="1:6" x14ac:dyDescent="0.2">
      <c r="A581" s="123" t="s">
        <v>272</v>
      </c>
      <c r="B581" s="165">
        <v>14</v>
      </c>
      <c r="C581" s="125" t="s">
        <v>821</v>
      </c>
      <c r="D581" s="123" t="s">
        <v>1040</v>
      </c>
      <c r="E581" s="124" t="s">
        <v>821</v>
      </c>
      <c r="F581" s="123" t="s">
        <v>275</v>
      </c>
    </row>
    <row r="582" spans="1:6" x14ac:dyDescent="0.2">
      <c r="A582" s="123" t="s">
        <v>272</v>
      </c>
      <c r="B582" s="165">
        <v>14</v>
      </c>
      <c r="C582" s="125" t="s">
        <v>505</v>
      </c>
      <c r="D582" s="123" t="s">
        <v>1041</v>
      </c>
      <c r="E582" s="124" t="s">
        <v>505</v>
      </c>
      <c r="F582" s="123" t="s">
        <v>275</v>
      </c>
    </row>
    <row r="583" spans="1:6" x14ac:dyDescent="0.2">
      <c r="A583" s="123" t="s">
        <v>272</v>
      </c>
      <c r="B583" s="165">
        <v>14</v>
      </c>
      <c r="C583" s="125" t="s">
        <v>1042</v>
      </c>
      <c r="D583" s="123" t="s">
        <v>1043</v>
      </c>
      <c r="E583" s="124" t="s">
        <v>1042</v>
      </c>
      <c r="F583" s="123" t="s">
        <v>275</v>
      </c>
    </row>
    <row r="584" spans="1:6" x14ac:dyDescent="0.2">
      <c r="A584" s="123" t="s">
        <v>272</v>
      </c>
      <c r="B584" s="165">
        <v>14</v>
      </c>
      <c r="C584" s="125" t="s">
        <v>1044</v>
      </c>
      <c r="D584" s="123" t="s">
        <v>1045</v>
      </c>
      <c r="E584" s="124" t="s">
        <v>1044</v>
      </c>
      <c r="F584" s="123" t="s">
        <v>275</v>
      </c>
    </row>
    <row r="585" spans="1:6" x14ac:dyDescent="0.2">
      <c r="A585" s="123" t="s">
        <v>272</v>
      </c>
      <c r="B585" s="165">
        <v>14</v>
      </c>
      <c r="C585" s="125" t="s">
        <v>494</v>
      </c>
      <c r="D585" s="123" t="s">
        <v>1046</v>
      </c>
      <c r="E585" s="124" t="s">
        <v>494</v>
      </c>
      <c r="F585" s="123" t="s">
        <v>275</v>
      </c>
    </row>
    <row r="586" spans="1:6" x14ac:dyDescent="0.2">
      <c r="A586" s="123" t="s">
        <v>272</v>
      </c>
      <c r="B586" s="165">
        <v>14</v>
      </c>
      <c r="C586" s="125" t="s">
        <v>512</v>
      </c>
      <c r="D586" s="123" t="s">
        <v>1047</v>
      </c>
      <c r="E586" s="124" t="s">
        <v>512</v>
      </c>
      <c r="F586" s="123" t="s">
        <v>275</v>
      </c>
    </row>
    <row r="587" spans="1:6" x14ac:dyDescent="0.2">
      <c r="A587" s="123" t="s">
        <v>272</v>
      </c>
      <c r="B587" s="165">
        <v>14</v>
      </c>
      <c r="C587" s="125" t="s">
        <v>472</v>
      </c>
      <c r="D587" s="123" t="s">
        <v>1048</v>
      </c>
      <c r="E587" s="124" t="s">
        <v>472</v>
      </c>
      <c r="F587" s="123" t="s">
        <v>275</v>
      </c>
    </row>
    <row r="588" spans="1:6" x14ac:dyDescent="0.2">
      <c r="A588" s="123" t="s">
        <v>272</v>
      </c>
      <c r="B588" s="165">
        <v>14</v>
      </c>
      <c r="C588" s="125" t="s">
        <v>1049</v>
      </c>
      <c r="D588" s="123" t="s">
        <v>1050</v>
      </c>
      <c r="E588" s="124" t="s">
        <v>1049</v>
      </c>
      <c r="F588" s="123" t="s">
        <v>275</v>
      </c>
    </row>
    <row r="589" spans="1:6" x14ac:dyDescent="0.2">
      <c r="A589" s="123" t="s">
        <v>272</v>
      </c>
      <c r="B589" s="165">
        <v>14</v>
      </c>
      <c r="C589" s="125" t="s">
        <v>828</v>
      </c>
      <c r="D589" s="123" t="s">
        <v>1051</v>
      </c>
      <c r="E589" s="124" t="s">
        <v>828</v>
      </c>
      <c r="F589" s="123" t="s">
        <v>275</v>
      </c>
    </row>
    <row r="590" spans="1:6" x14ac:dyDescent="0.2">
      <c r="A590" s="123" t="s">
        <v>272</v>
      </c>
      <c r="B590" s="165">
        <v>14</v>
      </c>
      <c r="C590" s="125" t="s">
        <v>745</v>
      </c>
      <c r="D590" s="123" t="s">
        <v>1052</v>
      </c>
      <c r="E590" s="124" t="s">
        <v>745</v>
      </c>
      <c r="F590" s="123" t="s">
        <v>275</v>
      </c>
    </row>
    <row r="591" spans="1:6" x14ac:dyDescent="0.2">
      <c r="A591" s="123" t="s">
        <v>272</v>
      </c>
      <c r="B591" s="165">
        <v>14</v>
      </c>
      <c r="C591" s="125" t="s">
        <v>1053</v>
      </c>
      <c r="D591" s="123" t="s">
        <v>1054</v>
      </c>
      <c r="E591" s="124" t="s">
        <v>1053</v>
      </c>
      <c r="F591" s="123" t="s">
        <v>275</v>
      </c>
    </row>
    <row r="592" spans="1:6" x14ac:dyDescent="0.2">
      <c r="A592" s="123" t="s">
        <v>272</v>
      </c>
      <c r="B592" s="165">
        <v>14</v>
      </c>
      <c r="C592" s="125" t="s">
        <v>1055</v>
      </c>
      <c r="D592" s="123" t="s">
        <v>1056</v>
      </c>
      <c r="E592" s="124" t="s">
        <v>1055</v>
      </c>
      <c r="F592" s="123" t="s">
        <v>275</v>
      </c>
    </row>
    <row r="593" spans="1:6" x14ac:dyDescent="0.2">
      <c r="A593" s="123" t="s">
        <v>272</v>
      </c>
      <c r="B593" s="165">
        <v>14</v>
      </c>
      <c r="C593" s="125" t="s">
        <v>669</v>
      </c>
      <c r="D593" s="123" t="s">
        <v>1057</v>
      </c>
      <c r="E593" s="124" t="s">
        <v>669</v>
      </c>
      <c r="F593" s="123" t="s">
        <v>275</v>
      </c>
    </row>
    <row r="594" spans="1:6" x14ac:dyDescent="0.2">
      <c r="A594" s="123" t="s">
        <v>272</v>
      </c>
      <c r="B594" s="165">
        <v>14</v>
      </c>
      <c r="C594" s="125" t="s">
        <v>1058</v>
      </c>
      <c r="D594" s="123" t="s">
        <v>1059</v>
      </c>
      <c r="E594" s="124" t="s">
        <v>1058</v>
      </c>
      <c r="F594" s="123" t="s">
        <v>275</v>
      </c>
    </row>
    <row r="595" spans="1:6" x14ac:dyDescent="0.2">
      <c r="A595" s="123" t="s">
        <v>272</v>
      </c>
      <c r="B595" s="165">
        <v>14</v>
      </c>
      <c r="C595" s="125" t="s">
        <v>366</v>
      </c>
      <c r="D595" s="123" t="s">
        <v>1060</v>
      </c>
      <c r="E595" s="124" t="s">
        <v>366</v>
      </c>
      <c r="F595" s="123" t="s">
        <v>275</v>
      </c>
    </row>
    <row r="596" spans="1:6" x14ac:dyDescent="0.2">
      <c r="A596" s="123" t="s">
        <v>272</v>
      </c>
      <c r="B596" s="165">
        <v>14</v>
      </c>
      <c r="C596" s="125" t="s">
        <v>1061</v>
      </c>
      <c r="D596" s="123" t="s">
        <v>1062</v>
      </c>
      <c r="E596" s="124" t="s">
        <v>1061</v>
      </c>
      <c r="F596" s="123" t="s">
        <v>275</v>
      </c>
    </row>
    <row r="597" spans="1:6" x14ac:dyDescent="0.2">
      <c r="A597" s="123" t="s">
        <v>272</v>
      </c>
      <c r="B597" s="165">
        <v>16</v>
      </c>
      <c r="C597" s="125" t="s">
        <v>1063</v>
      </c>
      <c r="D597" s="123" t="s">
        <v>1064</v>
      </c>
      <c r="E597" s="124" t="s">
        <v>1063</v>
      </c>
      <c r="F597" s="123" t="s">
        <v>275</v>
      </c>
    </row>
    <row r="598" spans="1:6" x14ac:dyDescent="0.2">
      <c r="A598" s="123" t="s">
        <v>272</v>
      </c>
      <c r="B598" s="165">
        <v>16</v>
      </c>
      <c r="C598" s="125" t="s">
        <v>1065</v>
      </c>
      <c r="D598" s="123" t="s">
        <v>1066</v>
      </c>
      <c r="E598" s="124" t="s">
        <v>1065</v>
      </c>
      <c r="F598" s="123" t="s">
        <v>275</v>
      </c>
    </row>
    <row r="599" spans="1:6" x14ac:dyDescent="0.2">
      <c r="A599" s="123" t="s">
        <v>272</v>
      </c>
      <c r="B599" s="165">
        <v>16</v>
      </c>
      <c r="C599" s="125" t="s">
        <v>1067</v>
      </c>
      <c r="D599" s="123" t="s">
        <v>1068</v>
      </c>
      <c r="E599" s="124" t="s">
        <v>1067</v>
      </c>
      <c r="F599" s="123" t="s">
        <v>275</v>
      </c>
    </row>
    <row r="600" spans="1:6" x14ac:dyDescent="0.2">
      <c r="A600" s="123" t="s">
        <v>272</v>
      </c>
      <c r="B600" s="165">
        <v>16</v>
      </c>
      <c r="C600" s="125" t="s">
        <v>1069</v>
      </c>
      <c r="D600" s="123" t="s">
        <v>1070</v>
      </c>
      <c r="E600" s="124" t="s">
        <v>1069</v>
      </c>
      <c r="F600" s="123" t="s">
        <v>275</v>
      </c>
    </row>
    <row r="601" spans="1:6" x14ac:dyDescent="0.2">
      <c r="A601" s="123" t="s">
        <v>272</v>
      </c>
      <c r="B601" s="165">
        <v>16</v>
      </c>
      <c r="C601" s="125" t="s">
        <v>1071</v>
      </c>
      <c r="D601" s="123" t="s">
        <v>1072</v>
      </c>
      <c r="E601" s="124" t="s">
        <v>1071</v>
      </c>
      <c r="F601" s="123" t="s">
        <v>275</v>
      </c>
    </row>
    <row r="602" spans="1:6" x14ac:dyDescent="0.2">
      <c r="A602" s="123" t="s">
        <v>272</v>
      </c>
      <c r="B602" s="165">
        <v>16</v>
      </c>
      <c r="C602" s="125" t="s">
        <v>1073</v>
      </c>
      <c r="D602" s="123" t="s">
        <v>1074</v>
      </c>
      <c r="E602" s="124" t="s">
        <v>1073</v>
      </c>
      <c r="F602" s="123" t="s">
        <v>275</v>
      </c>
    </row>
    <row r="603" spans="1:6" x14ac:dyDescent="0.2">
      <c r="A603" s="123" t="s">
        <v>272</v>
      </c>
      <c r="B603" s="165">
        <v>16</v>
      </c>
      <c r="C603" s="125" t="s">
        <v>1075</v>
      </c>
      <c r="D603" s="123" t="s">
        <v>1076</v>
      </c>
      <c r="E603" s="124" t="s">
        <v>1075</v>
      </c>
      <c r="F603" s="123" t="s">
        <v>275</v>
      </c>
    </row>
    <row r="604" spans="1:6" x14ac:dyDescent="0.2">
      <c r="A604" s="123" t="s">
        <v>272</v>
      </c>
      <c r="B604" s="165">
        <v>16</v>
      </c>
      <c r="C604" s="125" t="s">
        <v>1077</v>
      </c>
      <c r="D604" s="123" t="s">
        <v>1078</v>
      </c>
      <c r="E604" s="124" t="s">
        <v>1077</v>
      </c>
      <c r="F604" s="123" t="s">
        <v>275</v>
      </c>
    </row>
    <row r="605" spans="1:6" x14ac:dyDescent="0.2">
      <c r="A605" s="123" t="s">
        <v>272</v>
      </c>
      <c r="B605" s="165">
        <v>16</v>
      </c>
      <c r="C605" s="125" t="s">
        <v>1079</v>
      </c>
      <c r="D605" s="123" t="s">
        <v>1080</v>
      </c>
      <c r="E605" s="124" t="s">
        <v>1079</v>
      </c>
      <c r="F605" s="123" t="s">
        <v>275</v>
      </c>
    </row>
    <row r="606" spans="1:6" x14ac:dyDescent="0.2">
      <c r="A606" s="123" t="s">
        <v>272</v>
      </c>
      <c r="B606" s="165">
        <v>16</v>
      </c>
      <c r="C606" s="125" t="s">
        <v>1081</v>
      </c>
      <c r="D606" s="123" t="s">
        <v>1082</v>
      </c>
      <c r="E606" s="124" t="s">
        <v>1081</v>
      </c>
      <c r="F606" s="123" t="s">
        <v>275</v>
      </c>
    </row>
    <row r="607" spans="1:6" x14ac:dyDescent="0.2">
      <c r="A607" s="123" t="s">
        <v>272</v>
      </c>
      <c r="B607" s="165">
        <v>16</v>
      </c>
      <c r="C607" s="125" t="s">
        <v>1083</v>
      </c>
      <c r="D607" s="123" t="s">
        <v>1084</v>
      </c>
      <c r="E607" s="124" t="s">
        <v>1083</v>
      </c>
      <c r="F607" s="123" t="s">
        <v>275</v>
      </c>
    </row>
    <row r="608" spans="1:6" x14ac:dyDescent="0.2">
      <c r="A608" s="123" t="s">
        <v>272</v>
      </c>
      <c r="B608" s="165">
        <v>16</v>
      </c>
      <c r="C608" s="125" t="s">
        <v>1085</v>
      </c>
      <c r="D608" s="123" t="s">
        <v>1086</v>
      </c>
      <c r="E608" s="124" t="s">
        <v>1085</v>
      </c>
      <c r="F608" s="123" t="s">
        <v>275</v>
      </c>
    </row>
    <row r="609" spans="1:6" x14ac:dyDescent="0.2">
      <c r="A609" s="123" t="s">
        <v>272</v>
      </c>
      <c r="B609" s="165">
        <v>16</v>
      </c>
      <c r="C609" s="125" t="s">
        <v>1087</v>
      </c>
      <c r="D609" s="123" t="s">
        <v>1088</v>
      </c>
      <c r="E609" s="124" t="s">
        <v>1087</v>
      </c>
      <c r="F609" s="123" t="s">
        <v>275</v>
      </c>
    </row>
    <row r="610" spans="1:6" x14ac:dyDescent="0.2">
      <c r="A610" s="123" t="s">
        <v>272</v>
      </c>
      <c r="B610" s="165">
        <v>16</v>
      </c>
      <c r="C610" s="125" t="s">
        <v>1089</v>
      </c>
      <c r="D610" s="123" t="s">
        <v>1090</v>
      </c>
      <c r="E610" s="124" t="s">
        <v>1089</v>
      </c>
      <c r="F610" s="123" t="s">
        <v>275</v>
      </c>
    </row>
    <row r="611" spans="1:6" x14ac:dyDescent="0.2">
      <c r="A611" s="123" t="s">
        <v>272</v>
      </c>
      <c r="B611" s="165">
        <v>16</v>
      </c>
      <c r="C611" s="125" t="s">
        <v>1091</v>
      </c>
      <c r="D611" s="123" t="s">
        <v>1092</v>
      </c>
      <c r="E611" s="124" t="s">
        <v>1091</v>
      </c>
      <c r="F611" s="123" t="s">
        <v>275</v>
      </c>
    </row>
    <row r="612" spans="1:6" x14ac:dyDescent="0.2">
      <c r="A612" s="123" t="s">
        <v>272</v>
      </c>
      <c r="B612" s="165">
        <v>16</v>
      </c>
      <c r="C612" s="125" t="s">
        <v>1093</v>
      </c>
      <c r="D612" s="123" t="s">
        <v>1094</v>
      </c>
      <c r="E612" s="124" t="s">
        <v>1093</v>
      </c>
      <c r="F612" s="123" t="s">
        <v>275</v>
      </c>
    </row>
    <row r="613" spans="1:6" x14ac:dyDescent="0.2">
      <c r="A613" s="123" t="s">
        <v>272</v>
      </c>
      <c r="B613" s="165">
        <v>20</v>
      </c>
      <c r="C613" s="125" t="s">
        <v>426</v>
      </c>
      <c r="D613" s="123" t="s">
        <v>1095</v>
      </c>
      <c r="E613" s="124" t="s">
        <v>426</v>
      </c>
      <c r="F613" s="123" t="s">
        <v>275</v>
      </c>
    </row>
    <row r="614" spans="1:6" x14ac:dyDescent="0.2">
      <c r="A614" s="123" t="s">
        <v>272</v>
      </c>
      <c r="B614" s="165">
        <v>20</v>
      </c>
      <c r="C614" s="125" t="s">
        <v>416</v>
      </c>
      <c r="D614" s="123" t="s">
        <v>1096</v>
      </c>
      <c r="E614" s="124" t="s">
        <v>416</v>
      </c>
      <c r="F614" s="123" t="s">
        <v>275</v>
      </c>
    </row>
    <row r="615" spans="1:6" x14ac:dyDescent="0.2">
      <c r="A615" s="123" t="s">
        <v>272</v>
      </c>
      <c r="B615" s="165">
        <v>20</v>
      </c>
      <c r="C615" s="125" t="s">
        <v>402</v>
      </c>
      <c r="D615" s="123" t="s">
        <v>1097</v>
      </c>
      <c r="E615" s="124" t="s">
        <v>402</v>
      </c>
      <c r="F615" s="123" t="s">
        <v>275</v>
      </c>
    </row>
    <row r="616" spans="1:6" x14ac:dyDescent="0.2">
      <c r="A616" s="123" t="s">
        <v>272</v>
      </c>
      <c r="B616" s="165">
        <v>20</v>
      </c>
      <c r="C616" s="125" t="s">
        <v>387</v>
      </c>
      <c r="D616" s="123" t="s">
        <v>1098</v>
      </c>
      <c r="E616" s="124" t="s">
        <v>387</v>
      </c>
      <c r="F616" s="123" t="s">
        <v>275</v>
      </c>
    </row>
    <row r="617" spans="1:6" x14ac:dyDescent="0.2">
      <c r="A617" s="123" t="s">
        <v>272</v>
      </c>
      <c r="B617" s="165">
        <v>20</v>
      </c>
      <c r="C617" s="125" t="s">
        <v>424</v>
      </c>
      <c r="D617" s="123" t="s">
        <v>1099</v>
      </c>
      <c r="E617" s="124" t="s">
        <v>424</v>
      </c>
      <c r="F617" s="123" t="s">
        <v>275</v>
      </c>
    </row>
    <row r="618" spans="1:6" x14ac:dyDescent="0.2">
      <c r="A618" s="123" t="s">
        <v>272</v>
      </c>
      <c r="B618" s="165">
        <v>20</v>
      </c>
      <c r="C618" s="125" t="s">
        <v>391</v>
      </c>
      <c r="D618" s="123" t="s">
        <v>1100</v>
      </c>
      <c r="E618" s="124" t="s">
        <v>391</v>
      </c>
      <c r="F618" s="123" t="s">
        <v>275</v>
      </c>
    </row>
    <row r="619" spans="1:6" x14ac:dyDescent="0.2">
      <c r="A619" s="123" t="s">
        <v>272</v>
      </c>
      <c r="B619" s="165">
        <v>20</v>
      </c>
      <c r="C619" s="125" t="s">
        <v>414</v>
      </c>
      <c r="D619" s="123" t="s">
        <v>1101</v>
      </c>
      <c r="E619" s="124" t="s">
        <v>414</v>
      </c>
      <c r="F619" s="123" t="s">
        <v>275</v>
      </c>
    </row>
    <row r="620" spans="1:6" x14ac:dyDescent="0.2">
      <c r="A620" s="123" t="s">
        <v>272</v>
      </c>
      <c r="B620" s="165">
        <v>20</v>
      </c>
      <c r="C620" s="125" t="s">
        <v>395</v>
      </c>
      <c r="D620" s="123" t="s">
        <v>1102</v>
      </c>
      <c r="E620" s="124" t="s">
        <v>395</v>
      </c>
      <c r="F620" s="123" t="s">
        <v>275</v>
      </c>
    </row>
    <row r="621" spans="1:6" x14ac:dyDescent="0.2">
      <c r="A621" s="123" t="s">
        <v>272</v>
      </c>
      <c r="B621" s="165">
        <v>20</v>
      </c>
      <c r="C621" s="125" t="s">
        <v>410</v>
      </c>
      <c r="D621" s="123" t="s">
        <v>1103</v>
      </c>
      <c r="E621" s="124" t="s">
        <v>410</v>
      </c>
      <c r="F621" s="123" t="s">
        <v>275</v>
      </c>
    </row>
    <row r="622" spans="1:6" x14ac:dyDescent="0.2">
      <c r="A622" s="123" t="s">
        <v>272</v>
      </c>
      <c r="B622" s="165">
        <v>20</v>
      </c>
      <c r="C622" s="125" t="s">
        <v>397</v>
      </c>
      <c r="D622" s="123" t="s">
        <v>1104</v>
      </c>
      <c r="E622" s="124" t="s">
        <v>397</v>
      </c>
      <c r="F622" s="123" t="s">
        <v>275</v>
      </c>
    </row>
    <row r="623" spans="1:6" x14ac:dyDescent="0.2">
      <c r="A623" s="123" t="s">
        <v>272</v>
      </c>
      <c r="B623" s="165">
        <v>20</v>
      </c>
      <c r="C623" s="125" t="s">
        <v>366</v>
      </c>
      <c r="D623" s="123" t="s">
        <v>1105</v>
      </c>
      <c r="E623" s="124" t="s">
        <v>366</v>
      </c>
      <c r="F623" s="123" t="s">
        <v>275</v>
      </c>
    </row>
    <row r="624" spans="1:6" x14ac:dyDescent="0.2">
      <c r="A624" s="123" t="s">
        <v>272</v>
      </c>
      <c r="B624" s="165">
        <v>20</v>
      </c>
      <c r="C624" s="125" t="s">
        <v>412</v>
      </c>
      <c r="D624" s="123" t="s">
        <v>1106</v>
      </c>
      <c r="E624" s="124" t="s">
        <v>412</v>
      </c>
      <c r="F624" s="123" t="s">
        <v>275</v>
      </c>
    </row>
    <row r="625" spans="1:6" x14ac:dyDescent="0.2">
      <c r="A625" s="123" t="s">
        <v>272</v>
      </c>
      <c r="B625" s="165">
        <v>20</v>
      </c>
      <c r="C625" s="125" t="s">
        <v>406</v>
      </c>
      <c r="D625" s="123" t="s">
        <v>1107</v>
      </c>
      <c r="E625" s="124" t="s">
        <v>406</v>
      </c>
      <c r="F625" s="123" t="s">
        <v>275</v>
      </c>
    </row>
    <row r="626" spans="1:6" x14ac:dyDescent="0.2">
      <c r="A626" s="123" t="s">
        <v>272</v>
      </c>
      <c r="B626" s="165">
        <v>20</v>
      </c>
      <c r="C626" s="125" t="s">
        <v>408</v>
      </c>
      <c r="D626" s="123" t="s">
        <v>1108</v>
      </c>
      <c r="E626" s="124" t="s">
        <v>408</v>
      </c>
      <c r="F626" s="123" t="s">
        <v>275</v>
      </c>
    </row>
    <row r="627" spans="1:6" x14ac:dyDescent="0.2">
      <c r="A627" s="123" t="s">
        <v>272</v>
      </c>
      <c r="B627" s="165">
        <v>20</v>
      </c>
      <c r="C627" s="125" t="s">
        <v>561</v>
      </c>
      <c r="D627" s="123" t="s">
        <v>1109</v>
      </c>
      <c r="E627" s="124" t="s">
        <v>561</v>
      </c>
      <c r="F627" s="123" t="s">
        <v>275</v>
      </c>
    </row>
    <row r="628" spans="1:6" x14ac:dyDescent="0.2">
      <c r="A628" s="123" t="s">
        <v>272</v>
      </c>
      <c r="B628" s="165">
        <v>20</v>
      </c>
      <c r="C628" s="125" t="s">
        <v>371</v>
      </c>
      <c r="D628" s="123" t="s">
        <v>1110</v>
      </c>
      <c r="E628" s="124" t="s">
        <v>371</v>
      </c>
      <c r="F628" s="123" t="s">
        <v>275</v>
      </c>
    </row>
    <row r="629" spans="1:6" x14ac:dyDescent="0.2">
      <c r="A629" s="123" t="s">
        <v>272</v>
      </c>
      <c r="B629" s="165">
        <v>20</v>
      </c>
      <c r="C629" s="125" t="s">
        <v>826</v>
      </c>
      <c r="D629" s="123" t="s">
        <v>1111</v>
      </c>
      <c r="E629" s="124" t="s">
        <v>826</v>
      </c>
      <c r="F629" s="123" t="s">
        <v>275</v>
      </c>
    </row>
    <row r="630" spans="1:6" x14ac:dyDescent="0.2">
      <c r="A630" s="123" t="s">
        <v>272</v>
      </c>
      <c r="B630" s="165">
        <v>20</v>
      </c>
      <c r="C630" s="125" t="s">
        <v>399</v>
      </c>
      <c r="D630" s="123" t="s">
        <v>1112</v>
      </c>
      <c r="E630" s="124" t="s">
        <v>399</v>
      </c>
      <c r="F630" s="123" t="s">
        <v>275</v>
      </c>
    </row>
    <row r="631" spans="1:6" x14ac:dyDescent="0.2">
      <c r="A631" s="123" t="s">
        <v>272</v>
      </c>
      <c r="B631" s="165">
        <v>22</v>
      </c>
      <c r="C631" s="125" t="s">
        <v>826</v>
      </c>
      <c r="D631" s="123" t="s">
        <v>1113</v>
      </c>
      <c r="E631" s="124" t="s">
        <v>826</v>
      </c>
      <c r="F631" s="123" t="s">
        <v>275</v>
      </c>
    </row>
    <row r="632" spans="1:6" x14ac:dyDescent="0.2">
      <c r="A632" s="123" t="s">
        <v>272</v>
      </c>
      <c r="B632" s="165">
        <v>23</v>
      </c>
      <c r="C632" s="125" t="s">
        <v>371</v>
      </c>
      <c r="D632" s="123" t="s">
        <v>1114</v>
      </c>
      <c r="E632" s="124" t="s">
        <v>371</v>
      </c>
      <c r="F632" s="123" t="s">
        <v>275</v>
      </c>
    </row>
    <row r="633" spans="1:6" x14ac:dyDescent="0.2">
      <c r="A633" s="123" t="s">
        <v>272</v>
      </c>
      <c r="B633" s="165">
        <v>23</v>
      </c>
      <c r="C633" s="125" t="s">
        <v>387</v>
      </c>
      <c r="D633" s="123" t="s">
        <v>1115</v>
      </c>
      <c r="E633" s="124" t="s">
        <v>387</v>
      </c>
      <c r="F633" s="123" t="s">
        <v>275</v>
      </c>
    </row>
    <row r="634" spans="1:6" x14ac:dyDescent="0.2">
      <c r="A634" s="123" t="s">
        <v>272</v>
      </c>
      <c r="B634" s="165">
        <v>23</v>
      </c>
      <c r="C634" s="125" t="s">
        <v>399</v>
      </c>
      <c r="D634" s="123" t="s">
        <v>1116</v>
      </c>
      <c r="E634" s="124" t="s">
        <v>399</v>
      </c>
      <c r="F634" s="123" t="s">
        <v>275</v>
      </c>
    </row>
    <row r="635" spans="1:6" x14ac:dyDescent="0.2">
      <c r="A635" s="123" t="s">
        <v>272</v>
      </c>
      <c r="B635" s="165">
        <v>23</v>
      </c>
      <c r="C635" s="125" t="s">
        <v>826</v>
      </c>
      <c r="D635" s="123" t="s">
        <v>1117</v>
      </c>
      <c r="E635" s="124" t="s">
        <v>826</v>
      </c>
      <c r="F635" s="123" t="s">
        <v>275</v>
      </c>
    </row>
    <row r="636" spans="1:6" x14ac:dyDescent="0.2">
      <c r="A636" s="123" t="s">
        <v>272</v>
      </c>
      <c r="B636" s="165">
        <v>23</v>
      </c>
      <c r="C636" s="125" t="s">
        <v>366</v>
      </c>
      <c r="D636" s="123" t="s">
        <v>1118</v>
      </c>
      <c r="E636" s="124" t="s">
        <v>366</v>
      </c>
      <c r="F636" s="123" t="s">
        <v>275</v>
      </c>
    </row>
    <row r="637" spans="1:6" x14ac:dyDescent="0.2">
      <c r="A637" s="123" t="s">
        <v>272</v>
      </c>
      <c r="B637" s="165">
        <v>23</v>
      </c>
      <c r="C637" s="125" t="s">
        <v>424</v>
      </c>
      <c r="D637" s="123" t="s">
        <v>1119</v>
      </c>
      <c r="E637" s="124" t="s">
        <v>424</v>
      </c>
      <c r="F637" s="123" t="s">
        <v>275</v>
      </c>
    </row>
    <row r="638" spans="1:6" x14ac:dyDescent="0.2">
      <c r="A638" s="123" t="s">
        <v>272</v>
      </c>
      <c r="B638" s="165">
        <v>23</v>
      </c>
      <c r="C638" s="125" t="s">
        <v>397</v>
      </c>
      <c r="D638" s="123" t="s">
        <v>1120</v>
      </c>
      <c r="E638" s="124" t="s">
        <v>397</v>
      </c>
      <c r="F638" s="123" t="s">
        <v>275</v>
      </c>
    </row>
    <row r="639" spans="1:6" x14ac:dyDescent="0.2">
      <c r="A639" s="123" t="s">
        <v>272</v>
      </c>
      <c r="B639" s="165">
        <v>24</v>
      </c>
      <c r="C639" s="125" t="s">
        <v>371</v>
      </c>
      <c r="D639" s="123" t="s">
        <v>1121</v>
      </c>
      <c r="E639" s="124" t="s">
        <v>371</v>
      </c>
      <c r="F639" s="123" t="s">
        <v>275</v>
      </c>
    </row>
    <row r="640" spans="1:6" x14ac:dyDescent="0.2">
      <c r="A640" s="123" t="s">
        <v>272</v>
      </c>
      <c r="B640" s="165">
        <v>24</v>
      </c>
      <c r="C640" s="125" t="s">
        <v>395</v>
      </c>
      <c r="D640" s="123" t="s">
        <v>1122</v>
      </c>
      <c r="E640" s="124" t="s">
        <v>395</v>
      </c>
      <c r="F640" s="123" t="s">
        <v>275</v>
      </c>
    </row>
    <row r="641" spans="1:6" x14ac:dyDescent="0.2">
      <c r="A641" s="123" t="s">
        <v>272</v>
      </c>
      <c r="B641" s="165">
        <v>24</v>
      </c>
      <c r="C641" s="125" t="s">
        <v>366</v>
      </c>
      <c r="D641" s="123" t="s">
        <v>1123</v>
      </c>
      <c r="E641" s="124" t="s">
        <v>366</v>
      </c>
      <c r="F641" s="123" t="s">
        <v>275</v>
      </c>
    </row>
    <row r="642" spans="1:6" x14ac:dyDescent="0.2">
      <c r="A642" s="123" t="s">
        <v>272</v>
      </c>
      <c r="B642" s="165">
        <v>24</v>
      </c>
      <c r="C642" s="125" t="s">
        <v>387</v>
      </c>
      <c r="D642" s="123" t="s">
        <v>1124</v>
      </c>
      <c r="E642" s="124" t="s">
        <v>387</v>
      </c>
      <c r="F642" s="123" t="s">
        <v>275</v>
      </c>
    </row>
    <row r="643" spans="1:6" x14ac:dyDescent="0.2">
      <c r="A643" s="123" t="s">
        <v>272</v>
      </c>
      <c r="B643" s="165">
        <v>24</v>
      </c>
      <c r="C643" s="125" t="s">
        <v>416</v>
      </c>
      <c r="D643" s="123" t="s">
        <v>1125</v>
      </c>
      <c r="E643" s="124" t="s">
        <v>416</v>
      </c>
      <c r="F643" s="123" t="s">
        <v>275</v>
      </c>
    </row>
    <row r="644" spans="1:6" x14ac:dyDescent="0.2">
      <c r="A644" s="123" t="s">
        <v>272</v>
      </c>
      <c r="B644" s="165">
        <v>24</v>
      </c>
      <c r="C644" s="125" t="s">
        <v>406</v>
      </c>
      <c r="D644" s="123" t="s">
        <v>1126</v>
      </c>
      <c r="E644" s="124" t="s">
        <v>406</v>
      </c>
      <c r="F644" s="123" t="s">
        <v>275</v>
      </c>
    </row>
    <row r="645" spans="1:6" x14ac:dyDescent="0.2">
      <c r="A645" s="123" t="s">
        <v>272</v>
      </c>
      <c r="B645" s="165">
        <v>24</v>
      </c>
      <c r="C645" s="125" t="s">
        <v>399</v>
      </c>
      <c r="D645" s="123" t="s">
        <v>1127</v>
      </c>
      <c r="E645" s="124" t="s">
        <v>399</v>
      </c>
      <c r="F645" s="123" t="s">
        <v>275</v>
      </c>
    </row>
    <row r="646" spans="1:6" x14ac:dyDescent="0.2">
      <c r="A646" s="123" t="s">
        <v>272</v>
      </c>
      <c r="B646" s="165">
        <v>24</v>
      </c>
      <c r="C646" s="125" t="s">
        <v>424</v>
      </c>
      <c r="D646" s="123" t="s">
        <v>1128</v>
      </c>
      <c r="E646" s="124" t="s">
        <v>424</v>
      </c>
      <c r="F646" s="123" t="s">
        <v>275</v>
      </c>
    </row>
    <row r="647" spans="1:6" x14ac:dyDescent="0.2">
      <c r="A647" s="123" t="s">
        <v>272</v>
      </c>
      <c r="B647" s="165">
        <v>24</v>
      </c>
      <c r="C647" s="125" t="s">
        <v>397</v>
      </c>
      <c r="D647" s="123" t="s">
        <v>1129</v>
      </c>
      <c r="E647" s="124" t="s">
        <v>397</v>
      </c>
      <c r="F647" s="123" t="s">
        <v>275</v>
      </c>
    </row>
    <row r="648" spans="1:6" x14ac:dyDescent="0.2">
      <c r="A648" s="123" t="s">
        <v>272</v>
      </c>
      <c r="B648" s="165">
        <v>24</v>
      </c>
      <c r="C648" s="125" t="s">
        <v>826</v>
      </c>
      <c r="D648" s="123" t="s">
        <v>1130</v>
      </c>
      <c r="E648" s="124" t="s">
        <v>826</v>
      </c>
      <c r="F648" s="123" t="s">
        <v>275</v>
      </c>
    </row>
    <row r="649" spans="1:6" x14ac:dyDescent="0.2">
      <c r="A649" s="123" t="s">
        <v>272</v>
      </c>
      <c r="B649" s="165">
        <v>24</v>
      </c>
      <c r="C649" s="125" t="s">
        <v>426</v>
      </c>
      <c r="D649" s="123" t="s">
        <v>1131</v>
      </c>
      <c r="E649" s="124" t="s">
        <v>426</v>
      </c>
      <c r="F649" s="123" t="s">
        <v>275</v>
      </c>
    </row>
    <row r="650" spans="1:6" x14ac:dyDescent="0.2">
      <c r="A650" s="123" t="s">
        <v>272</v>
      </c>
      <c r="B650" s="165">
        <v>24</v>
      </c>
      <c r="C650" s="125" t="s">
        <v>561</v>
      </c>
      <c r="D650" s="123" t="s">
        <v>1132</v>
      </c>
      <c r="E650" s="124" t="s">
        <v>561</v>
      </c>
      <c r="F650" s="123" t="s">
        <v>275</v>
      </c>
    </row>
    <row r="651" spans="1:6" x14ac:dyDescent="0.2">
      <c r="A651" s="123" t="s">
        <v>272</v>
      </c>
      <c r="B651" s="165">
        <v>24</v>
      </c>
      <c r="C651" s="125" t="s">
        <v>965</v>
      </c>
      <c r="D651" s="123" t="s">
        <v>1133</v>
      </c>
      <c r="E651" s="124" t="s">
        <v>965</v>
      </c>
      <c r="F651" s="123" t="s">
        <v>275</v>
      </c>
    </row>
    <row r="652" spans="1:6" x14ac:dyDescent="0.2">
      <c r="A652" s="123" t="s">
        <v>272</v>
      </c>
      <c r="B652" s="165">
        <v>24</v>
      </c>
      <c r="C652" s="125" t="s">
        <v>408</v>
      </c>
      <c r="D652" s="123" t="s">
        <v>181</v>
      </c>
      <c r="E652" s="124" t="s">
        <v>408</v>
      </c>
      <c r="F652" s="123" t="s">
        <v>275</v>
      </c>
    </row>
    <row r="653" spans="1:6" x14ac:dyDescent="0.2">
      <c r="A653" s="123" t="s">
        <v>272</v>
      </c>
      <c r="B653" s="165">
        <v>27</v>
      </c>
      <c r="C653" s="125" t="s">
        <v>1134</v>
      </c>
      <c r="D653" s="123" t="s">
        <v>1135</v>
      </c>
      <c r="E653" s="124" t="s">
        <v>1134</v>
      </c>
      <c r="F653" s="123" t="s">
        <v>275</v>
      </c>
    </row>
    <row r="654" spans="1:6" x14ac:dyDescent="0.2">
      <c r="A654" s="123" t="s">
        <v>272</v>
      </c>
      <c r="B654" s="165">
        <v>27</v>
      </c>
      <c r="C654" s="125" t="s">
        <v>1136</v>
      </c>
      <c r="D654" s="123" t="s">
        <v>1137</v>
      </c>
      <c r="E654" s="124" t="s">
        <v>1136</v>
      </c>
      <c r="F654" s="123" t="s">
        <v>275</v>
      </c>
    </row>
    <row r="655" spans="1:6" x14ac:dyDescent="0.2">
      <c r="A655" s="123" t="s">
        <v>272</v>
      </c>
      <c r="B655" s="165">
        <v>27</v>
      </c>
      <c r="C655" s="125" t="s">
        <v>1138</v>
      </c>
      <c r="D655" s="123" t="s">
        <v>1139</v>
      </c>
      <c r="E655" s="124" t="s">
        <v>1138</v>
      </c>
      <c r="F655" s="123" t="s">
        <v>275</v>
      </c>
    </row>
    <row r="656" spans="1:6" x14ac:dyDescent="0.2">
      <c r="A656" s="123" t="s">
        <v>272</v>
      </c>
      <c r="B656" s="165">
        <v>27</v>
      </c>
      <c r="C656" s="125" t="s">
        <v>1140</v>
      </c>
      <c r="D656" s="123" t="s">
        <v>1141</v>
      </c>
      <c r="E656" s="124" t="s">
        <v>1140</v>
      </c>
      <c r="F656" s="123" t="s">
        <v>275</v>
      </c>
    </row>
    <row r="657" spans="1:6" x14ac:dyDescent="0.2">
      <c r="A657" s="123" t="s">
        <v>272</v>
      </c>
      <c r="B657" s="165">
        <v>27</v>
      </c>
      <c r="C657" s="125" t="s">
        <v>1142</v>
      </c>
      <c r="D657" s="123" t="s">
        <v>1143</v>
      </c>
      <c r="E657" s="124" t="s">
        <v>1142</v>
      </c>
      <c r="F657" s="123" t="s">
        <v>275</v>
      </c>
    </row>
    <row r="658" spans="1:6" x14ac:dyDescent="0.2">
      <c r="A658" s="123" t="s">
        <v>272</v>
      </c>
      <c r="B658" s="165">
        <v>27</v>
      </c>
      <c r="C658" s="125" t="s">
        <v>1144</v>
      </c>
      <c r="D658" s="123" t="s">
        <v>1145</v>
      </c>
      <c r="E658" s="124" t="s">
        <v>1144</v>
      </c>
      <c r="F658" s="123" t="s">
        <v>275</v>
      </c>
    </row>
    <row r="659" spans="1:6" x14ac:dyDescent="0.2">
      <c r="A659" s="123" t="s">
        <v>272</v>
      </c>
      <c r="B659" s="165">
        <v>27</v>
      </c>
      <c r="C659" s="125" t="s">
        <v>1146</v>
      </c>
      <c r="D659" s="123" t="s">
        <v>1147</v>
      </c>
      <c r="E659" s="124" t="s">
        <v>1146</v>
      </c>
      <c r="F659" s="123" t="s">
        <v>275</v>
      </c>
    </row>
    <row r="660" spans="1:6" x14ac:dyDescent="0.2">
      <c r="A660" s="123" t="s">
        <v>272</v>
      </c>
      <c r="B660" s="165">
        <v>27</v>
      </c>
      <c r="C660" s="125" t="s">
        <v>1148</v>
      </c>
      <c r="D660" s="123" t="s">
        <v>1149</v>
      </c>
      <c r="E660" s="124" t="s">
        <v>1148</v>
      </c>
      <c r="F660" s="123" t="s">
        <v>275</v>
      </c>
    </row>
    <row r="661" spans="1:6" x14ac:dyDescent="0.2">
      <c r="A661" s="123" t="s">
        <v>272</v>
      </c>
      <c r="B661" s="165">
        <v>27</v>
      </c>
      <c r="C661" s="125" t="s">
        <v>1150</v>
      </c>
      <c r="D661" s="123" t="s">
        <v>1151</v>
      </c>
      <c r="E661" s="124" t="s">
        <v>1150</v>
      </c>
      <c r="F661" s="123" t="s">
        <v>275</v>
      </c>
    </row>
    <row r="662" spans="1:6" x14ac:dyDescent="0.2">
      <c r="A662" s="123" t="s">
        <v>272</v>
      </c>
      <c r="B662" s="165">
        <v>27</v>
      </c>
      <c r="C662" s="125" t="s">
        <v>1152</v>
      </c>
      <c r="D662" s="123" t="s">
        <v>1153</v>
      </c>
      <c r="E662" s="124" t="s">
        <v>1152</v>
      </c>
      <c r="F662" s="123" t="s">
        <v>275</v>
      </c>
    </row>
    <row r="663" spans="1:6" x14ac:dyDescent="0.2">
      <c r="A663" s="123" t="s">
        <v>272</v>
      </c>
      <c r="B663" s="165">
        <v>27</v>
      </c>
      <c r="C663" s="125" t="s">
        <v>1154</v>
      </c>
      <c r="D663" s="123" t="s">
        <v>1155</v>
      </c>
      <c r="E663" s="124" t="s">
        <v>1154</v>
      </c>
      <c r="F663" s="123" t="s">
        <v>275</v>
      </c>
    </row>
    <row r="664" spans="1:6" x14ac:dyDescent="0.2">
      <c r="A664" s="123" t="s">
        <v>272</v>
      </c>
      <c r="B664" s="165">
        <v>27</v>
      </c>
      <c r="C664" s="125" t="s">
        <v>1156</v>
      </c>
      <c r="D664" s="123" t="s">
        <v>1157</v>
      </c>
      <c r="E664" s="124" t="s">
        <v>1156</v>
      </c>
      <c r="F664" s="123" t="s">
        <v>275</v>
      </c>
    </row>
    <row r="665" spans="1:6" x14ac:dyDescent="0.2">
      <c r="A665" s="123" t="s">
        <v>272</v>
      </c>
      <c r="B665" s="165">
        <v>27</v>
      </c>
      <c r="C665" s="125" t="s">
        <v>1158</v>
      </c>
      <c r="D665" s="123" t="s">
        <v>1159</v>
      </c>
      <c r="E665" s="124" t="s">
        <v>1158</v>
      </c>
      <c r="F665" s="123" t="s">
        <v>275</v>
      </c>
    </row>
    <row r="666" spans="1:6" x14ac:dyDescent="0.2">
      <c r="A666" s="123" t="s">
        <v>272</v>
      </c>
      <c r="B666" s="165">
        <v>27</v>
      </c>
      <c r="C666" s="125" t="s">
        <v>1160</v>
      </c>
      <c r="D666" s="123" t="s">
        <v>1161</v>
      </c>
      <c r="E666" s="124" t="s">
        <v>1160</v>
      </c>
      <c r="F666" s="123" t="s">
        <v>275</v>
      </c>
    </row>
    <row r="667" spans="1:6" x14ac:dyDescent="0.2">
      <c r="A667" s="123" t="s">
        <v>272</v>
      </c>
      <c r="B667" s="165">
        <v>27</v>
      </c>
      <c r="C667" s="125" t="s">
        <v>1162</v>
      </c>
      <c r="D667" s="123" t="s">
        <v>1163</v>
      </c>
      <c r="E667" s="124" t="s">
        <v>1162</v>
      </c>
      <c r="F667" s="123" t="s">
        <v>275</v>
      </c>
    </row>
    <row r="668" spans="1:6" x14ac:dyDescent="0.2">
      <c r="A668" s="123" t="s">
        <v>272</v>
      </c>
      <c r="B668" s="165">
        <v>27</v>
      </c>
      <c r="C668" s="125" t="s">
        <v>1164</v>
      </c>
      <c r="D668" s="123" t="s">
        <v>1165</v>
      </c>
      <c r="E668" s="124" t="s">
        <v>1164</v>
      </c>
      <c r="F668" s="123" t="s">
        <v>275</v>
      </c>
    </row>
    <row r="669" spans="1:6" x14ac:dyDescent="0.2">
      <c r="A669" s="123" t="s">
        <v>272</v>
      </c>
      <c r="B669" s="165">
        <v>27</v>
      </c>
      <c r="C669" s="125" t="s">
        <v>1166</v>
      </c>
      <c r="D669" s="123" t="s">
        <v>1167</v>
      </c>
      <c r="E669" s="124" t="s">
        <v>1166</v>
      </c>
      <c r="F669" s="123" t="s">
        <v>275</v>
      </c>
    </row>
    <row r="670" spans="1:6" x14ac:dyDescent="0.2">
      <c r="A670" s="123" t="s">
        <v>272</v>
      </c>
      <c r="B670" s="165">
        <v>27</v>
      </c>
      <c r="C670" s="125" t="s">
        <v>1168</v>
      </c>
      <c r="D670" s="123" t="s">
        <v>1169</v>
      </c>
      <c r="E670" s="124" t="s">
        <v>1168</v>
      </c>
      <c r="F670" s="123" t="s">
        <v>275</v>
      </c>
    </row>
    <row r="671" spans="1:6" x14ac:dyDescent="0.2">
      <c r="A671" s="123" t="s">
        <v>272</v>
      </c>
      <c r="B671" s="165">
        <v>27</v>
      </c>
      <c r="C671" s="125" t="s">
        <v>1170</v>
      </c>
      <c r="D671" s="123" t="s">
        <v>1171</v>
      </c>
      <c r="E671" s="124" t="s">
        <v>1170</v>
      </c>
      <c r="F671" s="123" t="s">
        <v>275</v>
      </c>
    </row>
    <row r="672" spans="1:6" x14ac:dyDescent="0.2">
      <c r="A672" s="123" t="s">
        <v>272</v>
      </c>
      <c r="B672" s="165">
        <v>27</v>
      </c>
      <c r="C672" s="125" t="s">
        <v>1172</v>
      </c>
      <c r="D672" s="123" t="s">
        <v>1173</v>
      </c>
      <c r="E672" s="124" t="s">
        <v>1172</v>
      </c>
      <c r="F672" s="123" t="s">
        <v>275</v>
      </c>
    </row>
    <row r="673" spans="1:6" x14ac:dyDescent="0.2">
      <c r="A673" s="123" t="s">
        <v>272</v>
      </c>
      <c r="B673" s="165">
        <v>27</v>
      </c>
      <c r="C673" s="125" t="s">
        <v>441</v>
      </c>
      <c r="D673" s="123" t="s">
        <v>1174</v>
      </c>
      <c r="E673" s="124" t="s">
        <v>441</v>
      </c>
      <c r="F673" s="123" t="s">
        <v>275</v>
      </c>
    </row>
    <row r="674" spans="1:6" x14ac:dyDescent="0.2">
      <c r="A674" s="123" t="s">
        <v>272</v>
      </c>
      <c r="B674" s="165">
        <v>27</v>
      </c>
      <c r="C674" s="125" t="s">
        <v>459</v>
      </c>
      <c r="D674" s="123" t="s">
        <v>938</v>
      </c>
      <c r="E674" s="124" t="s">
        <v>459</v>
      </c>
      <c r="F674" s="123" t="s">
        <v>275</v>
      </c>
    </row>
    <row r="675" spans="1:6" x14ac:dyDescent="0.2">
      <c r="A675" s="123" t="s">
        <v>272</v>
      </c>
      <c r="B675" s="165">
        <v>27</v>
      </c>
      <c r="C675" s="125" t="s">
        <v>481</v>
      </c>
      <c r="D675" s="123" t="s">
        <v>939</v>
      </c>
      <c r="E675" s="124" t="s">
        <v>481</v>
      </c>
      <c r="F675" s="123" t="s">
        <v>275</v>
      </c>
    </row>
    <row r="676" spans="1:6" x14ac:dyDescent="0.2">
      <c r="A676" s="123" t="s">
        <v>272</v>
      </c>
      <c r="B676" s="165">
        <v>27</v>
      </c>
      <c r="C676" s="125" t="s">
        <v>371</v>
      </c>
      <c r="D676" s="123" t="s">
        <v>1175</v>
      </c>
      <c r="E676" s="124" t="s">
        <v>371</v>
      </c>
      <c r="F676" s="123" t="s">
        <v>275</v>
      </c>
    </row>
    <row r="677" spans="1:6" x14ac:dyDescent="0.2">
      <c r="A677" s="123" t="s">
        <v>272</v>
      </c>
      <c r="B677" s="165">
        <v>27</v>
      </c>
      <c r="C677" s="125" t="s">
        <v>522</v>
      </c>
      <c r="D677" s="123" t="s">
        <v>1176</v>
      </c>
      <c r="E677" s="124" t="s">
        <v>522</v>
      </c>
      <c r="F677" s="123" t="s">
        <v>275</v>
      </c>
    </row>
    <row r="678" spans="1:6" x14ac:dyDescent="0.2">
      <c r="A678" s="123" t="s">
        <v>272</v>
      </c>
      <c r="B678" s="165">
        <v>27</v>
      </c>
      <c r="C678" s="125" t="s">
        <v>1177</v>
      </c>
      <c r="D678" s="123" t="s">
        <v>1178</v>
      </c>
      <c r="E678" s="124" t="s">
        <v>1177</v>
      </c>
      <c r="F678" s="123" t="s">
        <v>275</v>
      </c>
    </row>
    <row r="679" spans="1:6" x14ac:dyDescent="0.2">
      <c r="A679" s="123" t="s">
        <v>272</v>
      </c>
      <c r="B679" s="165">
        <v>27</v>
      </c>
      <c r="C679" s="125" t="s">
        <v>1010</v>
      </c>
      <c r="D679" s="123" t="s">
        <v>1179</v>
      </c>
      <c r="E679" s="124" t="s">
        <v>1010</v>
      </c>
      <c r="F679" s="123" t="s">
        <v>275</v>
      </c>
    </row>
    <row r="680" spans="1:6" x14ac:dyDescent="0.2">
      <c r="A680" s="123" t="s">
        <v>272</v>
      </c>
      <c r="B680" s="165">
        <v>27</v>
      </c>
      <c r="C680" s="125" t="s">
        <v>1180</v>
      </c>
      <c r="D680" s="123" t="s">
        <v>1181</v>
      </c>
      <c r="E680" s="124" t="s">
        <v>1180</v>
      </c>
      <c r="F680" s="123" t="s">
        <v>275</v>
      </c>
    </row>
    <row r="681" spans="1:6" x14ac:dyDescent="0.2">
      <c r="A681" s="123" t="s">
        <v>272</v>
      </c>
      <c r="B681" s="165">
        <v>27</v>
      </c>
      <c r="C681" s="125" t="s">
        <v>1182</v>
      </c>
      <c r="D681" s="123" t="s">
        <v>1183</v>
      </c>
      <c r="E681" s="124" t="s">
        <v>1182</v>
      </c>
      <c r="F681" s="123" t="s">
        <v>275</v>
      </c>
    </row>
    <row r="682" spans="1:6" x14ac:dyDescent="0.2">
      <c r="A682" s="123" t="s">
        <v>272</v>
      </c>
      <c r="B682" s="165">
        <v>27</v>
      </c>
      <c r="C682" s="125" t="s">
        <v>1184</v>
      </c>
      <c r="D682" s="123" t="s">
        <v>1185</v>
      </c>
      <c r="E682" s="124" t="s">
        <v>1184</v>
      </c>
      <c r="F682" s="123" t="s">
        <v>275</v>
      </c>
    </row>
    <row r="683" spans="1:6" x14ac:dyDescent="0.2">
      <c r="A683" s="123" t="s">
        <v>272</v>
      </c>
      <c r="B683" s="165">
        <v>27</v>
      </c>
      <c r="C683" s="125" t="s">
        <v>1186</v>
      </c>
      <c r="D683" s="123" t="s">
        <v>1187</v>
      </c>
      <c r="E683" s="124" t="s">
        <v>1186</v>
      </c>
      <c r="F683" s="123" t="s">
        <v>275</v>
      </c>
    </row>
    <row r="684" spans="1:6" x14ac:dyDescent="0.2">
      <c r="A684" s="123" t="s">
        <v>272</v>
      </c>
      <c r="B684" s="165">
        <v>27</v>
      </c>
      <c r="C684" s="125" t="s">
        <v>1188</v>
      </c>
      <c r="D684" s="123" t="s">
        <v>1189</v>
      </c>
      <c r="E684" s="124" t="s">
        <v>1188</v>
      </c>
      <c r="F684" s="123" t="s">
        <v>275</v>
      </c>
    </row>
    <row r="685" spans="1:6" x14ac:dyDescent="0.2">
      <c r="A685" s="123" t="s">
        <v>272</v>
      </c>
      <c r="B685" s="165">
        <v>27</v>
      </c>
      <c r="C685" s="125" t="s">
        <v>1190</v>
      </c>
      <c r="D685" s="123" t="s">
        <v>1191</v>
      </c>
      <c r="E685" s="124" t="s">
        <v>1190</v>
      </c>
      <c r="F685" s="123" t="s">
        <v>275</v>
      </c>
    </row>
    <row r="686" spans="1:6" x14ac:dyDescent="0.2">
      <c r="A686" s="123" t="s">
        <v>272</v>
      </c>
      <c r="B686" s="165">
        <v>27</v>
      </c>
      <c r="C686" s="125" t="s">
        <v>1192</v>
      </c>
      <c r="D686" s="123" t="s">
        <v>1193</v>
      </c>
      <c r="E686" s="124" t="s">
        <v>1192</v>
      </c>
      <c r="F686" s="123" t="s">
        <v>275</v>
      </c>
    </row>
    <row r="687" spans="1:6" x14ac:dyDescent="0.2">
      <c r="A687" s="123" t="s">
        <v>272</v>
      </c>
      <c r="B687" s="165">
        <v>27</v>
      </c>
      <c r="C687" s="125" t="s">
        <v>1194</v>
      </c>
      <c r="D687" s="123" t="s">
        <v>1195</v>
      </c>
      <c r="E687" s="124" t="s">
        <v>1194</v>
      </c>
      <c r="F687" s="123" t="s">
        <v>275</v>
      </c>
    </row>
    <row r="688" spans="1:6" x14ac:dyDescent="0.2">
      <c r="A688" s="123" t="s">
        <v>272</v>
      </c>
      <c r="B688" s="165">
        <v>27</v>
      </c>
      <c r="C688" s="125" t="s">
        <v>1196</v>
      </c>
      <c r="D688" s="123" t="s">
        <v>1197</v>
      </c>
      <c r="E688" s="124" t="s">
        <v>1196</v>
      </c>
      <c r="F688" s="123" t="s">
        <v>275</v>
      </c>
    </row>
    <row r="689" spans="1:6" x14ac:dyDescent="0.2">
      <c r="A689" s="123" t="s">
        <v>272</v>
      </c>
      <c r="B689" s="165">
        <v>27</v>
      </c>
      <c r="C689" s="125" t="s">
        <v>539</v>
      </c>
      <c r="D689" s="123" t="s">
        <v>1198</v>
      </c>
      <c r="E689" s="124" t="s">
        <v>539</v>
      </c>
      <c r="F689" s="123" t="s">
        <v>275</v>
      </c>
    </row>
    <row r="690" spans="1:6" x14ac:dyDescent="0.2">
      <c r="A690" s="123" t="s">
        <v>272</v>
      </c>
      <c r="B690" s="165">
        <v>27</v>
      </c>
      <c r="C690" s="125" t="s">
        <v>1008</v>
      </c>
      <c r="D690" s="123" t="s">
        <v>1199</v>
      </c>
      <c r="E690" s="124" t="s">
        <v>1008</v>
      </c>
      <c r="F690" s="123" t="s">
        <v>275</v>
      </c>
    </row>
    <row r="691" spans="1:6" x14ac:dyDescent="0.2">
      <c r="A691" s="123" t="s">
        <v>272</v>
      </c>
      <c r="B691" s="165">
        <v>27</v>
      </c>
      <c r="C691" s="125" t="s">
        <v>1200</v>
      </c>
      <c r="D691" s="123" t="s">
        <v>1201</v>
      </c>
      <c r="E691" s="124" t="s">
        <v>1200</v>
      </c>
      <c r="F691" s="123" t="s">
        <v>275</v>
      </c>
    </row>
    <row r="692" spans="1:6" x14ac:dyDescent="0.2">
      <c r="A692" s="123" t="s">
        <v>272</v>
      </c>
      <c r="B692" s="165">
        <v>27</v>
      </c>
      <c r="C692" s="125" t="s">
        <v>1202</v>
      </c>
      <c r="D692" s="123" t="s">
        <v>1203</v>
      </c>
      <c r="E692" s="124" t="s">
        <v>1202</v>
      </c>
      <c r="F692" s="123" t="s">
        <v>275</v>
      </c>
    </row>
    <row r="693" spans="1:6" x14ac:dyDescent="0.2">
      <c r="A693" s="123" t="s">
        <v>272</v>
      </c>
      <c r="B693" s="165">
        <v>27</v>
      </c>
      <c r="C693" s="125" t="s">
        <v>1029</v>
      </c>
      <c r="D693" s="123" t="s">
        <v>1204</v>
      </c>
      <c r="E693" s="124" t="s">
        <v>1029</v>
      </c>
      <c r="F693" s="123" t="s">
        <v>275</v>
      </c>
    </row>
    <row r="694" spans="1:6" x14ac:dyDescent="0.2">
      <c r="A694" s="123" t="s">
        <v>272</v>
      </c>
      <c r="B694" s="165">
        <v>27</v>
      </c>
      <c r="C694" s="125" t="s">
        <v>1205</v>
      </c>
      <c r="D694" s="123" t="s">
        <v>1206</v>
      </c>
      <c r="E694" s="124" t="s">
        <v>1205</v>
      </c>
      <c r="F694" s="123" t="s">
        <v>275</v>
      </c>
    </row>
    <row r="695" spans="1:6" x14ac:dyDescent="0.2">
      <c r="A695" s="123" t="s">
        <v>272</v>
      </c>
      <c r="B695" s="165">
        <v>27</v>
      </c>
      <c r="C695" s="125" t="s">
        <v>1044</v>
      </c>
      <c r="D695" s="123" t="s">
        <v>1207</v>
      </c>
      <c r="E695" s="124" t="s">
        <v>1044</v>
      </c>
      <c r="F695" s="123" t="s">
        <v>275</v>
      </c>
    </row>
    <row r="696" spans="1:6" x14ac:dyDescent="0.2">
      <c r="A696" s="123" t="s">
        <v>272</v>
      </c>
      <c r="B696" s="165">
        <v>27</v>
      </c>
      <c r="C696" s="125" t="s">
        <v>1053</v>
      </c>
      <c r="D696" s="123" t="s">
        <v>1208</v>
      </c>
      <c r="E696" s="124" t="s">
        <v>1053</v>
      </c>
      <c r="F696" s="123" t="s">
        <v>275</v>
      </c>
    </row>
    <row r="697" spans="1:6" x14ac:dyDescent="0.2">
      <c r="A697" s="123" t="s">
        <v>272</v>
      </c>
      <c r="B697" s="165">
        <v>27</v>
      </c>
      <c r="C697" s="125" t="s">
        <v>1209</v>
      </c>
      <c r="D697" s="123" t="s">
        <v>1210</v>
      </c>
      <c r="E697" s="124" t="s">
        <v>1209</v>
      </c>
      <c r="F697" s="123" t="s">
        <v>275</v>
      </c>
    </row>
    <row r="698" spans="1:6" x14ac:dyDescent="0.2">
      <c r="A698" s="123" t="s">
        <v>272</v>
      </c>
      <c r="B698" s="165">
        <v>27</v>
      </c>
      <c r="C698" s="125" t="s">
        <v>1055</v>
      </c>
      <c r="D698" s="123" t="s">
        <v>1211</v>
      </c>
      <c r="E698" s="124" t="s">
        <v>1055</v>
      </c>
      <c r="F698" s="123" t="s">
        <v>275</v>
      </c>
    </row>
    <row r="699" spans="1:6" x14ac:dyDescent="0.2">
      <c r="A699" s="123" t="s">
        <v>272</v>
      </c>
      <c r="B699" s="165">
        <v>27</v>
      </c>
      <c r="C699" s="125" t="s">
        <v>1019</v>
      </c>
      <c r="D699" s="123" t="s">
        <v>1212</v>
      </c>
      <c r="E699" s="124" t="s">
        <v>1019</v>
      </c>
      <c r="F699" s="123" t="s">
        <v>275</v>
      </c>
    </row>
    <row r="700" spans="1:6" x14ac:dyDescent="0.2">
      <c r="A700" s="123" t="s">
        <v>272</v>
      </c>
      <c r="B700" s="165">
        <v>27</v>
      </c>
      <c r="C700" s="125" t="s">
        <v>970</v>
      </c>
      <c r="D700" s="123" t="s">
        <v>1213</v>
      </c>
      <c r="E700" s="124" t="s">
        <v>970</v>
      </c>
      <c r="F700" s="123" t="s">
        <v>275</v>
      </c>
    </row>
    <row r="701" spans="1:6" x14ac:dyDescent="0.2">
      <c r="A701" s="123" t="s">
        <v>272</v>
      </c>
      <c r="B701" s="165">
        <v>27</v>
      </c>
      <c r="C701" s="125" t="s">
        <v>669</v>
      </c>
      <c r="D701" s="123" t="s">
        <v>1214</v>
      </c>
      <c r="E701" s="124" t="s">
        <v>669</v>
      </c>
      <c r="F701" s="123" t="s">
        <v>275</v>
      </c>
    </row>
    <row r="702" spans="1:6" x14ac:dyDescent="0.2">
      <c r="A702" s="123" t="s">
        <v>272</v>
      </c>
      <c r="B702" s="165">
        <v>27</v>
      </c>
      <c r="C702" s="125" t="s">
        <v>686</v>
      </c>
      <c r="D702" s="123" t="s">
        <v>1215</v>
      </c>
      <c r="E702" s="124" t="s">
        <v>686</v>
      </c>
      <c r="F702" s="123" t="s">
        <v>275</v>
      </c>
    </row>
    <row r="703" spans="1:6" x14ac:dyDescent="0.2">
      <c r="A703" s="123" t="s">
        <v>272</v>
      </c>
      <c r="B703" s="165">
        <v>27</v>
      </c>
      <c r="C703" s="125" t="s">
        <v>960</v>
      </c>
      <c r="D703" s="123" t="s">
        <v>1216</v>
      </c>
      <c r="E703" s="124" t="s">
        <v>960</v>
      </c>
      <c r="F703" s="123" t="s">
        <v>275</v>
      </c>
    </row>
    <row r="704" spans="1:6" x14ac:dyDescent="0.2">
      <c r="A704" s="123" t="s">
        <v>272</v>
      </c>
      <c r="B704" s="165">
        <v>27</v>
      </c>
      <c r="C704" s="125" t="s">
        <v>975</v>
      </c>
      <c r="D704" s="123" t="s">
        <v>1217</v>
      </c>
      <c r="E704" s="124" t="s">
        <v>975</v>
      </c>
      <c r="F704" s="123" t="s">
        <v>275</v>
      </c>
    </row>
    <row r="705" spans="1:6" x14ac:dyDescent="0.2">
      <c r="A705" s="123" t="s">
        <v>272</v>
      </c>
      <c r="B705" s="165">
        <v>27</v>
      </c>
      <c r="C705" s="125" t="s">
        <v>1036</v>
      </c>
      <c r="D705" s="123" t="s">
        <v>1218</v>
      </c>
      <c r="E705" s="124" t="s">
        <v>1036</v>
      </c>
      <c r="F705" s="123" t="s">
        <v>275</v>
      </c>
    </row>
    <row r="706" spans="1:6" x14ac:dyDescent="0.2">
      <c r="A706" s="123" t="s">
        <v>272</v>
      </c>
      <c r="B706" s="165">
        <v>27</v>
      </c>
      <c r="C706" s="125" t="s">
        <v>1219</v>
      </c>
      <c r="D706" s="123" t="s">
        <v>1220</v>
      </c>
      <c r="E706" s="124" t="s">
        <v>1219</v>
      </c>
      <c r="F706" s="123" t="s">
        <v>275</v>
      </c>
    </row>
    <row r="707" spans="1:6" x14ac:dyDescent="0.2">
      <c r="A707" s="123" t="s">
        <v>272</v>
      </c>
      <c r="B707" s="165">
        <v>27</v>
      </c>
      <c r="C707" s="125" t="s">
        <v>1221</v>
      </c>
      <c r="D707" s="123" t="s">
        <v>1222</v>
      </c>
      <c r="E707" s="124" t="s">
        <v>1221</v>
      </c>
      <c r="F707" s="123" t="s">
        <v>275</v>
      </c>
    </row>
    <row r="708" spans="1:6" x14ac:dyDescent="0.2">
      <c r="A708" s="123" t="s">
        <v>272</v>
      </c>
      <c r="B708" s="165">
        <v>27</v>
      </c>
      <c r="C708" s="125" t="s">
        <v>397</v>
      </c>
      <c r="D708" s="123" t="s">
        <v>1223</v>
      </c>
      <c r="E708" s="124" t="s">
        <v>397</v>
      </c>
      <c r="F708" s="123" t="s">
        <v>275</v>
      </c>
    </row>
    <row r="709" spans="1:6" x14ac:dyDescent="0.2">
      <c r="A709" s="123" t="s">
        <v>272</v>
      </c>
      <c r="B709" s="165">
        <v>27</v>
      </c>
      <c r="C709" s="125" t="s">
        <v>1224</v>
      </c>
      <c r="D709" s="123" t="s">
        <v>1225</v>
      </c>
      <c r="E709" s="124" t="s">
        <v>1224</v>
      </c>
      <c r="F709" s="123" t="s">
        <v>275</v>
      </c>
    </row>
    <row r="710" spans="1:6" x14ac:dyDescent="0.2">
      <c r="A710" s="123" t="s">
        <v>272</v>
      </c>
      <c r="B710" s="165">
        <v>27</v>
      </c>
      <c r="C710" s="125" t="s">
        <v>1226</v>
      </c>
      <c r="D710" s="123" t="s">
        <v>1227</v>
      </c>
      <c r="E710" s="124" t="s">
        <v>1226</v>
      </c>
      <c r="F710" s="123" t="s">
        <v>275</v>
      </c>
    </row>
    <row r="711" spans="1:6" x14ac:dyDescent="0.2">
      <c r="A711" s="123" t="s">
        <v>272</v>
      </c>
      <c r="B711" s="165">
        <v>27</v>
      </c>
      <c r="C711" s="125" t="s">
        <v>1228</v>
      </c>
      <c r="D711" s="123" t="s">
        <v>1229</v>
      </c>
      <c r="E711" s="124" t="s">
        <v>1228</v>
      </c>
      <c r="F711" s="123" t="s">
        <v>275</v>
      </c>
    </row>
    <row r="712" spans="1:6" x14ac:dyDescent="0.2">
      <c r="A712" s="123" t="s">
        <v>272</v>
      </c>
      <c r="B712" s="165">
        <v>27</v>
      </c>
      <c r="C712" s="125" t="s">
        <v>1033</v>
      </c>
      <c r="D712" s="123" t="s">
        <v>1230</v>
      </c>
      <c r="E712" s="124" t="s">
        <v>1033</v>
      </c>
      <c r="F712" s="123" t="s">
        <v>275</v>
      </c>
    </row>
    <row r="713" spans="1:6" x14ac:dyDescent="0.2">
      <c r="A713" s="123" t="s">
        <v>272</v>
      </c>
      <c r="B713" s="165">
        <v>27</v>
      </c>
      <c r="C713" s="125" t="s">
        <v>424</v>
      </c>
      <c r="D713" s="123" t="s">
        <v>1231</v>
      </c>
      <c r="E713" s="124" t="s">
        <v>424</v>
      </c>
      <c r="F713" s="123" t="s">
        <v>275</v>
      </c>
    </row>
    <row r="714" spans="1:6" x14ac:dyDescent="0.2">
      <c r="A714" s="123" t="s">
        <v>272</v>
      </c>
      <c r="B714" s="165">
        <v>27</v>
      </c>
      <c r="C714" s="125" t="s">
        <v>1232</v>
      </c>
      <c r="D714" s="123" t="s">
        <v>1233</v>
      </c>
      <c r="E714" s="124" t="s">
        <v>1232</v>
      </c>
      <c r="F714" s="123" t="s">
        <v>275</v>
      </c>
    </row>
    <row r="715" spans="1:6" x14ac:dyDescent="0.2">
      <c r="A715" s="123" t="s">
        <v>272</v>
      </c>
      <c r="B715" s="165">
        <v>27</v>
      </c>
      <c r="C715" s="125" t="s">
        <v>395</v>
      </c>
      <c r="D715" s="123" t="s">
        <v>1234</v>
      </c>
      <c r="E715" s="124" t="s">
        <v>395</v>
      </c>
      <c r="F715" s="123" t="s">
        <v>275</v>
      </c>
    </row>
    <row r="716" spans="1:6" x14ac:dyDescent="0.2">
      <c r="A716" s="123" t="s">
        <v>272</v>
      </c>
      <c r="B716" s="165">
        <v>27</v>
      </c>
      <c r="C716" s="125" t="s">
        <v>988</v>
      </c>
      <c r="D716" s="123" t="s">
        <v>1235</v>
      </c>
      <c r="E716" s="124" t="s">
        <v>988</v>
      </c>
      <c r="F716" s="123" t="s">
        <v>275</v>
      </c>
    </row>
    <row r="717" spans="1:6" x14ac:dyDescent="0.2">
      <c r="A717" s="123" t="s">
        <v>272</v>
      </c>
      <c r="B717" s="165">
        <v>27</v>
      </c>
      <c r="C717" s="125" t="s">
        <v>844</v>
      </c>
      <c r="D717" s="123" t="s">
        <v>1236</v>
      </c>
      <c r="E717" s="124" t="s">
        <v>844</v>
      </c>
      <c r="F717" s="123" t="s">
        <v>275</v>
      </c>
    </row>
    <row r="718" spans="1:6" x14ac:dyDescent="0.2">
      <c r="A718" s="123" t="s">
        <v>272</v>
      </c>
      <c r="B718" s="165">
        <v>27</v>
      </c>
      <c r="C718" s="125" t="s">
        <v>1237</v>
      </c>
      <c r="D718" s="123" t="s">
        <v>1238</v>
      </c>
      <c r="E718" s="124" t="s">
        <v>1237</v>
      </c>
      <c r="F718" s="123" t="s">
        <v>275</v>
      </c>
    </row>
    <row r="719" spans="1:6" x14ac:dyDescent="0.2">
      <c r="A719" s="123" t="s">
        <v>272</v>
      </c>
      <c r="B719" s="165">
        <v>27</v>
      </c>
      <c r="C719" s="125" t="s">
        <v>1239</v>
      </c>
      <c r="D719" s="123" t="s">
        <v>1240</v>
      </c>
      <c r="E719" s="124" t="s">
        <v>1239</v>
      </c>
      <c r="F719" s="123" t="s">
        <v>275</v>
      </c>
    </row>
    <row r="720" spans="1:6" x14ac:dyDescent="0.2">
      <c r="A720" s="123" t="s">
        <v>272</v>
      </c>
      <c r="B720" s="165">
        <v>27</v>
      </c>
      <c r="C720" s="125" t="s">
        <v>968</v>
      </c>
      <c r="D720" s="123" t="s">
        <v>1241</v>
      </c>
      <c r="E720" s="124" t="s">
        <v>968</v>
      </c>
      <c r="F720" s="123" t="s">
        <v>275</v>
      </c>
    </row>
    <row r="721" spans="1:6" x14ac:dyDescent="0.2">
      <c r="A721" s="123" t="s">
        <v>272</v>
      </c>
      <c r="B721" s="165">
        <v>27</v>
      </c>
      <c r="C721" s="125" t="s">
        <v>1242</v>
      </c>
      <c r="D721" s="123" t="s">
        <v>1243</v>
      </c>
      <c r="E721" s="124" t="s">
        <v>1242</v>
      </c>
      <c r="F721" s="123" t="s">
        <v>275</v>
      </c>
    </row>
    <row r="722" spans="1:6" x14ac:dyDescent="0.2">
      <c r="A722" s="123" t="s">
        <v>272</v>
      </c>
      <c r="B722" s="165">
        <v>27</v>
      </c>
      <c r="C722" s="125" t="s">
        <v>1049</v>
      </c>
      <c r="D722" s="123" t="s">
        <v>1244</v>
      </c>
      <c r="E722" s="124" t="s">
        <v>1049</v>
      </c>
      <c r="F722" s="123" t="s">
        <v>275</v>
      </c>
    </row>
    <row r="723" spans="1:6" x14ac:dyDescent="0.2">
      <c r="A723" s="123" t="s">
        <v>272</v>
      </c>
      <c r="B723" s="165">
        <v>27</v>
      </c>
      <c r="C723" s="125" t="s">
        <v>1245</v>
      </c>
      <c r="D723" s="123" t="s">
        <v>1246</v>
      </c>
      <c r="E723" s="124" t="s">
        <v>1245</v>
      </c>
      <c r="F723" s="123" t="s">
        <v>275</v>
      </c>
    </row>
    <row r="724" spans="1:6" x14ac:dyDescent="0.2">
      <c r="A724" s="123" t="s">
        <v>272</v>
      </c>
      <c r="B724" s="165">
        <v>27</v>
      </c>
      <c r="C724" s="125" t="s">
        <v>561</v>
      </c>
      <c r="D724" s="123" t="s">
        <v>1247</v>
      </c>
      <c r="E724" s="124" t="s">
        <v>561</v>
      </c>
      <c r="F724" s="123" t="s">
        <v>275</v>
      </c>
    </row>
    <row r="725" spans="1:6" x14ac:dyDescent="0.2">
      <c r="A725" s="123" t="s">
        <v>272</v>
      </c>
      <c r="B725" s="165">
        <v>27</v>
      </c>
      <c r="C725" s="125" t="s">
        <v>524</v>
      </c>
      <c r="D725" s="123" t="s">
        <v>1248</v>
      </c>
      <c r="E725" s="124" t="s">
        <v>524</v>
      </c>
      <c r="F725" s="123" t="s">
        <v>275</v>
      </c>
    </row>
    <row r="726" spans="1:6" x14ac:dyDescent="0.2">
      <c r="A726" s="123" t="s">
        <v>272</v>
      </c>
      <c r="B726" s="165">
        <v>27</v>
      </c>
      <c r="C726" s="125" t="s">
        <v>1249</v>
      </c>
      <c r="D726" s="123" t="s">
        <v>1250</v>
      </c>
      <c r="E726" s="124" t="s">
        <v>1249</v>
      </c>
      <c r="F726" s="123" t="s">
        <v>275</v>
      </c>
    </row>
    <row r="727" spans="1:6" x14ac:dyDescent="0.2">
      <c r="A727" s="123" t="s">
        <v>272</v>
      </c>
      <c r="B727" s="165">
        <v>27</v>
      </c>
      <c r="C727" s="125" t="s">
        <v>1251</v>
      </c>
      <c r="D727" s="123" t="s">
        <v>1252</v>
      </c>
      <c r="E727" s="124" t="s">
        <v>1251</v>
      </c>
      <c r="F727" s="123" t="s">
        <v>275</v>
      </c>
    </row>
    <row r="728" spans="1:6" x14ac:dyDescent="0.2">
      <c r="A728" s="123" t="s">
        <v>272</v>
      </c>
      <c r="B728" s="165">
        <v>27</v>
      </c>
      <c r="C728" s="125" t="s">
        <v>735</v>
      </c>
      <c r="D728" s="123" t="s">
        <v>1253</v>
      </c>
      <c r="E728" s="124" t="s">
        <v>735</v>
      </c>
      <c r="F728" s="123" t="s">
        <v>275</v>
      </c>
    </row>
    <row r="729" spans="1:6" x14ac:dyDescent="0.2">
      <c r="A729" s="123" t="s">
        <v>272</v>
      </c>
      <c r="B729" s="165">
        <v>27</v>
      </c>
      <c r="C729" s="125" t="s">
        <v>684</v>
      </c>
      <c r="D729" s="123" t="s">
        <v>1254</v>
      </c>
      <c r="E729" s="124" t="s">
        <v>684</v>
      </c>
      <c r="F729" s="123" t="s">
        <v>275</v>
      </c>
    </row>
    <row r="730" spans="1:6" x14ac:dyDescent="0.2">
      <c r="A730" s="123" t="s">
        <v>272</v>
      </c>
      <c r="B730" s="165">
        <v>27</v>
      </c>
      <c r="C730" s="125" t="s">
        <v>767</v>
      </c>
      <c r="D730" s="123" t="s">
        <v>1255</v>
      </c>
      <c r="E730" s="124" t="s">
        <v>767</v>
      </c>
      <c r="F730" s="123" t="s">
        <v>275</v>
      </c>
    </row>
    <row r="731" spans="1:6" x14ac:dyDescent="0.2">
      <c r="A731" s="123" t="s">
        <v>272</v>
      </c>
      <c r="B731" s="165">
        <v>27</v>
      </c>
      <c r="C731" s="125" t="s">
        <v>1256</v>
      </c>
      <c r="D731" s="123" t="s">
        <v>1257</v>
      </c>
      <c r="E731" s="124" t="s">
        <v>1256</v>
      </c>
      <c r="F731" s="123" t="s">
        <v>275</v>
      </c>
    </row>
    <row r="732" spans="1:6" x14ac:dyDescent="0.2">
      <c r="A732" s="123" t="s">
        <v>272</v>
      </c>
      <c r="B732" s="165">
        <v>27</v>
      </c>
      <c r="C732" s="125" t="s">
        <v>1258</v>
      </c>
      <c r="D732" s="123" t="s">
        <v>1259</v>
      </c>
      <c r="E732" s="124" t="s">
        <v>1258</v>
      </c>
      <c r="F732" s="123" t="s">
        <v>275</v>
      </c>
    </row>
    <row r="733" spans="1:6" x14ac:dyDescent="0.2">
      <c r="A733" s="123" t="s">
        <v>272</v>
      </c>
      <c r="B733" s="165">
        <v>27</v>
      </c>
      <c r="C733" s="125" t="s">
        <v>469</v>
      </c>
      <c r="D733" s="123" t="s">
        <v>1260</v>
      </c>
      <c r="E733" s="124" t="s">
        <v>469</v>
      </c>
      <c r="F733" s="123" t="s">
        <v>275</v>
      </c>
    </row>
    <row r="734" spans="1:6" x14ac:dyDescent="0.2">
      <c r="A734" s="123" t="s">
        <v>272</v>
      </c>
      <c r="B734" s="165">
        <v>27</v>
      </c>
      <c r="C734" s="125" t="s">
        <v>673</v>
      </c>
      <c r="D734" s="123" t="s">
        <v>1261</v>
      </c>
      <c r="E734" s="124" t="s">
        <v>673</v>
      </c>
      <c r="F734" s="123" t="s">
        <v>275</v>
      </c>
    </row>
    <row r="735" spans="1:6" x14ac:dyDescent="0.2">
      <c r="A735" s="123" t="s">
        <v>272</v>
      </c>
      <c r="B735" s="165">
        <v>27</v>
      </c>
      <c r="C735" s="125" t="s">
        <v>1262</v>
      </c>
      <c r="D735" s="123" t="s">
        <v>1263</v>
      </c>
      <c r="E735" s="124" t="s">
        <v>1262</v>
      </c>
      <c r="F735" s="123" t="s">
        <v>275</v>
      </c>
    </row>
    <row r="736" spans="1:6" x14ac:dyDescent="0.2">
      <c r="A736" s="123" t="s">
        <v>272</v>
      </c>
      <c r="B736" s="165">
        <v>27</v>
      </c>
      <c r="C736" s="125" t="s">
        <v>406</v>
      </c>
      <c r="D736" s="123" t="s">
        <v>1264</v>
      </c>
      <c r="E736" s="124" t="s">
        <v>406</v>
      </c>
      <c r="F736" s="123" t="s">
        <v>275</v>
      </c>
    </row>
    <row r="737" spans="1:6" x14ac:dyDescent="0.2">
      <c r="A737" s="123" t="s">
        <v>272</v>
      </c>
      <c r="B737" s="165">
        <v>27</v>
      </c>
      <c r="C737" s="125" t="s">
        <v>489</v>
      </c>
      <c r="D737" s="123" t="s">
        <v>1265</v>
      </c>
      <c r="E737" s="124" t="s">
        <v>489</v>
      </c>
      <c r="F737" s="123" t="s">
        <v>275</v>
      </c>
    </row>
    <row r="738" spans="1:6" x14ac:dyDescent="0.2">
      <c r="A738" s="123" t="s">
        <v>272</v>
      </c>
      <c r="B738" s="165">
        <v>27</v>
      </c>
      <c r="C738" s="125" t="s">
        <v>1266</v>
      </c>
      <c r="D738" s="123" t="s">
        <v>1267</v>
      </c>
      <c r="E738" s="124" t="s">
        <v>1266</v>
      </c>
      <c r="F738" s="123" t="s">
        <v>275</v>
      </c>
    </row>
    <row r="739" spans="1:6" x14ac:dyDescent="0.2">
      <c r="A739" s="123" t="s">
        <v>272</v>
      </c>
      <c r="B739" s="165">
        <v>27</v>
      </c>
      <c r="C739" s="125" t="s">
        <v>426</v>
      </c>
      <c r="D739" s="123" t="s">
        <v>1268</v>
      </c>
      <c r="E739" s="124" t="s">
        <v>426</v>
      </c>
      <c r="F739" s="123" t="s">
        <v>275</v>
      </c>
    </row>
    <row r="740" spans="1:6" x14ac:dyDescent="0.2">
      <c r="A740" s="123" t="s">
        <v>272</v>
      </c>
      <c r="B740" s="165">
        <v>27</v>
      </c>
      <c r="C740" s="125" t="s">
        <v>1269</v>
      </c>
      <c r="D740" s="123" t="s">
        <v>1270</v>
      </c>
      <c r="E740" s="124" t="s">
        <v>1269</v>
      </c>
      <c r="F740" s="123" t="s">
        <v>275</v>
      </c>
    </row>
    <row r="741" spans="1:6" x14ac:dyDescent="0.2">
      <c r="A741" s="123" t="s">
        <v>272</v>
      </c>
      <c r="B741" s="165">
        <v>27</v>
      </c>
      <c r="C741" s="125" t="s">
        <v>978</v>
      </c>
      <c r="D741" s="123" t="s">
        <v>1271</v>
      </c>
      <c r="E741" s="124" t="s">
        <v>978</v>
      </c>
      <c r="F741" s="123" t="s">
        <v>275</v>
      </c>
    </row>
    <row r="742" spans="1:6" x14ac:dyDescent="0.2">
      <c r="A742" s="123" t="s">
        <v>272</v>
      </c>
      <c r="B742" s="165">
        <v>27</v>
      </c>
      <c r="C742" s="125" t="s">
        <v>1272</v>
      </c>
      <c r="D742" s="123" t="s">
        <v>1273</v>
      </c>
      <c r="E742" s="124" t="s">
        <v>1272</v>
      </c>
      <c r="F742" s="123" t="s">
        <v>275</v>
      </c>
    </row>
    <row r="743" spans="1:6" x14ac:dyDescent="0.2">
      <c r="A743" s="123" t="s">
        <v>272</v>
      </c>
      <c r="B743" s="165">
        <v>27</v>
      </c>
      <c r="C743" s="125" t="s">
        <v>1274</v>
      </c>
      <c r="D743" s="123" t="s">
        <v>1275</v>
      </c>
      <c r="E743" s="124" t="s">
        <v>1274</v>
      </c>
      <c r="F743" s="123" t="s">
        <v>275</v>
      </c>
    </row>
    <row r="744" spans="1:6" x14ac:dyDescent="0.2">
      <c r="A744" s="123" t="s">
        <v>272</v>
      </c>
      <c r="B744" s="165">
        <v>27</v>
      </c>
      <c r="C744" s="125" t="s">
        <v>1276</v>
      </c>
      <c r="D744" s="123" t="s">
        <v>1277</v>
      </c>
      <c r="E744" s="124" t="s">
        <v>1276</v>
      </c>
      <c r="F744" s="123" t="s">
        <v>275</v>
      </c>
    </row>
    <row r="745" spans="1:6" x14ac:dyDescent="0.2">
      <c r="A745" s="123" t="s">
        <v>272</v>
      </c>
      <c r="B745" s="165">
        <v>27</v>
      </c>
      <c r="C745" s="125" t="s">
        <v>545</v>
      </c>
      <c r="D745" s="123" t="s">
        <v>1278</v>
      </c>
      <c r="E745" s="124" t="s">
        <v>545</v>
      </c>
      <c r="F745" s="123" t="s">
        <v>275</v>
      </c>
    </row>
    <row r="746" spans="1:6" x14ac:dyDescent="0.2">
      <c r="A746" s="123" t="s">
        <v>272</v>
      </c>
      <c r="B746" s="165">
        <v>27</v>
      </c>
      <c r="C746" s="125" t="s">
        <v>1279</v>
      </c>
      <c r="D746" s="123" t="s">
        <v>1280</v>
      </c>
      <c r="E746" s="124" t="s">
        <v>1279</v>
      </c>
      <c r="F746" s="123" t="s">
        <v>275</v>
      </c>
    </row>
    <row r="747" spans="1:6" x14ac:dyDescent="0.2">
      <c r="A747" s="123" t="s">
        <v>272</v>
      </c>
      <c r="B747" s="165">
        <v>27</v>
      </c>
      <c r="C747" s="125" t="s">
        <v>1281</v>
      </c>
      <c r="D747" s="123" t="s">
        <v>1282</v>
      </c>
      <c r="E747" s="124" t="s">
        <v>1281</v>
      </c>
      <c r="F747" s="123" t="s">
        <v>275</v>
      </c>
    </row>
    <row r="748" spans="1:6" x14ac:dyDescent="0.2">
      <c r="A748" s="123" t="s">
        <v>272</v>
      </c>
      <c r="B748" s="165">
        <v>27</v>
      </c>
      <c r="C748" s="125" t="s">
        <v>477</v>
      </c>
      <c r="D748" s="123" t="s">
        <v>1283</v>
      </c>
      <c r="E748" s="124" t="s">
        <v>477</v>
      </c>
      <c r="F748" s="123" t="s">
        <v>275</v>
      </c>
    </row>
    <row r="749" spans="1:6" x14ac:dyDescent="0.2">
      <c r="A749" s="123" t="s">
        <v>272</v>
      </c>
      <c r="B749" s="165">
        <v>34</v>
      </c>
      <c r="C749" s="125" t="s">
        <v>406</v>
      </c>
      <c r="D749" s="123" t="s">
        <v>1284</v>
      </c>
      <c r="E749" s="124" t="s">
        <v>406</v>
      </c>
      <c r="F749" s="123" t="s">
        <v>275</v>
      </c>
    </row>
    <row r="750" spans="1:6" x14ac:dyDescent="0.2">
      <c r="A750" s="123" t="s">
        <v>272</v>
      </c>
      <c r="B750" s="165">
        <v>34</v>
      </c>
      <c r="C750" s="125" t="s">
        <v>366</v>
      </c>
      <c r="D750" s="123" t="s">
        <v>1285</v>
      </c>
      <c r="E750" s="124" t="s">
        <v>366</v>
      </c>
      <c r="F750" s="123" t="s">
        <v>275</v>
      </c>
    </row>
    <row r="751" spans="1:6" x14ac:dyDescent="0.2">
      <c r="A751" s="123" t="s">
        <v>272</v>
      </c>
      <c r="B751" s="165">
        <v>34</v>
      </c>
      <c r="C751" s="125" t="s">
        <v>387</v>
      </c>
      <c r="D751" s="123" t="s">
        <v>1286</v>
      </c>
      <c r="E751" s="124" t="s">
        <v>387</v>
      </c>
      <c r="F751" s="123" t="s">
        <v>275</v>
      </c>
    </row>
    <row r="752" spans="1:6" x14ac:dyDescent="0.2">
      <c r="A752" s="123" t="s">
        <v>272</v>
      </c>
      <c r="B752" s="165">
        <v>34</v>
      </c>
      <c r="C752" s="125" t="s">
        <v>424</v>
      </c>
      <c r="D752" s="123" t="s">
        <v>1287</v>
      </c>
      <c r="E752" s="124" t="s">
        <v>424</v>
      </c>
      <c r="F752" s="123" t="s">
        <v>275</v>
      </c>
    </row>
    <row r="753" spans="1:6" x14ac:dyDescent="0.2">
      <c r="A753" s="123" t="s">
        <v>272</v>
      </c>
      <c r="B753" s="165">
        <v>34</v>
      </c>
      <c r="C753" s="125" t="s">
        <v>395</v>
      </c>
      <c r="D753" s="123" t="s">
        <v>1288</v>
      </c>
      <c r="E753" s="124" t="s">
        <v>395</v>
      </c>
      <c r="F753" s="123" t="s">
        <v>275</v>
      </c>
    </row>
    <row r="754" spans="1:6" x14ac:dyDescent="0.2">
      <c r="A754" s="123" t="s">
        <v>272</v>
      </c>
      <c r="B754" s="165">
        <v>34</v>
      </c>
      <c r="C754" s="125" t="s">
        <v>371</v>
      </c>
      <c r="D754" s="123" t="s">
        <v>1289</v>
      </c>
      <c r="E754" s="124" t="s">
        <v>371</v>
      </c>
      <c r="F754" s="123" t="s">
        <v>275</v>
      </c>
    </row>
    <row r="755" spans="1:6" x14ac:dyDescent="0.2">
      <c r="A755" s="123" t="s">
        <v>272</v>
      </c>
      <c r="B755" s="165">
        <v>34</v>
      </c>
      <c r="C755" s="125" t="s">
        <v>397</v>
      </c>
      <c r="D755" s="123" t="s">
        <v>1273</v>
      </c>
      <c r="E755" s="124" t="s">
        <v>397</v>
      </c>
      <c r="F755" s="123" t="s">
        <v>275</v>
      </c>
    </row>
    <row r="756" spans="1:6" x14ac:dyDescent="0.2">
      <c r="A756" s="123" t="s">
        <v>272</v>
      </c>
      <c r="B756" s="165">
        <v>34</v>
      </c>
      <c r="C756" s="125" t="s">
        <v>399</v>
      </c>
      <c r="D756" s="123" t="s">
        <v>1290</v>
      </c>
      <c r="E756" s="124" t="s">
        <v>399</v>
      </c>
      <c r="F756" s="123" t="s">
        <v>275</v>
      </c>
    </row>
    <row r="757" spans="1:6" x14ac:dyDescent="0.2">
      <c r="A757" s="123" t="s">
        <v>272</v>
      </c>
      <c r="B757" s="165">
        <v>40</v>
      </c>
      <c r="C757" s="125" t="s">
        <v>826</v>
      </c>
      <c r="D757" s="123" t="s">
        <v>369</v>
      </c>
      <c r="E757" s="124" t="s">
        <v>826</v>
      </c>
      <c r="F757" s="123" t="s">
        <v>275</v>
      </c>
    </row>
    <row r="758" spans="1:6" x14ac:dyDescent="0.2">
      <c r="A758" s="123" t="s">
        <v>272</v>
      </c>
      <c r="B758" s="165">
        <v>45</v>
      </c>
      <c r="C758" s="125" t="s">
        <v>1291</v>
      </c>
      <c r="D758" s="123" t="s">
        <v>1292</v>
      </c>
      <c r="E758" s="124" t="s">
        <v>1291</v>
      </c>
      <c r="F758" s="123" t="s">
        <v>275</v>
      </c>
    </row>
    <row r="759" spans="1:6" x14ac:dyDescent="0.2">
      <c r="A759" s="123" t="s">
        <v>272</v>
      </c>
      <c r="B759" s="165">
        <v>45</v>
      </c>
      <c r="C759" s="125" t="s">
        <v>1293</v>
      </c>
      <c r="D759" s="123" t="s">
        <v>1294</v>
      </c>
      <c r="E759" s="124" t="s">
        <v>1293</v>
      </c>
      <c r="F759" s="123" t="s">
        <v>275</v>
      </c>
    </row>
    <row r="760" spans="1:6" x14ac:dyDescent="0.2">
      <c r="A760" s="123" t="s">
        <v>272</v>
      </c>
      <c r="B760" s="165">
        <v>45</v>
      </c>
      <c r="C760" s="125" t="s">
        <v>960</v>
      </c>
      <c r="D760" s="123" t="s">
        <v>1295</v>
      </c>
      <c r="E760" s="124" t="s">
        <v>960</v>
      </c>
      <c r="F760" s="123" t="s">
        <v>275</v>
      </c>
    </row>
    <row r="761" spans="1:6" x14ac:dyDescent="0.2">
      <c r="A761" s="123" t="s">
        <v>272</v>
      </c>
      <c r="B761" s="165">
        <v>45</v>
      </c>
      <c r="C761" s="125" t="s">
        <v>975</v>
      </c>
      <c r="D761" s="123" t="s">
        <v>1296</v>
      </c>
      <c r="E761" s="124" t="s">
        <v>975</v>
      </c>
      <c r="F761" s="123" t="s">
        <v>275</v>
      </c>
    </row>
    <row r="762" spans="1:6" x14ac:dyDescent="0.2">
      <c r="A762" s="123" t="s">
        <v>272</v>
      </c>
      <c r="B762" s="165">
        <v>45</v>
      </c>
      <c r="C762" s="125" t="s">
        <v>1036</v>
      </c>
      <c r="D762" s="123" t="s">
        <v>1297</v>
      </c>
      <c r="E762" s="124" t="s">
        <v>1036</v>
      </c>
      <c r="F762" s="123" t="s">
        <v>275</v>
      </c>
    </row>
    <row r="763" spans="1:6" x14ac:dyDescent="0.2">
      <c r="A763" s="123" t="s">
        <v>272</v>
      </c>
      <c r="B763" s="165">
        <v>45</v>
      </c>
      <c r="C763" s="125" t="s">
        <v>970</v>
      </c>
      <c r="D763" s="123" t="s">
        <v>1298</v>
      </c>
      <c r="E763" s="124" t="s">
        <v>970</v>
      </c>
      <c r="F763" s="123" t="s">
        <v>275</v>
      </c>
    </row>
    <row r="764" spans="1:6" x14ac:dyDescent="0.2">
      <c r="A764" s="123" t="s">
        <v>272</v>
      </c>
      <c r="B764" s="165">
        <v>45</v>
      </c>
      <c r="C764" s="125" t="s">
        <v>1033</v>
      </c>
      <c r="D764" s="123" t="s">
        <v>1299</v>
      </c>
      <c r="E764" s="124" t="s">
        <v>1033</v>
      </c>
      <c r="F764" s="123" t="s">
        <v>275</v>
      </c>
    </row>
    <row r="765" spans="1:6" x14ac:dyDescent="0.2">
      <c r="A765" s="123" t="s">
        <v>272</v>
      </c>
      <c r="B765" s="165">
        <v>45</v>
      </c>
      <c r="C765" s="125" t="s">
        <v>988</v>
      </c>
      <c r="D765" s="123" t="s">
        <v>1300</v>
      </c>
      <c r="E765" s="124" t="s">
        <v>988</v>
      </c>
      <c r="F765" s="123" t="s">
        <v>275</v>
      </c>
    </row>
    <row r="766" spans="1:6" x14ac:dyDescent="0.2">
      <c r="A766" s="123" t="s">
        <v>272</v>
      </c>
      <c r="B766" s="165">
        <v>45</v>
      </c>
      <c r="C766" s="125" t="s">
        <v>844</v>
      </c>
      <c r="D766" s="123" t="s">
        <v>1301</v>
      </c>
      <c r="E766" s="124" t="s">
        <v>844</v>
      </c>
      <c r="F766" s="123" t="s">
        <v>275</v>
      </c>
    </row>
    <row r="767" spans="1:6" x14ac:dyDescent="0.2">
      <c r="A767" s="123" t="s">
        <v>272</v>
      </c>
      <c r="B767" s="165">
        <v>45</v>
      </c>
      <c r="C767" s="125" t="s">
        <v>968</v>
      </c>
      <c r="D767" s="123" t="s">
        <v>1302</v>
      </c>
      <c r="E767" s="124" t="s">
        <v>968</v>
      </c>
      <c r="F767" s="123" t="s">
        <v>275</v>
      </c>
    </row>
    <row r="768" spans="1:6" x14ac:dyDescent="0.2">
      <c r="A768" s="123" t="s">
        <v>272</v>
      </c>
      <c r="B768" s="165">
        <v>45</v>
      </c>
      <c r="C768" s="125" t="s">
        <v>1049</v>
      </c>
      <c r="D768" s="123" t="s">
        <v>1303</v>
      </c>
      <c r="E768" s="124" t="s">
        <v>1049</v>
      </c>
      <c r="F768" s="123" t="s">
        <v>275</v>
      </c>
    </row>
    <row r="769" spans="1:6" x14ac:dyDescent="0.2">
      <c r="A769" s="123" t="s">
        <v>272</v>
      </c>
      <c r="B769" s="165">
        <v>45</v>
      </c>
      <c r="C769" s="125" t="s">
        <v>1245</v>
      </c>
      <c r="D769" s="123" t="s">
        <v>1304</v>
      </c>
      <c r="E769" s="124" t="s">
        <v>1245</v>
      </c>
      <c r="F769" s="123" t="s">
        <v>275</v>
      </c>
    </row>
    <row r="770" spans="1:6" x14ac:dyDescent="0.2">
      <c r="A770" s="123" t="s">
        <v>272</v>
      </c>
      <c r="B770" s="165">
        <v>45</v>
      </c>
      <c r="C770" s="125" t="s">
        <v>524</v>
      </c>
      <c r="D770" s="123" t="s">
        <v>1305</v>
      </c>
      <c r="E770" s="124" t="s">
        <v>524</v>
      </c>
      <c r="F770" s="123" t="s">
        <v>275</v>
      </c>
    </row>
    <row r="771" spans="1:6" x14ac:dyDescent="0.2">
      <c r="A771" s="123" t="s">
        <v>272</v>
      </c>
      <c r="B771" s="165">
        <v>45</v>
      </c>
      <c r="C771" s="125" t="s">
        <v>1249</v>
      </c>
      <c r="D771" s="123" t="s">
        <v>1306</v>
      </c>
      <c r="E771" s="124" t="s">
        <v>1249</v>
      </c>
      <c r="F771" s="123" t="s">
        <v>275</v>
      </c>
    </row>
    <row r="772" spans="1:6" x14ac:dyDescent="0.2">
      <c r="A772" s="123" t="s">
        <v>272</v>
      </c>
      <c r="B772" s="165">
        <v>45</v>
      </c>
      <c r="C772" s="125" t="s">
        <v>735</v>
      </c>
      <c r="D772" s="123" t="s">
        <v>1307</v>
      </c>
      <c r="E772" s="124" t="s">
        <v>735</v>
      </c>
      <c r="F772" s="123" t="s">
        <v>275</v>
      </c>
    </row>
    <row r="773" spans="1:6" x14ac:dyDescent="0.2">
      <c r="A773" s="123" t="s">
        <v>272</v>
      </c>
      <c r="B773" s="165">
        <v>45</v>
      </c>
      <c r="C773" s="125" t="s">
        <v>684</v>
      </c>
      <c r="D773" s="123" t="s">
        <v>1308</v>
      </c>
      <c r="E773" s="124" t="s">
        <v>684</v>
      </c>
      <c r="F773" s="123" t="s">
        <v>275</v>
      </c>
    </row>
    <row r="774" spans="1:6" x14ac:dyDescent="0.2">
      <c r="A774" s="123" t="s">
        <v>272</v>
      </c>
      <c r="B774" s="165">
        <v>45</v>
      </c>
      <c r="C774" s="125" t="s">
        <v>767</v>
      </c>
      <c r="D774" s="123" t="s">
        <v>1309</v>
      </c>
      <c r="E774" s="124" t="s">
        <v>767</v>
      </c>
      <c r="F774" s="123" t="s">
        <v>275</v>
      </c>
    </row>
    <row r="775" spans="1:6" x14ac:dyDescent="0.2">
      <c r="A775" s="123" t="s">
        <v>272</v>
      </c>
      <c r="B775" s="165">
        <v>45</v>
      </c>
      <c r="C775" s="125" t="s">
        <v>1258</v>
      </c>
      <c r="D775" s="123" t="s">
        <v>1310</v>
      </c>
      <c r="E775" s="124" t="s">
        <v>1258</v>
      </c>
      <c r="F775" s="123" t="s">
        <v>275</v>
      </c>
    </row>
    <row r="776" spans="1:6" x14ac:dyDescent="0.2">
      <c r="A776" s="123" t="s">
        <v>272</v>
      </c>
      <c r="B776" s="165">
        <v>45</v>
      </c>
      <c r="C776" s="125" t="s">
        <v>673</v>
      </c>
      <c r="D776" s="123" t="s">
        <v>1311</v>
      </c>
      <c r="E776" s="124" t="s">
        <v>673</v>
      </c>
      <c r="F776" s="123" t="s">
        <v>275</v>
      </c>
    </row>
    <row r="777" spans="1:6" x14ac:dyDescent="0.2">
      <c r="A777" s="123" t="s">
        <v>272</v>
      </c>
      <c r="B777" s="165">
        <v>45</v>
      </c>
      <c r="C777" s="125" t="s">
        <v>489</v>
      </c>
      <c r="D777" s="123" t="s">
        <v>1312</v>
      </c>
      <c r="E777" s="124" t="s">
        <v>489</v>
      </c>
      <c r="F777" s="123" t="s">
        <v>275</v>
      </c>
    </row>
    <row r="778" spans="1:6" x14ac:dyDescent="0.2">
      <c r="A778" s="123" t="s">
        <v>272</v>
      </c>
      <c r="B778" s="165">
        <v>45</v>
      </c>
      <c r="C778" s="125" t="s">
        <v>545</v>
      </c>
      <c r="D778" s="123" t="s">
        <v>1313</v>
      </c>
      <c r="E778" s="124" t="s">
        <v>545</v>
      </c>
      <c r="F778" s="123" t="s">
        <v>275</v>
      </c>
    </row>
    <row r="779" spans="1:6" x14ac:dyDescent="0.2">
      <c r="A779" s="123" t="s">
        <v>272</v>
      </c>
      <c r="B779" s="165">
        <v>45</v>
      </c>
      <c r="C779" s="125" t="s">
        <v>793</v>
      </c>
      <c r="D779" s="123" t="s">
        <v>1314</v>
      </c>
      <c r="E779" s="124" t="s">
        <v>793</v>
      </c>
      <c r="F779" s="123" t="s">
        <v>275</v>
      </c>
    </row>
    <row r="780" spans="1:6" x14ac:dyDescent="0.2">
      <c r="A780" s="123" t="s">
        <v>272</v>
      </c>
      <c r="B780" s="165">
        <v>45</v>
      </c>
      <c r="C780" s="125" t="s">
        <v>1315</v>
      </c>
      <c r="D780" s="123" t="s">
        <v>1316</v>
      </c>
      <c r="E780" s="124" t="s">
        <v>1315</v>
      </c>
      <c r="F780" s="123" t="s">
        <v>275</v>
      </c>
    </row>
    <row r="781" spans="1:6" x14ac:dyDescent="0.2">
      <c r="A781" s="123" t="s">
        <v>272</v>
      </c>
      <c r="B781" s="165">
        <v>45</v>
      </c>
      <c r="C781" s="125" t="s">
        <v>550</v>
      </c>
      <c r="D781" s="123" t="s">
        <v>1317</v>
      </c>
      <c r="E781" s="124" t="s">
        <v>550</v>
      </c>
      <c r="F781" s="123" t="s">
        <v>275</v>
      </c>
    </row>
    <row r="782" spans="1:6" x14ac:dyDescent="0.2">
      <c r="A782" s="123" t="s">
        <v>272</v>
      </c>
      <c r="B782" s="165">
        <v>45</v>
      </c>
      <c r="C782" s="125" t="s">
        <v>536</v>
      </c>
      <c r="D782" s="123" t="s">
        <v>1318</v>
      </c>
      <c r="E782" s="124" t="s">
        <v>536</v>
      </c>
      <c r="F782" s="123" t="s">
        <v>275</v>
      </c>
    </row>
    <row r="783" spans="1:6" x14ac:dyDescent="0.2">
      <c r="A783" s="123" t="s">
        <v>272</v>
      </c>
      <c r="B783" s="165">
        <v>45</v>
      </c>
      <c r="C783" s="125" t="s">
        <v>871</v>
      </c>
      <c r="D783" s="123" t="s">
        <v>1319</v>
      </c>
      <c r="E783" s="124" t="s">
        <v>871</v>
      </c>
      <c r="F783" s="123" t="s">
        <v>275</v>
      </c>
    </row>
    <row r="784" spans="1:6" x14ac:dyDescent="0.2">
      <c r="A784" s="123" t="s">
        <v>272</v>
      </c>
      <c r="B784" s="165">
        <v>45</v>
      </c>
      <c r="C784" s="125" t="s">
        <v>815</v>
      </c>
      <c r="D784" s="123" t="s">
        <v>1320</v>
      </c>
      <c r="E784" s="124" t="s">
        <v>815</v>
      </c>
      <c r="F784" s="123" t="s">
        <v>275</v>
      </c>
    </row>
    <row r="785" spans="1:6" x14ac:dyDescent="0.2">
      <c r="A785" s="123" t="s">
        <v>272</v>
      </c>
      <c r="B785" s="165">
        <v>45</v>
      </c>
      <c r="C785" s="125" t="s">
        <v>534</v>
      </c>
      <c r="D785" s="123" t="s">
        <v>1321</v>
      </c>
      <c r="E785" s="124" t="s">
        <v>534</v>
      </c>
      <c r="F785" s="123" t="s">
        <v>275</v>
      </c>
    </row>
    <row r="786" spans="1:6" x14ac:dyDescent="0.2">
      <c r="A786" s="123" t="s">
        <v>272</v>
      </c>
      <c r="B786" s="165">
        <v>45</v>
      </c>
      <c r="C786" s="125" t="s">
        <v>664</v>
      </c>
      <c r="D786" s="123" t="s">
        <v>1322</v>
      </c>
      <c r="E786" s="124" t="s">
        <v>664</v>
      </c>
      <c r="F786" s="123" t="s">
        <v>275</v>
      </c>
    </row>
    <row r="787" spans="1:6" x14ac:dyDescent="0.2">
      <c r="A787" s="123" t="s">
        <v>272</v>
      </c>
      <c r="B787" s="165">
        <v>45</v>
      </c>
      <c r="C787" s="125" t="s">
        <v>1323</v>
      </c>
      <c r="D787" s="123" t="s">
        <v>1324</v>
      </c>
      <c r="E787" s="124" t="s">
        <v>1323</v>
      </c>
      <c r="F787" s="123" t="s">
        <v>275</v>
      </c>
    </row>
    <row r="788" spans="1:6" x14ac:dyDescent="0.2">
      <c r="A788" s="123" t="s">
        <v>272</v>
      </c>
      <c r="B788" s="165">
        <v>45</v>
      </c>
      <c r="C788" s="125" t="s">
        <v>1325</v>
      </c>
      <c r="D788" s="123" t="s">
        <v>1326</v>
      </c>
      <c r="E788" s="124" t="s">
        <v>1325</v>
      </c>
      <c r="F788" s="123" t="s">
        <v>275</v>
      </c>
    </row>
    <row r="789" spans="1:6" x14ac:dyDescent="0.2">
      <c r="A789" s="123" t="s">
        <v>272</v>
      </c>
      <c r="B789" s="165">
        <v>45</v>
      </c>
      <c r="C789" s="125" t="s">
        <v>659</v>
      </c>
      <c r="D789" s="123" t="s">
        <v>1327</v>
      </c>
      <c r="E789" s="124" t="s">
        <v>659</v>
      </c>
      <c r="F789" s="123" t="s">
        <v>275</v>
      </c>
    </row>
    <row r="790" spans="1:6" x14ac:dyDescent="0.2">
      <c r="A790" s="123" t="s">
        <v>272</v>
      </c>
      <c r="B790" s="165">
        <v>45</v>
      </c>
      <c r="C790" s="125" t="s">
        <v>680</v>
      </c>
      <c r="D790" s="123" t="s">
        <v>1328</v>
      </c>
      <c r="E790" s="124" t="s">
        <v>680</v>
      </c>
      <c r="F790" s="123" t="s">
        <v>275</v>
      </c>
    </row>
    <row r="791" spans="1:6" x14ac:dyDescent="0.2">
      <c r="A791" s="123" t="s">
        <v>272</v>
      </c>
      <c r="B791" s="165">
        <v>45</v>
      </c>
      <c r="C791" s="125" t="s">
        <v>641</v>
      </c>
      <c r="D791" s="123" t="s">
        <v>1329</v>
      </c>
      <c r="E791" s="124" t="s">
        <v>641</v>
      </c>
      <c r="F791" s="123" t="s">
        <v>275</v>
      </c>
    </row>
    <row r="792" spans="1:6" x14ac:dyDescent="0.2">
      <c r="A792" s="123" t="s">
        <v>272</v>
      </c>
      <c r="B792" s="165">
        <v>45</v>
      </c>
      <c r="C792" s="125" t="s">
        <v>716</v>
      </c>
      <c r="D792" s="123" t="s">
        <v>1330</v>
      </c>
      <c r="E792" s="124" t="s">
        <v>716</v>
      </c>
      <c r="F792" s="123" t="s">
        <v>275</v>
      </c>
    </row>
    <row r="793" spans="1:6" x14ac:dyDescent="0.2">
      <c r="A793" s="123" t="s">
        <v>272</v>
      </c>
      <c r="B793" s="165">
        <v>45</v>
      </c>
      <c r="C793" s="125" t="s">
        <v>702</v>
      </c>
      <c r="D793" s="123" t="s">
        <v>1331</v>
      </c>
      <c r="E793" s="124" t="s">
        <v>702</v>
      </c>
      <c r="F793" s="123" t="s">
        <v>275</v>
      </c>
    </row>
    <row r="794" spans="1:6" x14ac:dyDescent="0.2">
      <c r="A794" s="123" t="s">
        <v>272</v>
      </c>
      <c r="B794" s="165">
        <v>45</v>
      </c>
      <c r="C794" s="125" t="s">
        <v>1332</v>
      </c>
      <c r="D794" s="123" t="s">
        <v>1333</v>
      </c>
      <c r="E794" s="124" t="s">
        <v>1332</v>
      </c>
      <c r="F794" s="123" t="s">
        <v>275</v>
      </c>
    </row>
    <row r="795" spans="1:6" x14ac:dyDescent="0.2">
      <c r="A795" s="123" t="s">
        <v>272</v>
      </c>
      <c r="B795" s="165">
        <v>45</v>
      </c>
      <c r="C795" s="125" t="s">
        <v>756</v>
      </c>
      <c r="D795" s="123" t="s">
        <v>1334</v>
      </c>
      <c r="E795" s="124" t="s">
        <v>756</v>
      </c>
      <c r="F795" s="123" t="s">
        <v>275</v>
      </c>
    </row>
    <row r="796" spans="1:6" x14ac:dyDescent="0.2">
      <c r="A796" s="123" t="s">
        <v>272</v>
      </c>
      <c r="B796" s="165">
        <v>45</v>
      </c>
      <c r="C796" s="125" t="s">
        <v>1335</v>
      </c>
      <c r="D796" s="123" t="s">
        <v>1336</v>
      </c>
      <c r="E796" s="124" t="s">
        <v>1335</v>
      </c>
      <c r="F796" s="123" t="s">
        <v>275</v>
      </c>
    </row>
    <row r="797" spans="1:6" x14ac:dyDescent="0.2">
      <c r="A797" s="123" t="s">
        <v>272</v>
      </c>
      <c r="B797" s="165">
        <v>45</v>
      </c>
      <c r="C797" s="125" t="s">
        <v>711</v>
      </c>
      <c r="D797" s="123" t="s">
        <v>1337</v>
      </c>
      <c r="E797" s="124" t="s">
        <v>711</v>
      </c>
      <c r="F797" s="123" t="s">
        <v>275</v>
      </c>
    </row>
    <row r="798" spans="1:6" x14ac:dyDescent="0.2">
      <c r="A798" s="123" t="s">
        <v>272</v>
      </c>
      <c r="B798" s="165">
        <v>45</v>
      </c>
      <c r="C798" s="125" t="s">
        <v>771</v>
      </c>
      <c r="D798" s="123" t="s">
        <v>1338</v>
      </c>
      <c r="E798" s="124" t="s">
        <v>771</v>
      </c>
      <c r="F798" s="123" t="s">
        <v>275</v>
      </c>
    </row>
    <row r="799" spans="1:6" x14ac:dyDescent="0.2">
      <c r="A799" s="123" t="s">
        <v>272</v>
      </c>
      <c r="B799" s="165">
        <v>45</v>
      </c>
      <c r="C799" s="125" t="s">
        <v>1339</v>
      </c>
      <c r="D799" s="123" t="s">
        <v>1340</v>
      </c>
      <c r="E799" s="124" t="s">
        <v>1339</v>
      </c>
      <c r="F799" s="123" t="s">
        <v>275</v>
      </c>
    </row>
    <row r="800" spans="1:6" x14ac:dyDescent="0.2">
      <c r="A800" s="123" t="s">
        <v>272</v>
      </c>
      <c r="B800" s="165">
        <v>45</v>
      </c>
      <c r="C800" s="125" t="s">
        <v>1341</v>
      </c>
      <c r="D800" s="123" t="s">
        <v>1342</v>
      </c>
      <c r="E800" s="124" t="s">
        <v>1341</v>
      </c>
      <c r="F800" s="123" t="s">
        <v>275</v>
      </c>
    </row>
    <row r="801" spans="1:6" x14ac:dyDescent="0.2">
      <c r="A801" s="123" t="s">
        <v>272</v>
      </c>
      <c r="B801" s="165">
        <v>45</v>
      </c>
      <c r="C801" s="125" t="s">
        <v>1343</v>
      </c>
      <c r="D801" s="123" t="s">
        <v>1344</v>
      </c>
      <c r="E801" s="124" t="s">
        <v>1343</v>
      </c>
      <c r="F801" s="123" t="s">
        <v>275</v>
      </c>
    </row>
    <row r="802" spans="1:6" x14ac:dyDescent="0.2">
      <c r="A802" s="123" t="s">
        <v>272</v>
      </c>
      <c r="B802" s="165">
        <v>45</v>
      </c>
      <c r="C802" s="125" t="s">
        <v>1345</v>
      </c>
      <c r="D802" s="123" t="s">
        <v>1346</v>
      </c>
      <c r="E802" s="124" t="s">
        <v>1345</v>
      </c>
      <c r="F802" s="123" t="s">
        <v>275</v>
      </c>
    </row>
    <row r="803" spans="1:6" x14ac:dyDescent="0.2">
      <c r="A803" s="123" t="s">
        <v>272</v>
      </c>
      <c r="B803" s="165">
        <v>45</v>
      </c>
      <c r="C803" s="125" t="s">
        <v>1347</v>
      </c>
      <c r="D803" s="123" t="s">
        <v>1348</v>
      </c>
      <c r="E803" s="124" t="s">
        <v>1347</v>
      </c>
      <c r="F803" s="123" t="s">
        <v>275</v>
      </c>
    </row>
    <row r="804" spans="1:6" x14ac:dyDescent="0.2">
      <c r="A804" s="123" t="s">
        <v>272</v>
      </c>
      <c r="B804" s="165">
        <v>45</v>
      </c>
      <c r="C804" s="125" t="s">
        <v>1349</v>
      </c>
      <c r="D804" s="123" t="s">
        <v>1350</v>
      </c>
      <c r="E804" s="124" t="s">
        <v>1349</v>
      </c>
      <c r="F804" s="123" t="s">
        <v>275</v>
      </c>
    </row>
    <row r="805" spans="1:6" x14ac:dyDescent="0.2">
      <c r="A805" s="123" t="s">
        <v>272</v>
      </c>
      <c r="B805" s="165">
        <v>45</v>
      </c>
      <c r="C805" s="125" t="s">
        <v>1351</v>
      </c>
      <c r="D805" s="123" t="s">
        <v>1352</v>
      </c>
      <c r="E805" s="124" t="s">
        <v>1351</v>
      </c>
      <c r="F805" s="123" t="s">
        <v>275</v>
      </c>
    </row>
    <row r="806" spans="1:6" x14ac:dyDescent="0.2">
      <c r="A806" s="123" t="s">
        <v>272</v>
      </c>
      <c r="B806" s="165">
        <v>45</v>
      </c>
      <c r="C806" s="125" t="s">
        <v>1353</v>
      </c>
      <c r="D806" s="123" t="s">
        <v>1354</v>
      </c>
      <c r="E806" s="124" t="s">
        <v>1353</v>
      </c>
      <c r="F806" s="123" t="s">
        <v>275</v>
      </c>
    </row>
    <row r="807" spans="1:6" x14ac:dyDescent="0.2">
      <c r="A807" s="123" t="s">
        <v>272</v>
      </c>
      <c r="B807" s="165">
        <v>45</v>
      </c>
      <c r="C807" s="125" t="s">
        <v>1355</v>
      </c>
      <c r="D807" s="123" t="s">
        <v>1356</v>
      </c>
      <c r="E807" s="124" t="s">
        <v>1355</v>
      </c>
      <c r="F807" s="123" t="s">
        <v>275</v>
      </c>
    </row>
    <row r="808" spans="1:6" x14ac:dyDescent="0.2">
      <c r="A808" s="123" t="s">
        <v>272</v>
      </c>
      <c r="B808" s="165">
        <v>45</v>
      </c>
      <c r="C808" s="125" t="s">
        <v>1357</v>
      </c>
      <c r="D808" s="123" t="s">
        <v>1358</v>
      </c>
      <c r="E808" s="124" t="s">
        <v>1357</v>
      </c>
      <c r="F808" s="123" t="s">
        <v>275</v>
      </c>
    </row>
    <row r="809" spans="1:6" x14ac:dyDescent="0.2">
      <c r="A809" s="123" t="s">
        <v>272</v>
      </c>
      <c r="B809" s="165">
        <v>45</v>
      </c>
      <c r="C809" s="125" t="s">
        <v>1359</v>
      </c>
      <c r="D809" s="123" t="s">
        <v>1360</v>
      </c>
      <c r="E809" s="124" t="s">
        <v>1359</v>
      </c>
      <c r="F809" s="123" t="s">
        <v>275</v>
      </c>
    </row>
    <row r="810" spans="1:6" x14ac:dyDescent="0.2">
      <c r="A810" s="123" t="s">
        <v>272</v>
      </c>
      <c r="B810" s="165">
        <v>45</v>
      </c>
      <c r="C810" s="125" t="s">
        <v>1361</v>
      </c>
      <c r="D810" s="123" t="s">
        <v>1362</v>
      </c>
      <c r="E810" s="124" t="s">
        <v>1361</v>
      </c>
      <c r="F810" s="123" t="s">
        <v>275</v>
      </c>
    </row>
    <row r="811" spans="1:6" x14ac:dyDescent="0.2">
      <c r="A811" s="123" t="s">
        <v>272</v>
      </c>
      <c r="B811" s="165">
        <v>45</v>
      </c>
      <c r="C811" s="125" t="s">
        <v>1363</v>
      </c>
      <c r="D811" s="123" t="s">
        <v>1364</v>
      </c>
      <c r="E811" s="124" t="s">
        <v>1363</v>
      </c>
      <c r="F811" s="123" t="s">
        <v>275</v>
      </c>
    </row>
    <row r="812" spans="1:6" x14ac:dyDescent="0.2">
      <c r="A812" s="123" t="s">
        <v>272</v>
      </c>
      <c r="B812" s="165">
        <v>45</v>
      </c>
      <c r="C812" s="125" t="s">
        <v>1365</v>
      </c>
      <c r="D812" s="123" t="s">
        <v>1366</v>
      </c>
      <c r="E812" s="124" t="s">
        <v>1365</v>
      </c>
      <c r="F812" s="123" t="s">
        <v>275</v>
      </c>
    </row>
    <row r="813" spans="1:6" x14ac:dyDescent="0.2">
      <c r="A813" s="123" t="s">
        <v>272</v>
      </c>
      <c r="B813" s="165">
        <v>45</v>
      </c>
      <c r="C813" s="125" t="s">
        <v>1367</v>
      </c>
      <c r="D813" s="123" t="s">
        <v>1368</v>
      </c>
      <c r="E813" s="124" t="s">
        <v>1367</v>
      </c>
      <c r="F813" s="123" t="s">
        <v>275</v>
      </c>
    </row>
    <row r="814" spans="1:6" x14ac:dyDescent="0.2">
      <c r="A814" s="123" t="s">
        <v>272</v>
      </c>
      <c r="B814" s="165">
        <v>45</v>
      </c>
      <c r="C814" s="125" t="s">
        <v>1369</v>
      </c>
      <c r="D814" s="123" t="s">
        <v>1370</v>
      </c>
      <c r="E814" s="124" t="s">
        <v>1369</v>
      </c>
      <c r="F814" s="123" t="s">
        <v>275</v>
      </c>
    </row>
    <row r="815" spans="1:6" x14ac:dyDescent="0.2">
      <c r="A815" s="123" t="s">
        <v>272</v>
      </c>
      <c r="B815" s="165">
        <v>45</v>
      </c>
      <c r="C815" s="125" t="s">
        <v>1371</v>
      </c>
      <c r="D815" s="123" t="s">
        <v>1372</v>
      </c>
      <c r="E815" s="124" t="s">
        <v>1371</v>
      </c>
      <c r="F815" s="123" t="s">
        <v>275</v>
      </c>
    </row>
    <row r="816" spans="1:6" x14ac:dyDescent="0.2">
      <c r="A816" s="123" t="s">
        <v>272</v>
      </c>
      <c r="B816" s="165">
        <v>45</v>
      </c>
      <c r="C816" s="125" t="s">
        <v>1373</v>
      </c>
      <c r="D816" s="123" t="s">
        <v>1374</v>
      </c>
      <c r="E816" s="124" t="s">
        <v>1373</v>
      </c>
      <c r="F816" s="123" t="s">
        <v>275</v>
      </c>
    </row>
    <row r="817" spans="1:6" x14ac:dyDescent="0.2">
      <c r="A817" s="123" t="s">
        <v>272</v>
      </c>
      <c r="B817" s="165">
        <v>45</v>
      </c>
      <c r="C817" s="125" t="s">
        <v>1375</v>
      </c>
      <c r="D817" s="123" t="s">
        <v>1376</v>
      </c>
      <c r="E817" s="124" t="s">
        <v>1375</v>
      </c>
      <c r="F817" s="123" t="s">
        <v>275</v>
      </c>
    </row>
    <row r="818" spans="1:6" x14ac:dyDescent="0.2">
      <c r="A818" s="123" t="s">
        <v>272</v>
      </c>
      <c r="B818" s="165">
        <v>45</v>
      </c>
      <c r="C818" s="125" t="s">
        <v>1377</v>
      </c>
      <c r="D818" s="123" t="s">
        <v>1378</v>
      </c>
      <c r="E818" s="124" t="s">
        <v>1377</v>
      </c>
      <c r="F818" s="123" t="s">
        <v>275</v>
      </c>
    </row>
    <row r="819" spans="1:6" x14ac:dyDescent="0.2">
      <c r="A819" s="123" t="s">
        <v>272</v>
      </c>
      <c r="B819" s="165">
        <v>45</v>
      </c>
      <c r="C819" s="125" t="s">
        <v>1379</v>
      </c>
      <c r="D819" s="123" t="s">
        <v>1380</v>
      </c>
      <c r="E819" s="124" t="s">
        <v>1379</v>
      </c>
      <c r="F819" s="123" t="s">
        <v>275</v>
      </c>
    </row>
    <row r="820" spans="1:6" x14ac:dyDescent="0.2">
      <c r="A820" s="123" t="s">
        <v>272</v>
      </c>
      <c r="B820" s="165">
        <v>45</v>
      </c>
      <c r="C820" s="125" t="s">
        <v>1381</v>
      </c>
      <c r="D820" s="123" t="s">
        <v>1382</v>
      </c>
      <c r="E820" s="124" t="s">
        <v>1381</v>
      </c>
      <c r="F820" s="123" t="s">
        <v>275</v>
      </c>
    </row>
    <row r="821" spans="1:6" x14ac:dyDescent="0.2">
      <c r="A821" s="123" t="s">
        <v>272</v>
      </c>
      <c r="B821" s="165">
        <v>45</v>
      </c>
      <c r="C821" s="125" t="s">
        <v>1383</v>
      </c>
      <c r="D821" s="123" t="s">
        <v>1384</v>
      </c>
      <c r="E821" s="124" t="s">
        <v>1383</v>
      </c>
      <c r="F821" s="123" t="s">
        <v>275</v>
      </c>
    </row>
    <row r="822" spans="1:6" x14ac:dyDescent="0.2">
      <c r="A822" s="123" t="s">
        <v>272</v>
      </c>
      <c r="B822" s="165">
        <v>45</v>
      </c>
      <c r="C822" s="125" t="s">
        <v>1385</v>
      </c>
      <c r="D822" s="123" t="s">
        <v>1386</v>
      </c>
      <c r="E822" s="124" t="s">
        <v>1385</v>
      </c>
      <c r="F822" s="123" t="s">
        <v>275</v>
      </c>
    </row>
    <row r="823" spans="1:6" x14ac:dyDescent="0.2">
      <c r="A823" s="123" t="s">
        <v>272</v>
      </c>
      <c r="B823" s="165">
        <v>45</v>
      </c>
      <c r="C823" s="125" t="s">
        <v>1387</v>
      </c>
      <c r="D823" s="123" t="s">
        <v>1388</v>
      </c>
      <c r="E823" s="124" t="s">
        <v>1387</v>
      </c>
      <c r="F823" s="123" t="s">
        <v>275</v>
      </c>
    </row>
    <row r="824" spans="1:6" x14ac:dyDescent="0.2">
      <c r="A824" s="123" t="s">
        <v>272</v>
      </c>
      <c r="B824" s="165">
        <v>45</v>
      </c>
      <c r="C824" s="125" t="s">
        <v>1389</v>
      </c>
      <c r="D824" s="123" t="s">
        <v>1390</v>
      </c>
      <c r="E824" s="124" t="s">
        <v>1389</v>
      </c>
      <c r="F824" s="123" t="s">
        <v>275</v>
      </c>
    </row>
    <row r="825" spans="1:6" x14ac:dyDescent="0.2">
      <c r="A825" s="123" t="s">
        <v>272</v>
      </c>
      <c r="B825" s="165">
        <v>45</v>
      </c>
      <c r="C825" s="125" t="s">
        <v>1391</v>
      </c>
      <c r="D825" s="123" t="s">
        <v>1392</v>
      </c>
      <c r="E825" s="124" t="s">
        <v>1391</v>
      </c>
      <c r="F825" s="123" t="s">
        <v>275</v>
      </c>
    </row>
    <row r="826" spans="1:6" x14ac:dyDescent="0.2">
      <c r="A826" s="123" t="s">
        <v>272</v>
      </c>
      <c r="B826" s="165">
        <v>45</v>
      </c>
      <c r="C826" s="125" t="s">
        <v>1393</v>
      </c>
      <c r="D826" s="123" t="s">
        <v>1394</v>
      </c>
      <c r="E826" s="124" t="s">
        <v>1393</v>
      </c>
      <c r="F826" s="123" t="s">
        <v>275</v>
      </c>
    </row>
    <row r="827" spans="1:6" x14ac:dyDescent="0.2">
      <c r="A827" s="123" t="s">
        <v>272</v>
      </c>
      <c r="B827" s="165">
        <v>45</v>
      </c>
      <c r="C827" s="125" t="s">
        <v>1395</v>
      </c>
      <c r="D827" s="123" t="s">
        <v>1396</v>
      </c>
      <c r="E827" s="124" t="s">
        <v>1395</v>
      </c>
      <c r="F827" s="123" t="s">
        <v>275</v>
      </c>
    </row>
    <row r="828" spans="1:6" x14ac:dyDescent="0.2">
      <c r="A828" s="123" t="s">
        <v>272</v>
      </c>
      <c r="B828" s="165">
        <v>45</v>
      </c>
      <c r="C828" s="125" t="s">
        <v>1397</v>
      </c>
      <c r="D828" s="123" t="s">
        <v>1398</v>
      </c>
      <c r="E828" s="124" t="s">
        <v>1397</v>
      </c>
      <c r="F828" s="123" t="s">
        <v>275</v>
      </c>
    </row>
    <row r="829" spans="1:6" x14ac:dyDescent="0.2">
      <c r="A829" s="123" t="s">
        <v>272</v>
      </c>
      <c r="B829" s="165">
        <v>45</v>
      </c>
      <c r="C829" s="125" t="s">
        <v>1399</v>
      </c>
      <c r="D829" s="123" t="s">
        <v>1400</v>
      </c>
      <c r="E829" s="124" t="s">
        <v>1399</v>
      </c>
      <c r="F829" s="123" t="s">
        <v>275</v>
      </c>
    </row>
    <row r="830" spans="1:6" x14ac:dyDescent="0.2">
      <c r="A830" s="123" t="s">
        <v>272</v>
      </c>
      <c r="B830" s="165">
        <v>45</v>
      </c>
      <c r="C830" s="125" t="s">
        <v>290</v>
      </c>
      <c r="D830" s="123" t="s">
        <v>1401</v>
      </c>
      <c r="E830" s="124" t="s">
        <v>290</v>
      </c>
      <c r="F830" s="123" t="s">
        <v>275</v>
      </c>
    </row>
    <row r="831" spans="1:6" x14ac:dyDescent="0.2">
      <c r="A831" s="123" t="s">
        <v>272</v>
      </c>
      <c r="B831" s="165">
        <v>45</v>
      </c>
      <c r="C831" s="125" t="s">
        <v>1402</v>
      </c>
      <c r="D831" s="123" t="s">
        <v>1403</v>
      </c>
      <c r="E831" s="124" t="s">
        <v>1402</v>
      </c>
      <c r="F831" s="123" t="s">
        <v>275</v>
      </c>
    </row>
    <row r="832" spans="1:6" x14ac:dyDescent="0.2">
      <c r="A832" s="123" t="s">
        <v>272</v>
      </c>
      <c r="B832" s="165">
        <v>45</v>
      </c>
      <c r="C832" s="125" t="s">
        <v>1404</v>
      </c>
      <c r="D832" s="123" t="s">
        <v>1405</v>
      </c>
      <c r="E832" s="124" t="s">
        <v>1404</v>
      </c>
      <c r="F832" s="123" t="s">
        <v>275</v>
      </c>
    </row>
    <row r="833" spans="1:6" x14ac:dyDescent="0.2">
      <c r="A833" s="123" t="s">
        <v>272</v>
      </c>
      <c r="B833" s="165">
        <v>45</v>
      </c>
      <c r="C833" s="125" t="s">
        <v>1406</v>
      </c>
      <c r="D833" s="123" t="s">
        <v>1407</v>
      </c>
      <c r="E833" s="124" t="s">
        <v>1406</v>
      </c>
      <c r="F833" s="123" t="s">
        <v>275</v>
      </c>
    </row>
    <row r="834" spans="1:6" x14ac:dyDescent="0.2">
      <c r="A834" s="123" t="s">
        <v>272</v>
      </c>
      <c r="B834" s="165">
        <v>45</v>
      </c>
      <c r="C834" s="125" t="s">
        <v>1408</v>
      </c>
      <c r="D834" s="123" t="s">
        <v>1409</v>
      </c>
      <c r="E834" s="124" t="s">
        <v>1408</v>
      </c>
      <c r="F834" s="123" t="s">
        <v>275</v>
      </c>
    </row>
    <row r="835" spans="1:6" x14ac:dyDescent="0.2">
      <c r="A835" s="123" t="s">
        <v>272</v>
      </c>
      <c r="B835" s="165">
        <v>45</v>
      </c>
      <c r="C835" s="125" t="s">
        <v>1410</v>
      </c>
      <c r="D835" s="123" t="s">
        <v>1411</v>
      </c>
      <c r="E835" s="124" t="s">
        <v>1410</v>
      </c>
      <c r="F835" s="123" t="s">
        <v>275</v>
      </c>
    </row>
    <row r="836" spans="1:6" x14ac:dyDescent="0.2">
      <c r="A836" s="123" t="s">
        <v>272</v>
      </c>
      <c r="B836" s="165">
        <v>45</v>
      </c>
      <c r="C836" s="125" t="s">
        <v>1412</v>
      </c>
      <c r="D836" s="123" t="s">
        <v>1413</v>
      </c>
      <c r="E836" s="124" t="s">
        <v>1412</v>
      </c>
      <c r="F836" s="123" t="s">
        <v>275</v>
      </c>
    </row>
    <row r="837" spans="1:6" x14ac:dyDescent="0.2">
      <c r="A837" s="123" t="s">
        <v>272</v>
      </c>
      <c r="B837" s="165">
        <v>45</v>
      </c>
      <c r="C837" s="125" t="s">
        <v>1414</v>
      </c>
      <c r="D837" s="123" t="s">
        <v>1415</v>
      </c>
      <c r="E837" s="124" t="s">
        <v>1414</v>
      </c>
      <c r="F837" s="123" t="s">
        <v>275</v>
      </c>
    </row>
    <row r="838" spans="1:6" x14ac:dyDescent="0.2">
      <c r="A838" s="123" t="s">
        <v>272</v>
      </c>
      <c r="B838" s="165">
        <v>45</v>
      </c>
      <c r="C838" s="125" t="s">
        <v>1416</v>
      </c>
      <c r="D838" s="123" t="s">
        <v>1417</v>
      </c>
      <c r="E838" s="124" t="s">
        <v>1416</v>
      </c>
      <c r="F838" s="123" t="s">
        <v>275</v>
      </c>
    </row>
    <row r="839" spans="1:6" x14ac:dyDescent="0.2">
      <c r="A839" s="123" t="s">
        <v>272</v>
      </c>
      <c r="B839" s="165">
        <v>45</v>
      </c>
      <c r="C839" s="125" t="s">
        <v>1418</v>
      </c>
      <c r="D839" s="123" t="s">
        <v>1419</v>
      </c>
      <c r="E839" s="124" t="s">
        <v>1418</v>
      </c>
      <c r="F839" s="123" t="s">
        <v>275</v>
      </c>
    </row>
    <row r="840" spans="1:6" x14ac:dyDescent="0.2">
      <c r="A840" s="123" t="s">
        <v>272</v>
      </c>
      <c r="B840" s="165">
        <v>45</v>
      </c>
      <c r="C840" s="125" t="s">
        <v>1420</v>
      </c>
      <c r="D840" s="123" t="s">
        <v>1421</v>
      </c>
      <c r="E840" s="124" t="s">
        <v>1420</v>
      </c>
      <c r="F840" s="123" t="s">
        <v>275</v>
      </c>
    </row>
    <row r="841" spans="1:6" x14ac:dyDescent="0.2">
      <c r="A841" s="123" t="s">
        <v>272</v>
      </c>
      <c r="B841" s="165">
        <v>45</v>
      </c>
      <c r="C841" s="125" t="s">
        <v>1422</v>
      </c>
      <c r="D841" s="123" t="s">
        <v>1423</v>
      </c>
      <c r="E841" s="124" t="s">
        <v>1422</v>
      </c>
      <c r="F841" s="123" t="s">
        <v>275</v>
      </c>
    </row>
    <row r="842" spans="1:6" x14ac:dyDescent="0.2">
      <c r="A842" s="123" t="s">
        <v>272</v>
      </c>
      <c r="B842" s="165">
        <v>45</v>
      </c>
      <c r="C842" s="125" t="s">
        <v>1424</v>
      </c>
      <c r="D842" s="123" t="s">
        <v>1425</v>
      </c>
      <c r="E842" s="124" t="s">
        <v>1424</v>
      </c>
      <c r="F842" s="123" t="s">
        <v>275</v>
      </c>
    </row>
    <row r="843" spans="1:6" x14ac:dyDescent="0.2">
      <c r="A843" s="123" t="s">
        <v>272</v>
      </c>
      <c r="B843" s="165">
        <v>45</v>
      </c>
      <c r="C843" s="125" t="s">
        <v>1426</v>
      </c>
      <c r="D843" s="123" t="s">
        <v>1427</v>
      </c>
      <c r="E843" s="124" t="s">
        <v>1426</v>
      </c>
      <c r="F843" s="123" t="s">
        <v>275</v>
      </c>
    </row>
    <row r="844" spans="1:6" x14ac:dyDescent="0.2">
      <c r="A844" s="123" t="s">
        <v>272</v>
      </c>
      <c r="B844" s="165">
        <v>45</v>
      </c>
      <c r="C844" s="125" t="s">
        <v>1428</v>
      </c>
      <c r="D844" s="123" t="s">
        <v>1429</v>
      </c>
      <c r="E844" s="124" t="s">
        <v>1428</v>
      </c>
      <c r="F844" s="123" t="s">
        <v>275</v>
      </c>
    </row>
    <row r="845" spans="1:6" x14ac:dyDescent="0.2">
      <c r="A845" s="123" t="s">
        <v>272</v>
      </c>
      <c r="B845" s="165">
        <v>45</v>
      </c>
      <c r="C845" s="125" t="s">
        <v>1430</v>
      </c>
      <c r="D845" s="123" t="s">
        <v>1431</v>
      </c>
      <c r="E845" s="124" t="s">
        <v>1430</v>
      </c>
      <c r="F845" s="123" t="s">
        <v>275</v>
      </c>
    </row>
    <row r="846" spans="1:6" x14ac:dyDescent="0.2">
      <c r="A846" s="123" t="s">
        <v>272</v>
      </c>
      <c r="B846" s="165">
        <v>45</v>
      </c>
      <c r="C846" s="125" t="s">
        <v>1134</v>
      </c>
      <c r="D846" s="123" t="s">
        <v>1432</v>
      </c>
      <c r="E846" s="124" t="s">
        <v>1134</v>
      </c>
      <c r="F846" s="123" t="s">
        <v>275</v>
      </c>
    </row>
    <row r="847" spans="1:6" x14ac:dyDescent="0.2">
      <c r="A847" s="123" t="s">
        <v>272</v>
      </c>
      <c r="B847" s="165">
        <v>45</v>
      </c>
      <c r="C847" s="125" t="s">
        <v>1136</v>
      </c>
      <c r="D847" s="123" t="s">
        <v>1433</v>
      </c>
      <c r="E847" s="124" t="s">
        <v>1136</v>
      </c>
      <c r="F847" s="123" t="s">
        <v>275</v>
      </c>
    </row>
    <row r="848" spans="1:6" x14ac:dyDescent="0.2">
      <c r="A848" s="123" t="s">
        <v>272</v>
      </c>
      <c r="B848" s="165">
        <v>45</v>
      </c>
      <c r="C848" s="125" t="s">
        <v>1138</v>
      </c>
      <c r="D848" s="123" t="s">
        <v>1434</v>
      </c>
      <c r="E848" s="124" t="s">
        <v>1138</v>
      </c>
      <c r="F848" s="123" t="s">
        <v>275</v>
      </c>
    </row>
    <row r="849" spans="1:6" x14ac:dyDescent="0.2">
      <c r="A849" s="123" t="s">
        <v>272</v>
      </c>
      <c r="B849" s="165">
        <v>45</v>
      </c>
      <c r="C849" s="125" t="s">
        <v>1140</v>
      </c>
      <c r="D849" s="123" t="s">
        <v>1435</v>
      </c>
      <c r="E849" s="124" t="s">
        <v>1140</v>
      </c>
      <c r="F849" s="123" t="s">
        <v>275</v>
      </c>
    </row>
    <row r="850" spans="1:6" x14ac:dyDescent="0.2">
      <c r="A850" s="123" t="s">
        <v>272</v>
      </c>
      <c r="B850" s="165">
        <v>45</v>
      </c>
      <c r="C850" s="125" t="s">
        <v>1142</v>
      </c>
      <c r="D850" s="123" t="s">
        <v>1436</v>
      </c>
      <c r="E850" s="124" t="s">
        <v>1142</v>
      </c>
      <c r="F850" s="123" t="s">
        <v>275</v>
      </c>
    </row>
    <row r="851" spans="1:6" x14ac:dyDescent="0.2">
      <c r="A851" s="123" t="s">
        <v>272</v>
      </c>
      <c r="B851" s="165">
        <v>45</v>
      </c>
      <c r="C851" s="125" t="s">
        <v>1144</v>
      </c>
      <c r="D851" s="123" t="s">
        <v>1437</v>
      </c>
      <c r="E851" s="124" t="s">
        <v>1144</v>
      </c>
      <c r="F851" s="123" t="s">
        <v>275</v>
      </c>
    </row>
    <row r="852" spans="1:6" x14ac:dyDescent="0.2">
      <c r="A852" s="123" t="s">
        <v>272</v>
      </c>
      <c r="B852" s="165">
        <v>45</v>
      </c>
      <c r="C852" s="125" t="s">
        <v>1146</v>
      </c>
      <c r="D852" s="123" t="s">
        <v>1438</v>
      </c>
      <c r="E852" s="124" t="s">
        <v>1146</v>
      </c>
      <c r="F852" s="123" t="s">
        <v>275</v>
      </c>
    </row>
    <row r="853" spans="1:6" x14ac:dyDescent="0.2">
      <c r="A853" s="123" t="s">
        <v>272</v>
      </c>
      <c r="B853" s="165">
        <v>45</v>
      </c>
      <c r="C853" s="125" t="s">
        <v>1439</v>
      </c>
      <c r="D853" s="123" t="s">
        <v>1440</v>
      </c>
      <c r="E853" s="124" t="s">
        <v>1439</v>
      </c>
      <c r="F853" s="123" t="s">
        <v>275</v>
      </c>
    </row>
    <row r="854" spans="1:6" x14ac:dyDescent="0.2">
      <c r="A854" s="123" t="s">
        <v>272</v>
      </c>
      <c r="B854" s="165">
        <v>45</v>
      </c>
      <c r="C854" s="125" t="s">
        <v>1148</v>
      </c>
      <c r="D854" s="123" t="s">
        <v>1441</v>
      </c>
      <c r="E854" s="124" t="s">
        <v>1148</v>
      </c>
      <c r="F854" s="123" t="s">
        <v>275</v>
      </c>
    </row>
    <row r="855" spans="1:6" x14ac:dyDescent="0.2">
      <c r="A855" s="123" t="s">
        <v>272</v>
      </c>
      <c r="B855" s="165">
        <v>45</v>
      </c>
      <c r="C855" s="125" t="s">
        <v>1150</v>
      </c>
      <c r="D855" s="123" t="s">
        <v>1442</v>
      </c>
      <c r="E855" s="124" t="s">
        <v>1150</v>
      </c>
      <c r="F855" s="123" t="s">
        <v>275</v>
      </c>
    </row>
    <row r="856" spans="1:6" x14ac:dyDescent="0.2">
      <c r="A856" s="123" t="s">
        <v>272</v>
      </c>
      <c r="B856" s="165">
        <v>45</v>
      </c>
      <c r="C856" s="125" t="s">
        <v>1152</v>
      </c>
      <c r="D856" s="123" t="s">
        <v>1443</v>
      </c>
      <c r="E856" s="124" t="s">
        <v>1152</v>
      </c>
      <c r="F856" s="123" t="s">
        <v>275</v>
      </c>
    </row>
    <row r="857" spans="1:6" x14ac:dyDescent="0.2">
      <c r="A857" s="123" t="s">
        <v>272</v>
      </c>
      <c r="B857" s="165">
        <v>45</v>
      </c>
      <c r="C857" s="125" t="s">
        <v>1154</v>
      </c>
      <c r="D857" s="123" t="s">
        <v>1444</v>
      </c>
      <c r="E857" s="124" t="s">
        <v>1154</v>
      </c>
      <c r="F857" s="123" t="s">
        <v>275</v>
      </c>
    </row>
    <row r="858" spans="1:6" x14ac:dyDescent="0.2">
      <c r="A858" s="123" t="s">
        <v>272</v>
      </c>
      <c r="B858" s="165">
        <v>45</v>
      </c>
      <c r="C858" s="125" t="s">
        <v>1156</v>
      </c>
      <c r="D858" s="123" t="s">
        <v>1445</v>
      </c>
      <c r="E858" s="124" t="s">
        <v>1156</v>
      </c>
      <c r="F858" s="123" t="s">
        <v>275</v>
      </c>
    </row>
    <row r="859" spans="1:6" x14ac:dyDescent="0.2">
      <c r="A859" s="123" t="s">
        <v>272</v>
      </c>
      <c r="B859" s="165">
        <v>45</v>
      </c>
      <c r="C859" s="125" t="s">
        <v>1158</v>
      </c>
      <c r="D859" s="123" t="s">
        <v>1446</v>
      </c>
      <c r="E859" s="124" t="s">
        <v>1158</v>
      </c>
      <c r="F859" s="123" t="s">
        <v>275</v>
      </c>
    </row>
    <row r="860" spans="1:6" x14ac:dyDescent="0.2">
      <c r="A860" s="123" t="s">
        <v>272</v>
      </c>
      <c r="B860" s="165">
        <v>45</v>
      </c>
      <c r="C860" s="125" t="s">
        <v>1160</v>
      </c>
      <c r="D860" s="123" t="s">
        <v>1447</v>
      </c>
      <c r="E860" s="124" t="s">
        <v>1160</v>
      </c>
      <c r="F860" s="123" t="s">
        <v>275</v>
      </c>
    </row>
    <row r="861" spans="1:6" x14ac:dyDescent="0.2">
      <c r="A861" s="123" t="s">
        <v>272</v>
      </c>
      <c r="B861" s="165">
        <v>45</v>
      </c>
      <c r="C861" s="125" t="s">
        <v>1162</v>
      </c>
      <c r="D861" s="123" t="s">
        <v>1448</v>
      </c>
      <c r="E861" s="124" t="s">
        <v>1162</v>
      </c>
      <c r="F861" s="123" t="s">
        <v>275</v>
      </c>
    </row>
    <row r="862" spans="1:6" x14ac:dyDescent="0.2">
      <c r="A862" s="123" t="s">
        <v>272</v>
      </c>
      <c r="B862" s="165">
        <v>45</v>
      </c>
      <c r="C862" s="125" t="s">
        <v>1164</v>
      </c>
      <c r="D862" s="123" t="s">
        <v>1449</v>
      </c>
      <c r="E862" s="124" t="s">
        <v>1164</v>
      </c>
      <c r="F862" s="123" t="s">
        <v>275</v>
      </c>
    </row>
    <row r="863" spans="1:6" x14ac:dyDescent="0.2">
      <c r="A863" s="123" t="s">
        <v>272</v>
      </c>
      <c r="B863" s="165">
        <v>45</v>
      </c>
      <c r="C863" s="125" t="s">
        <v>1166</v>
      </c>
      <c r="D863" s="123" t="s">
        <v>1450</v>
      </c>
      <c r="E863" s="124" t="s">
        <v>1166</v>
      </c>
      <c r="F863" s="123" t="s">
        <v>275</v>
      </c>
    </row>
    <row r="864" spans="1:6" x14ac:dyDescent="0.2">
      <c r="A864" s="123" t="s">
        <v>272</v>
      </c>
      <c r="B864" s="165">
        <v>45</v>
      </c>
      <c r="C864" s="125" t="s">
        <v>1168</v>
      </c>
      <c r="D864" s="123" t="s">
        <v>1451</v>
      </c>
      <c r="E864" s="124" t="s">
        <v>1168</v>
      </c>
      <c r="F864" s="123" t="s">
        <v>275</v>
      </c>
    </row>
    <row r="865" spans="1:6" x14ac:dyDescent="0.2">
      <c r="A865" s="123" t="s">
        <v>272</v>
      </c>
      <c r="B865" s="165">
        <v>45</v>
      </c>
      <c r="C865" s="125" t="s">
        <v>1170</v>
      </c>
      <c r="D865" s="123" t="s">
        <v>1452</v>
      </c>
      <c r="E865" s="124" t="s">
        <v>1170</v>
      </c>
      <c r="F865" s="123" t="s">
        <v>275</v>
      </c>
    </row>
    <row r="866" spans="1:6" x14ac:dyDescent="0.2">
      <c r="A866" s="123" t="s">
        <v>272</v>
      </c>
      <c r="B866" s="165">
        <v>45</v>
      </c>
      <c r="C866" s="125" t="s">
        <v>1279</v>
      </c>
      <c r="D866" s="123" t="s">
        <v>1453</v>
      </c>
      <c r="E866" s="124" t="s">
        <v>1279</v>
      </c>
      <c r="F866" s="123" t="s">
        <v>275</v>
      </c>
    </row>
    <row r="867" spans="1:6" x14ac:dyDescent="0.2">
      <c r="A867" s="123" t="s">
        <v>272</v>
      </c>
      <c r="B867" s="165">
        <v>45</v>
      </c>
      <c r="C867" s="125" t="s">
        <v>1454</v>
      </c>
      <c r="D867" s="123" t="s">
        <v>1455</v>
      </c>
      <c r="E867" s="124" t="s">
        <v>1454</v>
      </c>
      <c r="F867" s="123" t="s">
        <v>275</v>
      </c>
    </row>
    <row r="868" spans="1:6" x14ac:dyDescent="0.2">
      <c r="A868" s="123" t="s">
        <v>272</v>
      </c>
      <c r="B868" s="165">
        <v>45</v>
      </c>
      <c r="C868" s="125" t="s">
        <v>1456</v>
      </c>
      <c r="D868" s="123" t="s">
        <v>1457</v>
      </c>
      <c r="E868" s="124" t="s">
        <v>1456</v>
      </c>
      <c r="F868" s="123" t="s">
        <v>275</v>
      </c>
    </row>
    <row r="869" spans="1:6" x14ac:dyDescent="0.2">
      <c r="A869" s="123" t="s">
        <v>272</v>
      </c>
      <c r="B869" s="165">
        <v>45</v>
      </c>
      <c r="C869" s="125" t="s">
        <v>1458</v>
      </c>
      <c r="D869" s="123" t="s">
        <v>1459</v>
      </c>
      <c r="E869" s="124" t="s">
        <v>1458</v>
      </c>
      <c r="F869" s="123" t="s">
        <v>275</v>
      </c>
    </row>
    <row r="870" spans="1:6" x14ac:dyDescent="0.2">
      <c r="A870" s="123" t="s">
        <v>272</v>
      </c>
      <c r="B870" s="165">
        <v>45</v>
      </c>
      <c r="C870" s="125" t="s">
        <v>1460</v>
      </c>
      <c r="D870" s="123" t="s">
        <v>1461</v>
      </c>
      <c r="E870" s="124" t="s">
        <v>1460</v>
      </c>
      <c r="F870" s="123" t="s">
        <v>275</v>
      </c>
    </row>
    <row r="871" spans="1:6" x14ac:dyDescent="0.2">
      <c r="A871" s="123" t="s">
        <v>272</v>
      </c>
      <c r="B871" s="165">
        <v>45</v>
      </c>
      <c r="C871" s="125" t="s">
        <v>1462</v>
      </c>
      <c r="D871" s="123" t="s">
        <v>1463</v>
      </c>
      <c r="E871" s="124" t="s">
        <v>1462</v>
      </c>
      <c r="F871" s="123" t="s">
        <v>275</v>
      </c>
    </row>
    <row r="872" spans="1:6" x14ac:dyDescent="0.2">
      <c r="A872" s="123" t="s">
        <v>272</v>
      </c>
      <c r="B872" s="165">
        <v>45</v>
      </c>
      <c r="C872" s="125" t="s">
        <v>1464</v>
      </c>
      <c r="D872" s="123" t="s">
        <v>1465</v>
      </c>
      <c r="E872" s="124" t="s">
        <v>1464</v>
      </c>
      <c r="F872" s="123" t="s">
        <v>275</v>
      </c>
    </row>
    <row r="873" spans="1:6" x14ac:dyDescent="0.2">
      <c r="A873" s="123" t="s">
        <v>272</v>
      </c>
      <c r="B873" s="165">
        <v>45</v>
      </c>
      <c r="C873" s="125" t="s">
        <v>1466</v>
      </c>
      <c r="D873" s="123" t="s">
        <v>1467</v>
      </c>
      <c r="E873" s="124" t="s">
        <v>1466</v>
      </c>
      <c r="F873" s="123" t="s">
        <v>275</v>
      </c>
    </row>
    <row r="874" spans="1:6" x14ac:dyDescent="0.2">
      <c r="A874" s="123" t="s">
        <v>272</v>
      </c>
      <c r="B874" s="165">
        <v>45</v>
      </c>
      <c r="C874" s="125" t="s">
        <v>1468</v>
      </c>
      <c r="D874" s="123" t="s">
        <v>1469</v>
      </c>
      <c r="E874" s="124" t="s">
        <v>1468</v>
      </c>
      <c r="F874" s="123" t="s">
        <v>275</v>
      </c>
    </row>
    <row r="875" spans="1:6" x14ac:dyDescent="0.2">
      <c r="A875" s="123" t="s">
        <v>272</v>
      </c>
      <c r="B875" s="165">
        <v>45</v>
      </c>
      <c r="C875" s="125" t="s">
        <v>1470</v>
      </c>
      <c r="D875" s="123" t="s">
        <v>1471</v>
      </c>
      <c r="E875" s="124" t="s">
        <v>1470</v>
      </c>
      <c r="F875" s="123" t="s">
        <v>275</v>
      </c>
    </row>
    <row r="876" spans="1:6" x14ac:dyDescent="0.2">
      <c r="A876" s="123" t="s">
        <v>272</v>
      </c>
      <c r="B876" s="165">
        <v>45</v>
      </c>
      <c r="C876" s="125" t="s">
        <v>1472</v>
      </c>
      <c r="D876" s="123" t="s">
        <v>1473</v>
      </c>
      <c r="E876" s="124" t="s">
        <v>1472</v>
      </c>
      <c r="F876" s="123" t="s">
        <v>275</v>
      </c>
    </row>
    <row r="877" spans="1:6" x14ac:dyDescent="0.2">
      <c r="A877" s="123" t="s">
        <v>272</v>
      </c>
      <c r="B877" s="165">
        <v>45</v>
      </c>
      <c r="C877" s="125" t="s">
        <v>1474</v>
      </c>
      <c r="D877" s="123" t="s">
        <v>1475</v>
      </c>
      <c r="E877" s="124" t="s">
        <v>1474</v>
      </c>
      <c r="F877" s="123" t="s">
        <v>275</v>
      </c>
    </row>
    <row r="878" spans="1:6" x14ac:dyDescent="0.2">
      <c r="A878" s="123" t="s">
        <v>272</v>
      </c>
      <c r="B878" s="165">
        <v>45</v>
      </c>
      <c r="C878" s="125" t="s">
        <v>1219</v>
      </c>
      <c r="D878" s="123" t="s">
        <v>1476</v>
      </c>
      <c r="E878" s="124" t="s">
        <v>1219</v>
      </c>
      <c r="F878" s="123" t="s">
        <v>275</v>
      </c>
    </row>
    <row r="879" spans="1:6" x14ac:dyDescent="0.2">
      <c r="A879" s="123" t="s">
        <v>272</v>
      </c>
      <c r="B879" s="165">
        <v>45</v>
      </c>
      <c r="C879" s="125" t="s">
        <v>1477</v>
      </c>
      <c r="D879" s="123" t="s">
        <v>1478</v>
      </c>
      <c r="E879" s="124" t="s">
        <v>1477</v>
      </c>
      <c r="F879" s="123" t="s">
        <v>275</v>
      </c>
    </row>
    <row r="880" spans="1:6" x14ac:dyDescent="0.2">
      <c r="A880" s="123" t="s">
        <v>272</v>
      </c>
      <c r="B880" s="165">
        <v>45</v>
      </c>
      <c r="C880" s="125" t="s">
        <v>1479</v>
      </c>
      <c r="D880" s="123" t="s">
        <v>1480</v>
      </c>
      <c r="E880" s="124" t="s">
        <v>1479</v>
      </c>
      <c r="F880" s="123" t="s">
        <v>275</v>
      </c>
    </row>
    <row r="881" spans="1:6" x14ac:dyDescent="0.2">
      <c r="A881" s="123" t="s">
        <v>272</v>
      </c>
      <c r="B881" s="165">
        <v>45</v>
      </c>
      <c r="C881" s="125" t="s">
        <v>1481</v>
      </c>
      <c r="D881" s="123" t="s">
        <v>1482</v>
      </c>
      <c r="E881" s="124" t="s">
        <v>1481</v>
      </c>
      <c r="F881" s="123" t="s">
        <v>275</v>
      </c>
    </row>
    <row r="882" spans="1:6" x14ac:dyDescent="0.2">
      <c r="A882" s="123" t="s">
        <v>272</v>
      </c>
      <c r="B882" s="165">
        <v>45</v>
      </c>
      <c r="C882" s="125" t="s">
        <v>371</v>
      </c>
      <c r="D882" s="123" t="s">
        <v>1483</v>
      </c>
      <c r="E882" s="124" t="s">
        <v>371</v>
      </c>
      <c r="F882" s="123" t="s">
        <v>275</v>
      </c>
    </row>
    <row r="883" spans="1:6" x14ac:dyDescent="0.2">
      <c r="A883" s="123" t="s">
        <v>272</v>
      </c>
      <c r="B883" s="165">
        <v>45</v>
      </c>
      <c r="C883" s="125" t="s">
        <v>587</v>
      </c>
      <c r="D883" s="123" t="s">
        <v>1484</v>
      </c>
      <c r="E883" s="124" t="s">
        <v>587</v>
      </c>
      <c r="F883" s="123" t="s">
        <v>275</v>
      </c>
    </row>
    <row r="884" spans="1:6" x14ac:dyDescent="0.2">
      <c r="A884" s="123" t="s">
        <v>272</v>
      </c>
      <c r="B884" s="165">
        <v>45</v>
      </c>
      <c r="C884" s="125" t="s">
        <v>438</v>
      </c>
      <c r="D884" s="123" t="s">
        <v>1485</v>
      </c>
      <c r="E884" s="124" t="s">
        <v>438</v>
      </c>
      <c r="F884" s="123" t="s">
        <v>275</v>
      </c>
    </row>
    <row r="885" spans="1:6" x14ac:dyDescent="0.2">
      <c r="A885" s="123" t="s">
        <v>272</v>
      </c>
      <c r="B885" s="165">
        <v>45</v>
      </c>
      <c r="C885" s="125" t="s">
        <v>608</v>
      </c>
      <c r="D885" s="123" t="s">
        <v>1486</v>
      </c>
      <c r="E885" s="124" t="s">
        <v>608</v>
      </c>
      <c r="F885" s="123" t="s">
        <v>275</v>
      </c>
    </row>
    <row r="886" spans="1:6" x14ac:dyDescent="0.2">
      <c r="A886" s="123" t="s">
        <v>272</v>
      </c>
      <c r="B886" s="165">
        <v>45</v>
      </c>
      <c r="C886" s="125" t="s">
        <v>510</v>
      </c>
      <c r="D886" s="123" t="s">
        <v>1487</v>
      </c>
      <c r="E886" s="124" t="s">
        <v>510</v>
      </c>
      <c r="F886" s="123" t="s">
        <v>275</v>
      </c>
    </row>
    <row r="887" spans="1:6" x14ac:dyDescent="0.2">
      <c r="A887" s="123" t="s">
        <v>272</v>
      </c>
      <c r="B887" s="165">
        <v>45</v>
      </c>
      <c r="C887" s="125" t="s">
        <v>643</v>
      </c>
      <c r="D887" s="123" t="s">
        <v>1488</v>
      </c>
      <c r="E887" s="124" t="s">
        <v>643</v>
      </c>
      <c r="F887" s="123" t="s">
        <v>275</v>
      </c>
    </row>
    <row r="888" spans="1:6" x14ac:dyDescent="0.2">
      <c r="A888" s="123" t="s">
        <v>272</v>
      </c>
      <c r="B888" s="165">
        <v>45</v>
      </c>
      <c r="C888" s="125" t="s">
        <v>505</v>
      </c>
      <c r="D888" s="123" t="s">
        <v>1489</v>
      </c>
      <c r="E888" s="124" t="s">
        <v>505</v>
      </c>
      <c r="F888" s="123" t="s">
        <v>275</v>
      </c>
    </row>
    <row r="889" spans="1:6" x14ac:dyDescent="0.2">
      <c r="A889" s="123" t="s">
        <v>272</v>
      </c>
      <c r="B889" s="165">
        <v>45</v>
      </c>
      <c r="C889" s="125" t="s">
        <v>451</v>
      </c>
      <c r="D889" s="123" t="s">
        <v>1490</v>
      </c>
      <c r="E889" s="124" t="s">
        <v>451</v>
      </c>
      <c r="F889" s="123" t="s">
        <v>275</v>
      </c>
    </row>
    <row r="890" spans="1:6" x14ac:dyDescent="0.2">
      <c r="A890" s="123" t="s">
        <v>272</v>
      </c>
      <c r="B890" s="165">
        <v>45</v>
      </c>
      <c r="C890" s="125" t="s">
        <v>496</v>
      </c>
      <c r="D890" s="123" t="s">
        <v>1491</v>
      </c>
      <c r="E890" s="124" t="s">
        <v>496</v>
      </c>
      <c r="F890" s="123" t="s">
        <v>275</v>
      </c>
    </row>
    <row r="891" spans="1:6" x14ac:dyDescent="0.2">
      <c r="A891" s="123" t="s">
        <v>272</v>
      </c>
      <c r="B891" s="165">
        <v>45</v>
      </c>
      <c r="C891" s="125" t="s">
        <v>494</v>
      </c>
      <c r="D891" s="123" t="s">
        <v>1492</v>
      </c>
      <c r="E891" s="124" t="s">
        <v>494</v>
      </c>
      <c r="F891" s="123" t="s">
        <v>275</v>
      </c>
    </row>
    <row r="892" spans="1:6" x14ac:dyDescent="0.2">
      <c r="A892" s="123" t="s">
        <v>272</v>
      </c>
      <c r="B892" s="165">
        <v>45</v>
      </c>
      <c r="C892" s="125" t="s">
        <v>512</v>
      </c>
      <c r="D892" s="123" t="s">
        <v>1493</v>
      </c>
      <c r="E892" s="124" t="s">
        <v>512</v>
      </c>
      <c r="F892" s="123" t="s">
        <v>275</v>
      </c>
    </row>
    <row r="893" spans="1:6" x14ac:dyDescent="0.2">
      <c r="A893" s="123" t="s">
        <v>272</v>
      </c>
      <c r="B893" s="165">
        <v>45</v>
      </c>
      <c r="C893" s="125" t="s">
        <v>472</v>
      </c>
      <c r="D893" s="123" t="s">
        <v>1494</v>
      </c>
      <c r="E893" s="124" t="s">
        <v>472</v>
      </c>
      <c r="F893" s="123" t="s">
        <v>275</v>
      </c>
    </row>
    <row r="894" spans="1:6" x14ac:dyDescent="0.2">
      <c r="A894" s="123" t="s">
        <v>272</v>
      </c>
      <c r="B894" s="165">
        <v>45</v>
      </c>
      <c r="C894" s="125" t="s">
        <v>828</v>
      </c>
      <c r="D894" s="123" t="s">
        <v>1495</v>
      </c>
      <c r="E894" s="124" t="s">
        <v>828</v>
      </c>
      <c r="F894" s="123" t="s">
        <v>275</v>
      </c>
    </row>
    <row r="895" spans="1:6" x14ac:dyDescent="0.2">
      <c r="A895" s="123" t="s">
        <v>272</v>
      </c>
      <c r="B895" s="165">
        <v>45</v>
      </c>
      <c r="C895" s="125" t="s">
        <v>1496</v>
      </c>
      <c r="D895" s="123" t="s">
        <v>1497</v>
      </c>
      <c r="E895" s="124" t="s">
        <v>1496</v>
      </c>
      <c r="F895" s="123" t="s">
        <v>275</v>
      </c>
    </row>
    <row r="896" spans="1:6" x14ac:dyDescent="0.2">
      <c r="A896" s="123" t="s">
        <v>272</v>
      </c>
      <c r="B896" s="165">
        <v>45</v>
      </c>
      <c r="C896" s="125" t="s">
        <v>1498</v>
      </c>
      <c r="D896" s="123" t="s">
        <v>1499</v>
      </c>
      <c r="E896" s="124" t="s">
        <v>1498</v>
      </c>
      <c r="F896" s="123" t="s">
        <v>275</v>
      </c>
    </row>
    <row r="897" spans="1:6" x14ac:dyDescent="0.2">
      <c r="A897" s="123" t="s">
        <v>272</v>
      </c>
      <c r="B897" s="165">
        <v>45</v>
      </c>
      <c r="C897" s="125" t="s">
        <v>1500</v>
      </c>
      <c r="D897" s="123" t="s">
        <v>1501</v>
      </c>
      <c r="E897" s="124" t="s">
        <v>1500</v>
      </c>
      <c r="F897" s="123" t="s">
        <v>275</v>
      </c>
    </row>
    <row r="898" spans="1:6" x14ac:dyDescent="0.2">
      <c r="A898" s="123" t="s">
        <v>272</v>
      </c>
      <c r="B898" s="165">
        <v>45</v>
      </c>
      <c r="C898" s="125" t="s">
        <v>1502</v>
      </c>
      <c r="D898" s="123" t="s">
        <v>1503</v>
      </c>
      <c r="E898" s="124" t="s">
        <v>1502</v>
      </c>
      <c r="F898" s="123" t="s">
        <v>275</v>
      </c>
    </row>
    <row r="899" spans="1:6" x14ac:dyDescent="0.2">
      <c r="A899" s="123" t="s">
        <v>272</v>
      </c>
      <c r="B899" s="165">
        <v>45</v>
      </c>
      <c r="C899" s="125" t="s">
        <v>1504</v>
      </c>
      <c r="D899" s="123" t="s">
        <v>1505</v>
      </c>
      <c r="E899" s="124" t="s">
        <v>1504</v>
      </c>
      <c r="F899" s="123" t="s">
        <v>275</v>
      </c>
    </row>
    <row r="900" spans="1:6" x14ac:dyDescent="0.2">
      <c r="A900" s="123" t="s">
        <v>272</v>
      </c>
      <c r="B900" s="165">
        <v>45</v>
      </c>
      <c r="C900" s="125" t="s">
        <v>1506</v>
      </c>
      <c r="D900" s="123" t="s">
        <v>1507</v>
      </c>
      <c r="E900" s="124" t="s">
        <v>1506</v>
      </c>
      <c r="F900" s="123" t="s">
        <v>275</v>
      </c>
    </row>
    <row r="901" spans="1:6" x14ac:dyDescent="0.2">
      <c r="A901" s="123" t="s">
        <v>272</v>
      </c>
      <c r="B901" s="165">
        <v>45</v>
      </c>
      <c r="C901" s="125" t="s">
        <v>1508</v>
      </c>
      <c r="D901" s="123" t="s">
        <v>1509</v>
      </c>
      <c r="E901" s="124" t="s">
        <v>1508</v>
      </c>
      <c r="F901" s="123" t="s">
        <v>275</v>
      </c>
    </row>
    <row r="902" spans="1:6" x14ac:dyDescent="0.2">
      <c r="A902" s="123" t="s">
        <v>272</v>
      </c>
      <c r="B902" s="165">
        <v>45</v>
      </c>
      <c r="C902" s="125" t="s">
        <v>1510</v>
      </c>
      <c r="D902" s="123" t="s">
        <v>1511</v>
      </c>
      <c r="E902" s="124" t="s">
        <v>1510</v>
      </c>
      <c r="F902" s="123" t="s">
        <v>275</v>
      </c>
    </row>
    <row r="903" spans="1:6" x14ac:dyDescent="0.2">
      <c r="A903" s="123" t="s">
        <v>272</v>
      </c>
      <c r="B903" s="165">
        <v>45</v>
      </c>
      <c r="C903" s="125" t="s">
        <v>1058</v>
      </c>
      <c r="D903" s="123" t="s">
        <v>1512</v>
      </c>
      <c r="E903" s="124" t="s">
        <v>1058</v>
      </c>
      <c r="F903" s="123" t="s">
        <v>275</v>
      </c>
    </row>
    <row r="904" spans="1:6" x14ac:dyDescent="0.2">
      <c r="A904" s="123" t="s">
        <v>272</v>
      </c>
      <c r="B904" s="165">
        <v>45</v>
      </c>
      <c r="C904" s="125" t="s">
        <v>986</v>
      </c>
      <c r="D904" s="123" t="s">
        <v>1513</v>
      </c>
      <c r="E904" s="124" t="s">
        <v>986</v>
      </c>
      <c r="F904" s="123" t="s">
        <v>275</v>
      </c>
    </row>
    <row r="905" spans="1:6" x14ac:dyDescent="0.2">
      <c r="A905" s="123" t="s">
        <v>272</v>
      </c>
      <c r="B905" s="165">
        <v>45</v>
      </c>
      <c r="C905" s="125" t="s">
        <v>1514</v>
      </c>
      <c r="D905" s="123" t="s">
        <v>1515</v>
      </c>
      <c r="E905" s="124" t="s">
        <v>1514</v>
      </c>
      <c r="F905" s="123" t="s">
        <v>275</v>
      </c>
    </row>
    <row r="906" spans="1:6" x14ac:dyDescent="0.2">
      <c r="A906" s="123" t="s">
        <v>272</v>
      </c>
      <c r="B906" s="165">
        <v>45</v>
      </c>
      <c r="C906" s="125" t="s">
        <v>1516</v>
      </c>
      <c r="D906" s="123" t="s">
        <v>1517</v>
      </c>
      <c r="E906" s="124" t="s">
        <v>1516</v>
      </c>
      <c r="F906" s="123" t="s">
        <v>275</v>
      </c>
    </row>
    <row r="907" spans="1:6" x14ac:dyDescent="0.2">
      <c r="A907" s="123" t="s">
        <v>272</v>
      </c>
      <c r="B907" s="165">
        <v>45</v>
      </c>
      <c r="C907" s="125" t="s">
        <v>1017</v>
      </c>
      <c r="D907" s="123" t="s">
        <v>1518</v>
      </c>
      <c r="E907" s="124" t="s">
        <v>1017</v>
      </c>
      <c r="F907" s="123" t="s">
        <v>275</v>
      </c>
    </row>
    <row r="908" spans="1:6" x14ac:dyDescent="0.2">
      <c r="A908" s="123" t="s">
        <v>272</v>
      </c>
      <c r="B908" s="165">
        <v>45</v>
      </c>
      <c r="C908" s="125" t="s">
        <v>1022</v>
      </c>
      <c r="D908" s="123" t="s">
        <v>1519</v>
      </c>
      <c r="E908" s="124" t="s">
        <v>1022</v>
      </c>
      <c r="F908" s="123" t="s">
        <v>275</v>
      </c>
    </row>
    <row r="909" spans="1:6" x14ac:dyDescent="0.2">
      <c r="A909" s="123" t="s">
        <v>272</v>
      </c>
      <c r="B909" s="165">
        <v>45</v>
      </c>
      <c r="C909" s="125" t="s">
        <v>745</v>
      </c>
      <c r="D909" s="123" t="s">
        <v>1520</v>
      </c>
      <c r="E909" s="124" t="s">
        <v>745</v>
      </c>
      <c r="F909" s="123" t="s">
        <v>275</v>
      </c>
    </row>
    <row r="910" spans="1:6" x14ac:dyDescent="0.2">
      <c r="A910" s="123" t="s">
        <v>272</v>
      </c>
      <c r="B910" s="165">
        <v>45</v>
      </c>
      <c r="C910" s="125" t="s">
        <v>998</v>
      </c>
      <c r="D910" s="123" t="s">
        <v>1521</v>
      </c>
      <c r="E910" s="124" t="s">
        <v>998</v>
      </c>
      <c r="F910" s="123" t="s">
        <v>275</v>
      </c>
    </row>
    <row r="911" spans="1:6" x14ac:dyDescent="0.2">
      <c r="A911" s="123" t="s">
        <v>272</v>
      </c>
      <c r="B911" s="165">
        <v>45</v>
      </c>
      <c r="C911" s="125" t="s">
        <v>981</v>
      </c>
      <c r="D911" s="123" t="s">
        <v>1522</v>
      </c>
      <c r="E911" s="124" t="s">
        <v>981</v>
      </c>
      <c r="F911" s="123" t="s">
        <v>275</v>
      </c>
    </row>
    <row r="912" spans="1:6" x14ac:dyDescent="0.2">
      <c r="A912" s="123" t="s">
        <v>272</v>
      </c>
      <c r="B912" s="165">
        <v>45</v>
      </c>
      <c r="C912" s="125" t="s">
        <v>1042</v>
      </c>
      <c r="D912" s="123" t="s">
        <v>1523</v>
      </c>
      <c r="E912" s="124" t="s">
        <v>1042</v>
      </c>
      <c r="F912" s="123" t="s">
        <v>275</v>
      </c>
    </row>
    <row r="913" spans="1:6" x14ac:dyDescent="0.2">
      <c r="A913" s="123" t="s">
        <v>272</v>
      </c>
      <c r="B913" s="165">
        <v>45</v>
      </c>
      <c r="C913" s="125" t="s">
        <v>1001</v>
      </c>
      <c r="D913" s="123" t="s">
        <v>1524</v>
      </c>
      <c r="E913" s="124" t="s">
        <v>1001</v>
      </c>
      <c r="F913" s="123" t="s">
        <v>275</v>
      </c>
    </row>
    <row r="914" spans="1:6" x14ac:dyDescent="0.2">
      <c r="A914" s="123" t="s">
        <v>272</v>
      </c>
      <c r="B914" s="165">
        <v>45</v>
      </c>
      <c r="C914" s="125" t="s">
        <v>1006</v>
      </c>
      <c r="D914" s="123" t="s">
        <v>1525</v>
      </c>
      <c r="E914" s="124" t="s">
        <v>1006</v>
      </c>
      <c r="F914" s="123" t="s">
        <v>275</v>
      </c>
    </row>
    <row r="915" spans="1:6" x14ac:dyDescent="0.2">
      <c r="A915" s="123" t="s">
        <v>272</v>
      </c>
      <c r="B915" s="165">
        <v>45</v>
      </c>
      <c r="C915" s="125" t="s">
        <v>984</v>
      </c>
      <c r="D915" s="123" t="s">
        <v>1526</v>
      </c>
      <c r="E915" s="124" t="s">
        <v>984</v>
      </c>
      <c r="F915" s="123" t="s">
        <v>275</v>
      </c>
    </row>
    <row r="916" spans="1:6" x14ac:dyDescent="0.2">
      <c r="A916" s="123" t="s">
        <v>272</v>
      </c>
      <c r="B916" s="165">
        <v>45</v>
      </c>
      <c r="C916" s="125" t="s">
        <v>1061</v>
      </c>
      <c r="D916" s="123" t="s">
        <v>1527</v>
      </c>
      <c r="E916" s="124" t="s">
        <v>1061</v>
      </c>
      <c r="F916" s="123" t="s">
        <v>275</v>
      </c>
    </row>
    <row r="917" spans="1:6" x14ac:dyDescent="0.2">
      <c r="A917" s="123" t="s">
        <v>272</v>
      </c>
      <c r="B917" s="165">
        <v>45</v>
      </c>
      <c r="C917" s="125" t="s">
        <v>963</v>
      </c>
      <c r="D917" s="123" t="s">
        <v>1528</v>
      </c>
      <c r="E917" s="124" t="s">
        <v>963</v>
      </c>
      <c r="F917" s="123" t="s">
        <v>275</v>
      </c>
    </row>
    <row r="918" spans="1:6" x14ac:dyDescent="0.2">
      <c r="A918" s="123" t="s">
        <v>272</v>
      </c>
      <c r="B918" s="165">
        <v>45</v>
      </c>
      <c r="C918" s="125" t="s">
        <v>965</v>
      </c>
      <c r="D918" s="123" t="s">
        <v>1529</v>
      </c>
      <c r="E918" s="124" t="s">
        <v>965</v>
      </c>
      <c r="F918" s="123" t="s">
        <v>275</v>
      </c>
    </row>
    <row r="919" spans="1:6" x14ac:dyDescent="0.2">
      <c r="A919" s="123" t="s">
        <v>272</v>
      </c>
      <c r="B919" s="165">
        <v>45</v>
      </c>
      <c r="C919" s="125" t="s">
        <v>441</v>
      </c>
      <c r="D919" s="123" t="s">
        <v>1530</v>
      </c>
      <c r="E919" s="124" t="s">
        <v>441</v>
      </c>
      <c r="F919" s="123" t="s">
        <v>275</v>
      </c>
    </row>
    <row r="920" spans="1:6" x14ac:dyDescent="0.2">
      <c r="A920" s="123" t="s">
        <v>272</v>
      </c>
      <c r="B920" s="165">
        <v>45</v>
      </c>
      <c r="C920" s="125" t="s">
        <v>1019</v>
      </c>
      <c r="D920" s="123" t="s">
        <v>1531</v>
      </c>
      <c r="E920" s="124" t="s">
        <v>1019</v>
      </c>
      <c r="F920" s="123" t="s">
        <v>275</v>
      </c>
    </row>
    <row r="921" spans="1:6" x14ac:dyDescent="0.2">
      <c r="A921" s="123" t="s">
        <v>272</v>
      </c>
      <c r="B921" s="165">
        <v>45</v>
      </c>
      <c r="C921" s="125" t="s">
        <v>522</v>
      </c>
      <c r="D921" s="123" t="s">
        <v>1532</v>
      </c>
      <c r="E921" s="124" t="s">
        <v>522</v>
      </c>
      <c r="F921" s="123" t="s">
        <v>275</v>
      </c>
    </row>
    <row r="922" spans="1:6" x14ac:dyDescent="0.2">
      <c r="A922" s="123" t="s">
        <v>272</v>
      </c>
      <c r="B922" s="165">
        <v>45</v>
      </c>
      <c r="C922" s="125" t="s">
        <v>978</v>
      </c>
      <c r="D922" s="123" t="s">
        <v>1533</v>
      </c>
      <c r="E922" s="124" t="s">
        <v>978</v>
      </c>
      <c r="F922" s="123" t="s">
        <v>275</v>
      </c>
    </row>
    <row r="923" spans="1:6" x14ac:dyDescent="0.2">
      <c r="A923" s="123" t="s">
        <v>272</v>
      </c>
      <c r="B923" s="165">
        <v>45</v>
      </c>
      <c r="C923" s="125" t="s">
        <v>1008</v>
      </c>
      <c r="D923" s="123" t="s">
        <v>1534</v>
      </c>
      <c r="E923" s="124" t="s">
        <v>1008</v>
      </c>
      <c r="F923" s="123" t="s">
        <v>275</v>
      </c>
    </row>
    <row r="924" spans="1:6" x14ac:dyDescent="0.2">
      <c r="A924" s="123" t="s">
        <v>272</v>
      </c>
      <c r="B924" s="165">
        <v>45</v>
      </c>
      <c r="C924" s="125" t="s">
        <v>1010</v>
      </c>
      <c r="D924" s="123" t="s">
        <v>1535</v>
      </c>
      <c r="E924" s="124" t="s">
        <v>1010</v>
      </c>
      <c r="F924" s="123" t="s">
        <v>275</v>
      </c>
    </row>
    <row r="925" spans="1:6" x14ac:dyDescent="0.2">
      <c r="A925" s="123" t="s">
        <v>272</v>
      </c>
      <c r="B925" s="165">
        <v>45</v>
      </c>
      <c r="C925" s="125" t="s">
        <v>539</v>
      </c>
      <c r="D925" s="123" t="s">
        <v>1536</v>
      </c>
      <c r="E925" s="124" t="s">
        <v>539</v>
      </c>
      <c r="F925" s="123" t="s">
        <v>275</v>
      </c>
    </row>
    <row r="926" spans="1:6" x14ac:dyDescent="0.2">
      <c r="A926" s="123" t="s">
        <v>272</v>
      </c>
      <c r="B926" s="165">
        <v>45</v>
      </c>
      <c r="C926" s="125" t="s">
        <v>1029</v>
      </c>
      <c r="D926" s="123" t="s">
        <v>1537</v>
      </c>
      <c r="E926" s="124" t="s">
        <v>1029</v>
      </c>
      <c r="F926" s="123" t="s">
        <v>275</v>
      </c>
    </row>
    <row r="927" spans="1:6" x14ac:dyDescent="0.2">
      <c r="A927" s="123" t="s">
        <v>272</v>
      </c>
      <c r="B927" s="165">
        <v>45</v>
      </c>
      <c r="C927" s="125" t="s">
        <v>1044</v>
      </c>
      <c r="D927" s="123" t="s">
        <v>1538</v>
      </c>
      <c r="E927" s="124" t="s">
        <v>1044</v>
      </c>
      <c r="F927" s="123" t="s">
        <v>275</v>
      </c>
    </row>
    <row r="928" spans="1:6" x14ac:dyDescent="0.2">
      <c r="A928" s="123" t="s">
        <v>272</v>
      </c>
      <c r="B928" s="165">
        <v>45</v>
      </c>
      <c r="C928" s="125" t="s">
        <v>1053</v>
      </c>
      <c r="D928" s="123" t="s">
        <v>1539</v>
      </c>
      <c r="E928" s="124" t="s">
        <v>1053</v>
      </c>
      <c r="F928" s="123" t="s">
        <v>275</v>
      </c>
    </row>
    <row r="929" spans="1:6" x14ac:dyDescent="0.2">
      <c r="A929" s="123" t="s">
        <v>272</v>
      </c>
      <c r="B929" s="165">
        <v>45</v>
      </c>
      <c r="C929" s="125" t="s">
        <v>1055</v>
      </c>
      <c r="D929" s="123" t="s">
        <v>1540</v>
      </c>
      <c r="E929" s="124" t="s">
        <v>1055</v>
      </c>
      <c r="F929" s="123" t="s">
        <v>275</v>
      </c>
    </row>
    <row r="930" spans="1:6" x14ac:dyDescent="0.2">
      <c r="A930" s="123" t="s">
        <v>272</v>
      </c>
      <c r="B930" s="165">
        <v>45</v>
      </c>
      <c r="C930" s="125" t="s">
        <v>669</v>
      </c>
      <c r="D930" s="123" t="s">
        <v>1541</v>
      </c>
      <c r="E930" s="124" t="s">
        <v>669</v>
      </c>
      <c r="F930" s="123" t="s">
        <v>275</v>
      </c>
    </row>
    <row r="931" spans="1:6" x14ac:dyDescent="0.2">
      <c r="A931" s="123" t="s">
        <v>272</v>
      </c>
      <c r="B931" s="165">
        <v>45</v>
      </c>
      <c r="C931" s="125" t="s">
        <v>1542</v>
      </c>
      <c r="D931" s="123" t="s">
        <v>1543</v>
      </c>
      <c r="E931" s="124" t="s">
        <v>1542</v>
      </c>
      <c r="F931" s="123" t="s">
        <v>275</v>
      </c>
    </row>
    <row r="932" spans="1:6" x14ac:dyDescent="0.2">
      <c r="A932" s="123" t="s">
        <v>272</v>
      </c>
      <c r="B932" s="165">
        <v>45</v>
      </c>
      <c r="C932" s="125" t="s">
        <v>1544</v>
      </c>
      <c r="D932" s="123" t="s">
        <v>1545</v>
      </c>
      <c r="E932" s="124" t="s">
        <v>1544</v>
      </c>
      <c r="F932" s="123" t="s">
        <v>275</v>
      </c>
    </row>
    <row r="933" spans="1:6" x14ac:dyDescent="0.2">
      <c r="A933" s="123" t="s">
        <v>272</v>
      </c>
      <c r="B933" s="165">
        <v>45</v>
      </c>
      <c r="C933" s="125" t="s">
        <v>366</v>
      </c>
      <c r="D933" s="123" t="s">
        <v>1546</v>
      </c>
      <c r="E933" s="124" t="s">
        <v>366</v>
      </c>
      <c r="F933" s="123" t="s">
        <v>275</v>
      </c>
    </row>
    <row r="934" spans="1:6" x14ac:dyDescent="0.2">
      <c r="A934" s="123" t="s">
        <v>272</v>
      </c>
      <c r="B934" s="165">
        <v>45</v>
      </c>
      <c r="C934" s="125" t="s">
        <v>826</v>
      </c>
      <c r="D934" s="123" t="s">
        <v>1547</v>
      </c>
      <c r="E934" s="124" t="s">
        <v>826</v>
      </c>
      <c r="F934" s="123" t="s">
        <v>275</v>
      </c>
    </row>
    <row r="935" spans="1:6" x14ac:dyDescent="0.2">
      <c r="A935" s="123" t="s">
        <v>272</v>
      </c>
      <c r="B935" s="165">
        <v>45</v>
      </c>
      <c r="C935" s="125" t="s">
        <v>1548</v>
      </c>
      <c r="D935" s="123" t="s">
        <v>1549</v>
      </c>
      <c r="E935" s="124" t="s">
        <v>1548</v>
      </c>
      <c r="F935" s="123" t="s">
        <v>275</v>
      </c>
    </row>
    <row r="936" spans="1:6" x14ac:dyDescent="0.2">
      <c r="A936" s="123" t="s">
        <v>272</v>
      </c>
      <c r="B936" s="165">
        <v>45</v>
      </c>
      <c r="C936" s="125" t="s">
        <v>397</v>
      </c>
      <c r="D936" s="123" t="s">
        <v>1550</v>
      </c>
      <c r="E936" s="124" t="s">
        <v>397</v>
      </c>
      <c r="F936" s="123" t="s">
        <v>275</v>
      </c>
    </row>
    <row r="937" spans="1:6" x14ac:dyDescent="0.2">
      <c r="A937" s="123" t="s">
        <v>272</v>
      </c>
      <c r="B937" s="165">
        <v>45</v>
      </c>
      <c r="C937" s="125" t="s">
        <v>399</v>
      </c>
      <c r="D937" s="123" t="s">
        <v>1551</v>
      </c>
      <c r="E937" s="124" t="s">
        <v>399</v>
      </c>
      <c r="F937" s="123" t="s">
        <v>275</v>
      </c>
    </row>
    <row r="938" spans="1:6" x14ac:dyDescent="0.2">
      <c r="A938" s="123" t="s">
        <v>272</v>
      </c>
      <c r="B938" s="165">
        <v>45</v>
      </c>
      <c r="C938" s="125" t="s">
        <v>424</v>
      </c>
      <c r="D938" s="123" t="s">
        <v>1552</v>
      </c>
      <c r="E938" s="124" t="s">
        <v>424</v>
      </c>
      <c r="F938" s="123" t="s">
        <v>275</v>
      </c>
    </row>
    <row r="939" spans="1:6" x14ac:dyDescent="0.2">
      <c r="A939" s="123" t="s">
        <v>272</v>
      </c>
      <c r="B939" s="165">
        <v>45</v>
      </c>
      <c r="C939" s="125" t="s">
        <v>387</v>
      </c>
      <c r="D939" s="123" t="s">
        <v>1553</v>
      </c>
      <c r="E939" s="124" t="s">
        <v>387</v>
      </c>
      <c r="F939" s="123" t="s">
        <v>275</v>
      </c>
    </row>
    <row r="940" spans="1:6" x14ac:dyDescent="0.2">
      <c r="A940" s="123" t="s">
        <v>272</v>
      </c>
      <c r="B940" s="165">
        <v>45</v>
      </c>
      <c r="C940" s="125" t="s">
        <v>395</v>
      </c>
      <c r="D940" s="123" t="s">
        <v>1554</v>
      </c>
      <c r="E940" s="124" t="s">
        <v>395</v>
      </c>
      <c r="F940" s="123" t="s">
        <v>275</v>
      </c>
    </row>
    <row r="941" spans="1:6" x14ac:dyDescent="0.2">
      <c r="A941" s="123" t="s">
        <v>272</v>
      </c>
      <c r="B941" s="165">
        <v>45</v>
      </c>
      <c r="C941" s="125" t="s">
        <v>406</v>
      </c>
      <c r="D941" s="123" t="s">
        <v>1555</v>
      </c>
      <c r="E941" s="124" t="s">
        <v>406</v>
      </c>
      <c r="F941" s="123" t="s">
        <v>275</v>
      </c>
    </row>
    <row r="942" spans="1:6" x14ac:dyDescent="0.2">
      <c r="A942" s="123" t="s">
        <v>272</v>
      </c>
      <c r="B942" s="165">
        <v>45</v>
      </c>
      <c r="C942" s="125" t="s">
        <v>408</v>
      </c>
      <c r="D942" s="123" t="s">
        <v>1556</v>
      </c>
      <c r="E942" s="124" t="s">
        <v>408</v>
      </c>
      <c r="F942" s="123" t="s">
        <v>275</v>
      </c>
    </row>
    <row r="943" spans="1:6" x14ac:dyDescent="0.2">
      <c r="A943" s="123" t="s">
        <v>272</v>
      </c>
      <c r="B943" s="165">
        <v>45</v>
      </c>
      <c r="C943" s="125" t="s">
        <v>426</v>
      </c>
      <c r="D943" s="123" t="s">
        <v>1557</v>
      </c>
      <c r="E943" s="124" t="s">
        <v>426</v>
      </c>
      <c r="F943" s="123" t="s">
        <v>275</v>
      </c>
    </row>
    <row r="944" spans="1:6" x14ac:dyDescent="0.2">
      <c r="A944" s="123" t="s">
        <v>272</v>
      </c>
      <c r="B944" s="165">
        <v>45</v>
      </c>
      <c r="C944" s="125" t="s">
        <v>416</v>
      </c>
      <c r="D944" s="123" t="s">
        <v>1558</v>
      </c>
      <c r="E944" s="124" t="s">
        <v>416</v>
      </c>
      <c r="F944" s="123" t="s">
        <v>275</v>
      </c>
    </row>
    <row r="945" spans="1:6" x14ac:dyDescent="0.2">
      <c r="A945" s="123" t="s">
        <v>272</v>
      </c>
      <c r="B945" s="165">
        <v>45</v>
      </c>
      <c r="C945" s="125" t="s">
        <v>561</v>
      </c>
      <c r="D945" s="123" t="s">
        <v>1559</v>
      </c>
      <c r="E945" s="124" t="s">
        <v>561</v>
      </c>
      <c r="F945" s="123" t="s">
        <v>275</v>
      </c>
    </row>
    <row r="946" spans="1:6" x14ac:dyDescent="0.2">
      <c r="A946" s="123" t="s">
        <v>272</v>
      </c>
      <c r="B946" s="165">
        <v>45</v>
      </c>
      <c r="C946" s="125" t="s">
        <v>410</v>
      </c>
      <c r="D946" s="123" t="s">
        <v>1560</v>
      </c>
      <c r="E946" s="124" t="s">
        <v>410</v>
      </c>
      <c r="F946" s="123" t="s">
        <v>275</v>
      </c>
    </row>
    <row r="947" spans="1:6" x14ac:dyDescent="0.2">
      <c r="A947" s="123" t="s">
        <v>272</v>
      </c>
      <c r="B947" s="165">
        <v>45</v>
      </c>
      <c r="C947" s="125" t="s">
        <v>414</v>
      </c>
      <c r="D947" s="123" t="s">
        <v>1561</v>
      </c>
      <c r="E947" s="124" t="s">
        <v>414</v>
      </c>
      <c r="F947" s="123" t="s">
        <v>275</v>
      </c>
    </row>
    <row r="948" spans="1:6" x14ac:dyDescent="0.2">
      <c r="A948" s="123" t="s">
        <v>272</v>
      </c>
      <c r="B948" s="165">
        <v>45</v>
      </c>
      <c r="C948" s="125" t="s">
        <v>402</v>
      </c>
      <c r="D948" s="123" t="s">
        <v>1562</v>
      </c>
      <c r="E948" s="124" t="s">
        <v>402</v>
      </c>
      <c r="F948" s="123" t="s">
        <v>275</v>
      </c>
    </row>
    <row r="949" spans="1:6" x14ac:dyDescent="0.2">
      <c r="A949" s="123" t="s">
        <v>272</v>
      </c>
      <c r="B949" s="165">
        <v>45</v>
      </c>
      <c r="C949" s="125" t="s">
        <v>412</v>
      </c>
      <c r="D949" s="123" t="s">
        <v>1563</v>
      </c>
      <c r="E949" s="124" t="s">
        <v>412</v>
      </c>
      <c r="F949" s="123" t="s">
        <v>275</v>
      </c>
    </row>
    <row r="950" spans="1:6" x14ac:dyDescent="0.2">
      <c r="A950" s="123" t="s">
        <v>272</v>
      </c>
      <c r="B950" s="165">
        <v>45</v>
      </c>
      <c r="C950" s="125" t="s">
        <v>391</v>
      </c>
      <c r="D950" s="123" t="s">
        <v>1564</v>
      </c>
      <c r="E950" s="124" t="s">
        <v>391</v>
      </c>
      <c r="F950" s="123" t="s">
        <v>275</v>
      </c>
    </row>
    <row r="951" spans="1:6" x14ac:dyDescent="0.2">
      <c r="A951" s="123" t="s">
        <v>272</v>
      </c>
      <c r="B951" s="165">
        <v>45</v>
      </c>
      <c r="C951" s="125" t="s">
        <v>420</v>
      </c>
      <c r="D951" s="123" t="s">
        <v>1565</v>
      </c>
      <c r="E951" s="124" t="s">
        <v>420</v>
      </c>
      <c r="F951" s="123" t="s">
        <v>275</v>
      </c>
    </row>
    <row r="952" spans="1:6" x14ac:dyDescent="0.2">
      <c r="A952" s="123" t="s">
        <v>272</v>
      </c>
      <c r="B952" s="165">
        <v>45</v>
      </c>
      <c r="C952" s="125" t="s">
        <v>422</v>
      </c>
      <c r="D952" s="123" t="s">
        <v>1566</v>
      </c>
      <c r="E952" s="124" t="s">
        <v>422</v>
      </c>
      <c r="F952" s="123" t="s">
        <v>275</v>
      </c>
    </row>
    <row r="953" spans="1:6" x14ac:dyDescent="0.2">
      <c r="A953" s="123" t="s">
        <v>272</v>
      </c>
      <c r="B953" s="165">
        <v>45</v>
      </c>
      <c r="C953" s="125" t="s">
        <v>418</v>
      </c>
      <c r="D953" s="123" t="s">
        <v>1567</v>
      </c>
      <c r="E953" s="124" t="s">
        <v>418</v>
      </c>
      <c r="F953" s="123" t="s">
        <v>275</v>
      </c>
    </row>
    <row r="954" spans="1:6" x14ac:dyDescent="0.2">
      <c r="A954" s="123" t="s">
        <v>272</v>
      </c>
      <c r="B954" s="165">
        <v>45</v>
      </c>
      <c r="C954" s="125" t="s">
        <v>431</v>
      </c>
      <c r="D954" s="123" t="s">
        <v>1568</v>
      </c>
      <c r="E954" s="124" t="s">
        <v>431</v>
      </c>
      <c r="F954" s="123" t="s">
        <v>275</v>
      </c>
    </row>
    <row r="955" spans="1:6" x14ac:dyDescent="0.2">
      <c r="A955" s="123" t="s">
        <v>272</v>
      </c>
      <c r="B955" s="165">
        <v>45</v>
      </c>
      <c r="C955" s="125" t="s">
        <v>393</v>
      </c>
      <c r="D955" s="123" t="s">
        <v>1569</v>
      </c>
      <c r="E955" s="124" t="s">
        <v>393</v>
      </c>
      <c r="F955" s="123" t="s">
        <v>275</v>
      </c>
    </row>
    <row r="956" spans="1:6" x14ac:dyDescent="0.2">
      <c r="A956" s="123" t="s">
        <v>272</v>
      </c>
      <c r="B956" s="165">
        <v>45</v>
      </c>
      <c r="C956" s="125" t="s">
        <v>404</v>
      </c>
      <c r="D956" s="123" t="s">
        <v>1570</v>
      </c>
      <c r="E956" s="124" t="s">
        <v>404</v>
      </c>
      <c r="F956" s="123" t="s">
        <v>275</v>
      </c>
    </row>
    <row r="957" spans="1:6" x14ac:dyDescent="0.2">
      <c r="A957" s="123" t="s">
        <v>272</v>
      </c>
      <c r="B957" s="165">
        <v>45</v>
      </c>
      <c r="C957" s="125" t="s">
        <v>385</v>
      </c>
      <c r="D957" s="123" t="s">
        <v>1571</v>
      </c>
      <c r="E957" s="124" t="s">
        <v>385</v>
      </c>
      <c r="F957" s="123" t="s">
        <v>275</v>
      </c>
    </row>
    <row r="958" spans="1:6" x14ac:dyDescent="0.2">
      <c r="A958" s="123" t="s">
        <v>272</v>
      </c>
      <c r="B958" s="165">
        <v>45</v>
      </c>
      <c r="C958" s="125" t="s">
        <v>429</v>
      </c>
      <c r="D958" s="123" t="s">
        <v>1572</v>
      </c>
      <c r="E958" s="124" t="s">
        <v>429</v>
      </c>
      <c r="F958" s="123" t="s">
        <v>275</v>
      </c>
    </row>
    <row r="959" spans="1:6" x14ac:dyDescent="0.2">
      <c r="A959" s="123" t="s">
        <v>272</v>
      </c>
      <c r="B959" s="165">
        <v>45</v>
      </c>
      <c r="C959" s="125" t="s">
        <v>453</v>
      </c>
      <c r="D959" s="123" t="s">
        <v>1573</v>
      </c>
      <c r="E959" s="124" t="s">
        <v>453</v>
      </c>
      <c r="F959" s="123" t="s">
        <v>275</v>
      </c>
    </row>
    <row r="960" spans="1:6" x14ac:dyDescent="0.2">
      <c r="A960" s="123" t="s">
        <v>272</v>
      </c>
      <c r="B960" s="165">
        <v>45</v>
      </c>
      <c r="C960" s="125" t="s">
        <v>443</v>
      </c>
      <c r="D960" s="123" t="s">
        <v>1574</v>
      </c>
      <c r="E960" s="124" t="s">
        <v>443</v>
      </c>
      <c r="F960" s="123" t="s">
        <v>275</v>
      </c>
    </row>
    <row r="961" spans="1:6" x14ac:dyDescent="0.2">
      <c r="A961" s="123" t="s">
        <v>272</v>
      </c>
      <c r="B961" s="165">
        <v>45</v>
      </c>
      <c r="C961" s="125" t="s">
        <v>557</v>
      </c>
      <c r="D961" s="123" t="s">
        <v>1575</v>
      </c>
      <c r="E961" s="124" t="s">
        <v>557</v>
      </c>
      <c r="F961" s="123" t="s">
        <v>275</v>
      </c>
    </row>
    <row r="962" spans="1:6" x14ac:dyDescent="0.2">
      <c r="A962" s="123" t="s">
        <v>272</v>
      </c>
      <c r="B962" s="165">
        <v>45</v>
      </c>
      <c r="C962" s="125" t="s">
        <v>469</v>
      </c>
      <c r="D962" s="123" t="s">
        <v>1576</v>
      </c>
      <c r="E962" s="124" t="s">
        <v>469</v>
      </c>
      <c r="F962" s="123" t="s">
        <v>275</v>
      </c>
    </row>
    <row r="963" spans="1:6" x14ac:dyDescent="0.2">
      <c r="A963" s="123" t="s">
        <v>272</v>
      </c>
      <c r="B963" s="165">
        <v>45</v>
      </c>
      <c r="C963" s="125" t="s">
        <v>479</v>
      </c>
      <c r="D963" s="123" t="s">
        <v>1577</v>
      </c>
      <c r="E963" s="124" t="s">
        <v>479</v>
      </c>
      <c r="F963" s="123" t="s">
        <v>275</v>
      </c>
    </row>
    <row r="964" spans="1:6" x14ac:dyDescent="0.2">
      <c r="A964" s="123" t="s">
        <v>272</v>
      </c>
      <c r="B964" s="165">
        <v>45</v>
      </c>
      <c r="C964" s="125" t="s">
        <v>477</v>
      </c>
      <c r="D964" s="123" t="s">
        <v>1578</v>
      </c>
      <c r="E964" s="124" t="s">
        <v>477</v>
      </c>
      <c r="F964" s="123" t="s">
        <v>275</v>
      </c>
    </row>
    <row r="965" spans="1:6" x14ac:dyDescent="0.2">
      <c r="A965" s="123" t="s">
        <v>272</v>
      </c>
      <c r="B965" s="165">
        <v>45</v>
      </c>
      <c r="C965" s="125" t="s">
        <v>448</v>
      </c>
      <c r="D965" s="123" t="s">
        <v>1579</v>
      </c>
      <c r="E965" s="124" t="s">
        <v>448</v>
      </c>
      <c r="F965" s="123" t="s">
        <v>275</v>
      </c>
    </row>
    <row r="966" spans="1:6" x14ac:dyDescent="0.2">
      <c r="A966" s="123" t="s">
        <v>272</v>
      </c>
      <c r="B966" s="165">
        <v>45</v>
      </c>
      <c r="C966" s="125" t="s">
        <v>459</v>
      </c>
      <c r="D966" s="123" t="s">
        <v>1580</v>
      </c>
      <c r="E966" s="124" t="s">
        <v>459</v>
      </c>
      <c r="F966" s="123" t="s">
        <v>275</v>
      </c>
    </row>
    <row r="967" spans="1:6" x14ac:dyDescent="0.2">
      <c r="A967" s="123" t="s">
        <v>272</v>
      </c>
      <c r="B967" s="165">
        <v>45</v>
      </c>
      <c r="C967" s="125" t="s">
        <v>481</v>
      </c>
      <c r="D967" s="123" t="s">
        <v>1581</v>
      </c>
      <c r="E967" s="124" t="s">
        <v>481</v>
      </c>
      <c r="F967" s="123" t="s">
        <v>275</v>
      </c>
    </row>
    <row r="968" spans="1:6" x14ac:dyDescent="0.2">
      <c r="A968" s="123" t="s">
        <v>272</v>
      </c>
      <c r="B968" s="165">
        <v>45</v>
      </c>
      <c r="C968" s="125" t="s">
        <v>492</v>
      </c>
      <c r="D968" s="123" t="s">
        <v>1582</v>
      </c>
      <c r="E968" s="124" t="s">
        <v>492</v>
      </c>
      <c r="F968" s="123" t="s">
        <v>275</v>
      </c>
    </row>
    <row r="969" spans="1:6" x14ac:dyDescent="0.2">
      <c r="A969" s="123" t="s">
        <v>272</v>
      </c>
      <c r="B969" s="165">
        <v>45</v>
      </c>
      <c r="C969" s="125" t="s">
        <v>475</v>
      </c>
      <c r="D969" s="123" t="s">
        <v>1583</v>
      </c>
      <c r="E969" s="124" t="s">
        <v>475</v>
      </c>
      <c r="F969" s="123" t="s">
        <v>275</v>
      </c>
    </row>
    <row r="970" spans="1:6" x14ac:dyDescent="0.2">
      <c r="A970" s="123" t="s">
        <v>272</v>
      </c>
      <c r="B970" s="165">
        <v>45</v>
      </c>
      <c r="C970" s="125" t="s">
        <v>520</v>
      </c>
      <c r="D970" s="123" t="s">
        <v>1584</v>
      </c>
      <c r="E970" s="124" t="s">
        <v>520</v>
      </c>
      <c r="F970" s="123" t="s">
        <v>275</v>
      </c>
    </row>
    <row r="971" spans="1:6" x14ac:dyDescent="0.2">
      <c r="A971" s="123" t="s">
        <v>272</v>
      </c>
      <c r="B971" s="165">
        <v>45</v>
      </c>
      <c r="C971" s="125" t="s">
        <v>631</v>
      </c>
      <c r="D971" s="123" t="s">
        <v>1585</v>
      </c>
      <c r="E971" s="124" t="s">
        <v>631</v>
      </c>
      <c r="F971" s="123" t="s">
        <v>275</v>
      </c>
    </row>
    <row r="972" spans="1:6" x14ac:dyDescent="0.2">
      <c r="A972" s="123" t="s">
        <v>272</v>
      </c>
      <c r="B972" s="165">
        <v>45</v>
      </c>
      <c r="C972" s="125" t="s">
        <v>501</v>
      </c>
      <c r="D972" s="123" t="s">
        <v>1586</v>
      </c>
      <c r="E972" s="124" t="s">
        <v>501</v>
      </c>
      <c r="F972" s="123" t="s">
        <v>275</v>
      </c>
    </row>
    <row r="973" spans="1:6" x14ac:dyDescent="0.2">
      <c r="A973" s="123" t="s">
        <v>272</v>
      </c>
      <c r="B973" s="165">
        <v>45</v>
      </c>
      <c r="C973" s="125" t="s">
        <v>605</v>
      </c>
      <c r="D973" s="123" t="s">
        <v>1587</v>
      </c>
      <c r="E973" s="124" t="s">
        <v>605</v>
      </c>
      <c r="F973" s="123" t="s">
        <v>275</v>
      </c>
    </row>
    <row r="974" spans="1:6" x14ac:dyDescent="0.2">
      <c r="A974" s="123" t="s">
        <v>272</v>
      </c>
      <c r="B974" s="165">
        <v>45</v>
      </c>
      <c r="C974" s="125" t="s">
        <v>697</v>
      </c>
      <c r="D974" s="123" t="s">
        <v>1588</v>
      </c>
      <c r="E974" s="124" t="s">
        <v>697</v>
      </c>
      <c r="F974" s="123" t="s">
        <v>275</v>
      </c>
    </row>
    <row r="975" spans="1:6" x14ac:dyDescent="0.2">
      <c r="A975" s="123" t="s">
        <v>272</v>
      </c>
      <c r="B975" s="165">
        <v>45</v>
      </c>
      <c r="C975" s="125" t="s">
        <v>467</v>
      </c>
      <c r="D975" s="123" t="s">
        <v>1589</v>
      </c>
      <c r="E975" s="124" t="s">
        <v>467</v>
      </c>
      <c r="F975" s="123" t="s">
        <v>275</v>
      </c>
    </row>
    <row r="976" spans="1:6" x14ac:dyDescent="0.2">
      <c r="A976" s="123" t="s">
        <v>272</v>
      </c>
      <c r="B976" s="165">
        <v>45</v>
      </c>
      <c r="C976" s="125" t="s">
        <v>433</v>
      </c>
      <c r="D976" s="123" t="s">
        <v>1590</v>
      </c>
      <c r="E976" s="124" t="s">
        <v>433</v>
      </c>
      <c r="F976" s="123" t="s">
        <v>275</v>
      </c>
    </row>
    <row r="977" spans="1:6" x14ac:dyDescent="0.2">
      <c r="A977" s="123" t="s">
        <v>272</v>
      </c>
      <c r="B977" s="165">
        <v>45</v>
      </c>
      <c r="C977" s="125" t="s">
        <v>754</v>
      </c>
      <c r="D977" s="123" t="s">
        <v>1591</v>
      </c>
      <c r="E977" s="124" t="s">
        <v>754</v>
      </c>
      <c r="F977" s="123" t="s">
        <v>275</v>
      </c>
    </row>
    <row r="978" spans="1:6" x14ac:dyDescent="0.2">
      <c r="A978" s="123" t="s">
        <v>272</v>
      </c>
      <c r="B978" s="165">
        <v>45</v>
      </c>
      <c r="C978" s="125" t="s">
        <v>866</v>
      </c>
      <c r="D978" s="123" t="s">
        <v>1592</v>
      </c>
      <c r="E978" s="124" t="s">
        <v>866</v>
      </c>
      <c r="F978" s="123" t="s">
        <v>275</v>
      </c>
    </row>
    <row r="979" spans="1:6" x14ac:dyDescent="0.2">
      <c r="A979" s="123" t="s">
        <v>272</v>
      </c>
      <c r="B979" s="165">
        <v>45</v>
      </c>
      <c r="C979" s="125" t="s">
        <v>559</v>
      </c>
      <c r="D979" s="123" t="s">
        <v>1593</v>
      </c>
      <c r="E979" s="124" t="s">
        <v>559</v>
      </c>
      <c r="F979" s="123" t="s">
        <v>275</v>
      </c>
    </row>
    <row r="980" spans="1:6" x14ac:dyDescent="0.2">
      <c r="A980" s="123" t="s">
        <v>272</v>
      </c>
      <c r="B980" s="165">
        <v>45</v>
      </c>
      <c r="C980" s="125" t="s">
        <v>821</v>
      </c>
      <c r="D980" s="123" t="s">
        <v>1594</v>
      </c>
      <c r="E980" s="124" t="s">
        <v>821</v>
      </c>
      <c r="F980" s="123" t="s">
        <v>275</v>
      </c>
    </row>
    <row r="981" spans="1:6" x14ac:dyDescent="0.2">
      <c r="A981" s="123" t="s">
        <v>272</v>
      </c>
      <c r="B981" s="165">
        <v>45</v>
      </c>
      <c r="C981" s="125" t="s">
        <v>651</v>
      </c>
      <c r="D981" s="123" t="s">
        <v>1595</v>
      </c>
      <c r="E981" s="124" t="s">
        <v>651</v>
      </c>
      <c r="F981" s="123" t="s">
        <v>275</v>
      </c>
    </row>
    <row r="982" spans="1:6" x14ac:dyDescent="0.2">
      <c r="A982" s="123" t="s">
        <v>272</v>
      </c>
      <c r="B982" s="165">
        <v>45</v>
      </c>
      <c r="C982" s="125" t="s">
        <v>593</v>
      </c>
      <c r="D982" s="123" t="s">
        <v>1596</v>
      </c>
      <c r="E982" s="124" t="s">
        <v>593</v>
      </c>
      <c r="F982" s="123" t="s">
        <v>275</v>
      </c>
    </row>
    <row r="983" spans="1:6" x14ac:dyDescent="0.2">
      <c r="A983" s="123" t="s">
        <v>272</v>
      </c>
      <c r="B983" s="165">
        <v>45</v>
      </c>
      <c r="C983" s="125" t="s">
        <v>598</v>
      </c>
      <c r="D983" s="123" t="s">
        <v>1597</v>
      </c>
      <c r="E983" s="124" t="s">
        <v>598</v>
      </c>
      <c r="F983" s="123" t="s">
        <v>275</v>
      </c>
    </row>
    <row r="984" spans="1:6" x14ac:dyDescent="0.2">
      <c r="A984" s="123" t="s">
        <v>272</v>
      </c>
      <c r="B984" s="165">
        <v>45</v>
      </c>
      <c r="C984" s="125" t="s">
        <v>600</v>
      </c>
      <c r="D984" s="123" t="s">
        <v>1598</v>
      </c>
      <c r="E984" s="124" t="s">
        <v>600</v>
      </c>
      <c r="F984" s="123" t="s">
        <v>275</v>
      </c>
    </row>
    <row r="985" spans="1:6" x14ac:dyDescent="0.2">
      <c r="A985" s="123" t="s">
        <v>272</v>
      </c>
      <c r="B985" s="165">
        <v>45</v>
      </c>
      <c r="C985" s="125" t="s">
        <v>503</v>
      </c>
      <c r="D985" s="123" t="s">
        <v>1599</v>
      </c>
      <c r="E985" s="124" t="s">
        <v>503</v>
      </c>
      <c r="F985" s="123" t="s">
        <v>275</v>
      </c>
    </row>
    <row r="986" spans="1:6" x14ac:dyDescent="0.2">
      <c r="A986" s="123" t="s">
        <v>272</v>
      </c>
      <c r="B986" s="165">
        <v>45</v>
      </c>
      <c r="C986" s="125" t="s">
        <v>499</v>
      </c>
      <c r="D986" s="123" t="s">
        <v>1600</v>
      </c>
      <c r="E986" s="124" t="s">
        <v>499</v>
      </c>
      <c r="F986" s="123" t="s">
        <v>275</v>
      </c>
    </row>
    <row r="987" spans="1:6" x14ac:dyDescent="0.2">
      <c r="A987" s="123" t="s">
        <v>272</v>
      </c>
      <c r="B987" s="165">
        <v>45</v>
      </c>
      <c r="C987" s="125" t="s">
        <v>647</v>
      </c>
      <c r="D987" s="123" t="s">
        <v>1601</v>
      </c>
      <c r="E987" s="124" t="s">
        <v>647</v>
      </c>
      <c r="F987" s="123" t="s">
        <v>275</v>
      </c>
    </row>
    <row r="988" spans="1:6" x14ac:dyDescent="0.2">
      <c r="A988" s="123" t="s">
        <v>272</v>
      </c>
      <c r="B988" s="165">
        <v>45</v>
      </c>
      <c r="C988" s="125" t="s">
        <v>722</v>
      </c>
      <c r="D988" s="123" t="s">
        <v>1602</v>
      </c>
      <c r="E988" s="124" t="s">
        <v>722</v>
      </c>
      <c r="F988" s="123" t="s">
        <v>275</v>
      </c>
    </row>
    <row r="989" spans="1:6" x14ac:dyDescent="0.2">
      <c r="A989" s="123" t="s">
        <v>272</v>
      </c>
      <c r="B989" s="165">
        <v>45</v>
      </c>
      <c r="C989" s="125" t="s">
        <v>464</v>
      </c>
      <c r="D989" s="123" t="s">
        <v>1603</v>
      </c>
      <c r="E989" s="124" t="s">
        <v>464</v>
      </c>
      <c r="F989" s="123" t="s">
        <v>275</v>
      </c>
    </row>
    <row r="990" spans="1:6" x14ac:dyDescent="0.2">
      <c r="A990" s="123" t="s">
        <v>272</v>
      </c>
      <c r="B990" s="165">
        <v>45</v>
      </c>
      <c r="C990" s="125" t="s">
        <v>565</v>
      </c>
      <c r="D990" s="123" t="s">
        <v>1604</v>
      </c>
      <c r="E990" s="124" t="s">
        <v>565</v>
      </c>
      <c r="F990" s="123" t="s">
        <v>275</v>
      </c>
    </row>
    <row r="991" spans="1:6" x14ac:dyDescent="0.2">
      <c r="A991" s="123" t="s">
        <v>272</v>
      </c>
      <c r="B991" s="165">
        <v>45</v>
      </c>
      <c r="C991" s="125" t="s">
        <v>457</v>
      </c>
      <c r="D991" s="123" t="s">
        <v>1605</v>
      </c>
      <c r="E991" s="124" t="s">
        <v>457</v>
      </c>
      <c r="F991" s="123" t="s">
        <v>275</v>
      </c>
    </row>
    <row r="992" spans="1:6" x14ac:dyDescent="0.2">
      <c r="A992" s="123" t="s">
        <v>272</v>
      </c>
      <c r="B992" s="165">
        <v>45</v>
      </c>
      <c r="C992" s="125" t="s">
        <v>666</v>
      </c>
      <c r="D992" s="123" t="s">
        <v>1606</v>
      </c>
      <c r="E992" s="124" t="s">
        <v>666</v>
      </c>
      <c r="F992" s="123" t="s">
        <v>275</v>
      </c>
    </row>
    <row r="993" spans="1:6" x14ac:dyDescent="0.2">
      <c r="A993" s="123" t="s">
        <v>272</v>
      </c>
      <c r="B993" s="165">
        <v>45</v>
      </c>
      <c r="C993" s="125" t="s">
        <v>455</v>
      </c>
      <c r="D993" s="123" t="s">
        <v>1607</v>
      </c>
      <c r="E993" s="124" t="s">
        <v>455</v>
      </c>
      <c r="F993" s="123" t="s">
        <v>275</v>
      </c>
    </row>
    <row r="994" spans="1:6" x14ac:dyDescent="0.2">
      <c r="A994" s="123" t="s">
        <v>272</v>
      </c>
      <c r="B994" s="165">
        <v>45</v>
      </c>
      <c r="C994" s="125" t="s">
        <v>507</v>
      </c>
      <c r="D994" s="123" t="s">
        <v>1608</v>
      </c>
      <c r="E994" s="124" t="s">
        <v>507</v>
      </c>
      <c r="F994" s="123" t="s">
        <v>275</v>
      </c>
    </row>
    <row r="995" spans="1:6" x14ac:dyDescent="0.2">
      <c r="A995" s="123" t="s">
        <v>272</v>
      </c>
      <c r="B995" s="165">
        <v>45</v>
      </c>
      <c r="C995" s="125" t="s">
        <v>487</v>
      </c>
      <c r="D995" s="123" t="s">
        <v>1609</v>
      </c>
      <c r="E995" s="124" t="s">
        <v>487</v>
      </c>
      <c r="F995" s="123" t="s">
        <v>275</v>
      </c>
    </row>
    <row r="996" spans="1:6" x14ac:dyDescent="0.2">
      <c r="A996" s="123" t="s">
        <v>272</v>
      </c>
      <c r="B996" s="165">
        <v>50</v>
      </c>
      <c r="C996" s="125" t="s">
        <v>431</v>
      </c>
      <c r="D996" s="123" t="s">
        <v>964</v>
      </c>
      <c r="E996" s="124" t="s">
        <v>431</v>
      </c>
      <c r="F996" s="123" t="s">
        <v>275</v>
      </c>
    </row>
    <row r="997" spans="1:6" x14ac:dyDescent="0.2">
      <c r="A997" s="123" t="s">
        <v>272</v>
      </c>
      <c r="B997" s="165">
        <v>50</v>
      </c>
      <c r="C997" s="125" t="s">
        <v>366</v>
      </c>
      <c r="D997" s="123" t="s">
        <v>1610</v>
      </c>
      <c r="E997" s="124" t="s">
        <v>366</v>
      </c>
      <c r="F997" s="123" t="s">
        <v>275</v>
      </c>
    </row>
    <row r="998" spans="1:6" x14ac:dyDescent="0.2">
      <c r="A998" s="123" t="s">
        <v>272</v>
      </c>
      <c r="B998" s="165">
        <v>50</v>
      </c>
      <c r="C998" s="125" t="s">
        <v>371</v>
      </c>
      <c r="D998" s="123" t="s">
        <v>1611</v>
      </c>
      <c r="E998" s="124" t="s">
        <v>371</v>
      </c>
      <c r="F998" s="123" t="s">
        <v>275</v>
      </c>
    </row>
    <row r="999" spans="1:6" x14ac:dyDescent="0.2">
      <c r="A999" s="123" t="s">
        <v>272</v>
      </c>
      <c r="B999" s="165">
        <v>50</v>
      </c>
      <c r="C999" s="125" t="s">
        <v>391</v>
      </c>
      <c r="D999" s="123" t="s">
        <v>969</v>
      </c>
      <c r="E999" s="124" t="s">
        <v>391</v>
      </c>
      <c r="F999" s="123" t="s">
        <v>275</v>
      </c>
    </row>
    <row r="1000" spans="1:6" x14ac:dyDescent="0.2">
      <c r="A1000" s="123" t="s">
        <v>272</v>
      </c>
      <c r="B1000" s="165">
        <v>50</v>
      </c>
      <c r="C1000" s="125" t="s">
        <v>385</v>
      </c>
      <c r="D1000" s="123" t="s">
        <v>974</v>
      </c>
      <c r="E1000" s="124" t="s">
        <v>385</v>
      </c>
      <c r="F1000" s="123" t="s">
        <v>275</v>
      </c>
    </row>
    <row r="1001" spans="1:6" x14ac:dyDescent="0.2">
      <c r="A1001" s="123" t="s">
        <v>272</v>
      </c>
      <c r="B1001" s="165">
        <v>50</v>
      </c>
      <c r="C1001" s="125" t="s">
        <v>410</v>
      </c>
      <c r="D1001" s="123" t="s">
        <v>1286</v>
      </c>
      <c r="E1001" s="124" t="s">
        <v>410</v>
      </c>
      <c r="F1001" s="123" t="s">
        <v>275</v>
      </c>
    </row>
    <row r="1002" spans="1:6" x14ac:dyDescent="0.2">
      <c r="A1002" s="123" t="s">
        <v>272</v>
      </c>
      <c r="B1002" s="165">
        <v>50</v>
      </c>
      <c r="C1002" s="125" t="s">
        <v>469</v>
      </c>
      <c r="D1002" s="123" t="s">
        <v>1612</v>
      </c>
      <c r="E1002" s="124" t="s">
        <v>469</v>
      </c>
      <c r="F1002" s="123" t="s">
        <v>275</v>
      </c>
    </row>
    <row r="1003" spans="1:6" x14ac:dyDescent="0.2">
      <c r="A1003" s="123" t="s">
        <v>272</v>
      </c>
      <c r="B1003" s="165">
        <v>50</v>
      </c>
      <c r="C1003" s="125" t="s">
        <v>429</v>
      </c>
      <c r="D1003" s="123" t="s">
        <v>1613</v>
      </c>
      <c r="E1003" s="124" t="s">
        <v>429</v>
      </c>
      <c r="F1003" s="123" t="s">
        <v>275</v>
      </c>
    </row>
    <row r="1004" spans="1:6" x14ac:dyDescent="0.2">
      <c r="A1004" s="123" t="s">
        <v>272</v>
      </c>
      <c r="B1004" s="165">
        <v>50</v>
      </c>
      <c r="C1004" s="125" t="s">
        <v>418</v>
      </c>
      <c r="D1004" s="123" t="s">
        <v>1614</v>
      </c>
      <c r="E1004" s="124" t="s">
        <v>418</v>
      </c>
      <c r="F1004" s="123" t="s">
        <v>275</v>
      </c>
    </row>
    <row r="1005" spans="1:6" x14ac:dyDescent="0.2">
      <c r="A1005" s="123" t="s">
        <v>272</v>
      </c>
      <c r="B1005" s="165">
        <v>50</v>
      </c>
      <c r="C1005" s="125" t="s">
        <v>453</v>
      </c>
      <c r="D1005" s="123" t="s">
        <v>1615</v>
      </c>
      <c r="E1005" s="124" t="s">
        <v>453</v>
      </c>
      <c r="F1005" s="123" t="s">
        <v>275</v>
      </c>
    </row>
    <row r="1006" spans="1:6" x14ac:dyDescent="0.2">
      <c r="A1006" s="123" t="s">
        <v>272</v>
      </c>
      <c r="B1006" s="165">
        <v>50</v>
      </c>
      <c r="C1006" s="125" t="s">
        <v>826</v>
      </c>
      <c r="D1006" s="123" t="s">
        <v>1616</v>
      </c>
      <c r="E1006" s="124" t="s">
        <v>826</v>
      </c>
      <c r="F1006" s="123" t="s">
        <v>275</v>
      </c>
    </row>
    <row r="1007" spans="1:6" x14ac:dyDescent="0.2">
      <c r="A1007" s="123" t="s">
        <v>272</v>
      </c>
      <c r="B1007" s="165">
        <v>50</v>
      </c>
      <c r="C1007" s="125" t="s">
        <v>448</v>
      </c>
      <c r="D1007" s="123" t="s">
        <v>1617</v>
      </c>
      <c r="E1007" s="124" t="s">
        <v>448</v>
      </c>
      <c r="F1007" s="123" t="s">
        <v>275</v>
      </c>
    </row>
    <row r="1008" spans="1:6" x14ac:dyDescent="0.2">
      <c r="A1008" s="123" t="s">
        <v>272</v>
      </c>
      <c r="B1008" s="165">
        <v>50</v>
      </c>
      <c r="C1008" s="125" t="s">
        <v>404</v>
      </c>
      <c r="D1008" s="123" t="s">
        <v>1618</v>
      </c>
      <c r="E1008" s="124" t="s">
        <v>404</v>
      </c>
      <c r="F1008" s="123" t="s">
        <v>275</v>
      </c>
    </row>
    <row r="1009" spans="1:6" x14ac:dyDescent="0.2">
      <c r="A1009" s="123" t="s">
        <v>272</v>
      </c>
      <c r="B1009" s="165">
        <v>50</v>
      </c>
      <c r="C1009" s="125" t="s">
        <v>477</v>
      </c>
      <c r="D1009" s="123" t="s">
        <v>1619</v>
      </c>
      <c r="E1009" s="124" t="s">
        <v>477</v>
      </c>
      <c r="F1009" s="123" t="s">
        <v>275</v>
      </c>
    </row>
    <row r="1010" spans="1:6" x14ac:dyDescent="0.2">
      <c r="A1010" s="123" t="s">
        <v>272</v>
      </c>
      <c r="B1010" s="165">
        <v>50</v>
      </c>
      <c r="C1010" s="125" t="s">
        <v>397</v>
      </c>
      <c r="D1010" s="123" t="s">
        <v>1620</v>
      </c>
      <c r="E1010" s="124" t="s">
        <v>397</v>
      </c>
      <c r="F1010" s="123" t="s">
        <v>275</v>
      </c>
    </row>
    <row r="1011" spans="1:6" x14ac:dyDescent="0.2">
      <c r="A1011" s="123" t="s">
        <v>272</v>
      </c>
      <c r="B1011" s="165">
        <v>50</v>
      </c>
      <c r="C1011" s="125" t="s">
        <v>557</v>
      </c>
      <c r="D1011" s="123" t="s">
        <v>1621</v>
      </c>
      <c r="E1011" s="124" t="s">
        <v>557</v>
      </c>
      <c r="F1011" s="123" t="s">
        <v>275</v>
      </c>
    </row>
    <row r="1012" spans="1:6" x14ac:dyDescent="0.2">
      <c r="A1012" s="123" t="s">
        <v>272</v>
      </c>
      <c r="B1012" s="165">
        <v>50</v>
      </c>
      <c r="C1012" s="125" t="s">
        <v>459</v>
      </c>
      <c r="D1012" s="123" t="s">
        <v>1622</v>
      </c>
      <c r="E1012" s="124" t="s">
        <v>459</v>
      </c>
      <c r="F1012" s="123" t="s">
        <v>275</v>
      </c>
    </row>
    <row r="1013" spans="1:6" x14ac:dyDescent="0.2">
      <c r="A1013" s="123" t="s">
        <v>272</v>
      </c>
      <c r="B1013" s="165">
        <v>50</v>
      </c>
      <c r="C1013" s="125" t="s">
        <v>479</v>
      </c>
      <c r="D1013" s="123" t="s">
        <v>1007</v>
      </c>
      <c r="E1013" s="124" t="s">
        <v>479</v>
      </c>
      <c r="F1013" s="123" t="s">
        <v>275</v>
      </c>
    </row>
    <row r="1014" spans="1:6" x14ac:dyDescent="0.2">
      <c r="A1014" s="123" t="s">
        <v>272</v>
      </c>
      <c r="B1014" s="165">
        <v>50</v>
      </c>
      <c r="C1014" s="125" t="s">
        <v>393</v>
      </c>
      <c r="D1014" s="123" t="s">
        <v>1009</v>
      </c>
      <c r="E1014" s="124" t="s">
        <v>393</v>
      </c>
      <c r="F1014" s="123" t="s">
        <v>275</v>
      </c>
    </row>
    <row r="1015" spans="1:6" x14ac:dyDescent="0.2">
      <c r="A1015" s="123" t="s">
        <v>272</v>
      </c>
      <c r="B1015" s="165">
        <v>50</v>
      </c>
      <c r="C1015" s="125" t="s">
        <v>443</v>
      </c>
      <c r="D1015" s="123" t="s">
        <v>1623</v>
      </c>
      <c r="E1015" s="124" t="s">
        <v>443</v>
      </c>
      <c r="F1015" s="123" t="s">
        <v>275</v>
      </c>
    </row>
    <row r="1016" spans="1:6" x14ac:dyDescent="0.2">
      <c r="A1016" s="123" t="s">
        <v>272</v>
      </c>
      <c r="B1016" s="165">
        <v>50</v>
      </c>
      <c r="C1016" s="125" t="s">
        <v>414</v>
      </c>
      <c r="D1016" s="123" t="s">
        <v>1624</v>
      </c>
      <c r="E1016" s="124" t="s">
        <v>414</v>
      </c>
      <c r="F1016" s="123" t="s">
        <v>275</v>
      </c>
    </row>
    <row r="1017" spans="1:6" x14ac:dyDescent="0.2">
      <c r="A1017" s="123" t="s">
        <v>272</v>
      </c>
      <c r="B1017" s="165">
        <v>50</v>
      </c>
      <c r="C1017" s="125" t="s">
        <v>481</v>
      </c>
      <c r="D1017" s="123" t="s">
        <v>1030</v>
      </c>
      <c r="E1017" s="124" t="s">
        <v>481</v>
      </c>
      <c r="F1017" s="123" t="s">
        <v>275</v>
      </c>
    </row>
    <row r="1018" spans="1:6" x14ac:dyDescent="0.2">
      <c r="A1018" s="123" t="s">
        <v>272</v>
      </c>
      <c r="B1018" s="165">
        <v>50</v>
      </c>
      <c r="C1018" s="125" t="s">
        <v>426</v>
      </c>
      <c r="D1018" s="123" t="s">
        <v>1625</v>
      </c>
      <c r="E1018" s="124" t="s">
        <v>426</v>
      </c>
      <c r="F1018" s="123" t="s">
        <v>275</v>
      </c>
    </row>
    <row r="1019" spans="1:6" x14ac:dyDescent="0.2">
      <c r="A1019" s="123" t="s">
        <v>272</v>
      </c>
      <c r="B1019" s="165">
        <v>50</v>
      </c>
      <c r="C1019" s="125" t="s">
        <v>412</v>
      </c>
      <c r="D1019" s="123" t="s">
        <v>1288</v>
      </c>
      <c r="E1019" s="124" t="s">
        <v>412</v>
      </c>
      <c r="F1019" s="123" t="s">
        <v>275</v>
      </c>
    </row>
    <row r="1020" spans="1:6" x14ac:dyDescent="0.2">
      <c r="A1020" s="123" t="s">
        <v>272</v>
      </c>
      <c r="B1020" s="165">
        <v>50</v>
      </c>
      <c r="C1020" s="125" t="s">
        <v>420</v>
      </c>
      <c r="D1020" s="123" t="s">
        <v>1034</v>
      </c>
      <c r="E1020" s="124" t="s">
        <v>420</v>
      </c>
      <c r="F1020" s="123" t="s">
        <v>275</v>
      </c>
    </row>
    <row r="1021" spans="1:6" x14ac:dyDescent="0.2">
      <c r="A1021" s="123" t="s">
        <v>272</v>
      </c>
      <c r="B1021" s="165">
        <v>50</v>
      </c>
      <c r="C1021" s="125" t="s">
        <v>424</v>
      </c>
      <c r="D1021" s="123" t="s">
        <v>1289</v>
      </c>
      <c r="E1021" s="124" t="s">
        <v>424</v>
      </c>
      <c r="F1021" s="123" t="s">
        <v>275</v>
      </c>
    </row>
    <row r="1022" spans="1:6" x14ac:dyDescent="0.2">
      <c r="A1022" s="123" t="s">
        <v>272</v>
      </c>
      <c r="B1022" s="165">
        <v>50</v>
      </c>
      <c r="C1022" s="125" t="s">
        <v>416</v>
      </c>
      <c r="D1022" s="123" t="s">
        <v>1626</v>
      </c>
      <c r="E1022" s="124" t="s">
        <v>416</v>
      </c>
      <c r="F1022" s="123" t="s">
        <v>275</v>
      </c>
    </row>
    <row r="1023" spans="1:6" x14ac:dyDescent="0.2">
      <c r="A1023" s="123" t="s">
        <v>272</v>
      </c>
      <c r="B1023" s="165">
        <v>50</v>
      </c>
      <c r="C1023" s="125" t="s">
        <v>561</v>
      </c>
      <c r="D1023" s="123" t="s">
        <v>1627</v>
      </c>
      <c r="E1023" s="124" t="s">
        <v>561</v>
      </c>
      <c r="F1023" s="123" t="s">
        <v>275</v>
      </c>
    </row>
    <row r="1024" spans="1:6" x14ac:dyDescent="0.2">
      <c r="A1024" s="123" t="s">
        <v>272</v>
      </c>
      <c r="B1024" s="165">
        <v>50</v>
      </c>
      <c r="C1024" s="125" t="s">
        <v>387</v>
      </c>
      <c r="D1024" s="123" t="s">
        <v>1273</v>
      </c>
      <c r="E1024" s="124" t="s">
        <v>387</v>
      </c>
      <c r="F1024" s="123" t="s">
        <v>275</v>
      </c>
    </row>
    <row r="1025" spans="1:6" x14ac:dyDescent="0.2">
      <c r="A1025" s="123" t="s">
        <v>272</v>
      </c>
      <c r="B1025" s="165">
        <v>50</v>
      </c>
      <c r="C1025" s="125" t="s">
        <v>395</v>
      </c>
      <c r="D1025" s="123" t="s">
        <v>1628</v>
      </c>
      <c r="E1025" s="124" t="s">
        <v>395</v>
      </c>
      <c r="F1025" s="123" t="s">
        <v>275</v>
      </c>
    </row>
    <row r="1026" spans="1:6" x14ac:dyDescent="0.2">
      <c r="A1026" s="123" t="s">
        <v>272</v>
      </c>
      <c r="B1026" s="165">
        <v>50</v>
      </c>
      <c r="C1026" s="125" t="s">
        <v>422</v>
      </c>
      <c r="D1026" s="123" t="s">
        <v>1629</v>
      </c>
      <c r="E1026" s="124" t="s">
        <v>422</v>
      </c>
      <c r="F1026" s="123" t="s">
        <v>275</v>
      </c>
    </row>
    <row r="1027" spans="1:6" x14ac:dyDescent="0.2">
      <c r="A1027" s="123" t="s">
        <v>272</v>
      </c>
      <c r="B1027" s="165">
        <v>50</v>
      </c>
      <c r="C1027" s="125" t="s">
        <v>406</v>
      </c>
      <c r="D1027" s="123" t="s">
        <v>1630</v>
      </c>
      <c r="E1027" s="124" t="s">
        <v>406</v>
      </c>
      <c r="F1027" s="123" t="s">
        <v>275</v>
      </c>
    </row>
    <row r="1028" spans="1:6" x14ac:dyDescent="0.2">
      <c r="A1028" s="123" t="s">
        <v>272</v>
      </c>
      <c r="B1028" s="165">
        <v>50</v>
      </c>
      <c r="C1028" s="125" t="s">
        <v>408</v>
      </c>
      <c r="D1028" s="123" t="s">
        <v>1631</v>
      </c>
      <c r="E1028" s="124" t="s">
        <v>408</v>
      </c>
      <c r="F1028" s="123" t="s">
        <v>275</v>
      </c>
    </row>
    <row r="1029" spans="1:6" x14ac:dyDescent="0.2">
      <c r="A1029" s="123" t="s">
        <v>272</v>
      </c>
      <c r="B1029" s="165">
        <v>50</v>
      </c>
      <c r="C1029" s="125" t="s">
        <v>399</v>
      </c>
      <c r="D1029" s="123" t="s">
        <v>1290</v>
      </c>
      <c r="E1029" s="124" t="s">
        <v>399</v>
      </c>
      <c r="F1029" s="123" t="s">
        <v>275</v>
      </c>
    </row>
    <row r="1030" spans="1:6" x14ac:dyDescent="0.2">
      <c r="A1030" s="123" t="s">
        <v>272</v>
      </c>
      <c r="B1030" s="165">
        <v>50</v>
      </c>
      <c r="C1030" s="125" t="s">
        <v>402</v>
      </c>
      <c r="D1030" s="123" t="s">
        <v>1632</v>
      </c>
      <c r="E1030" s="124" t="s">
        <v>402</v>
      </c>
      <c r="F1030" s="123" t="s">
        <v>275</v>
      </c>
    </row>
    <row r="1031" spans="1:6" x14ac:dyDescent="0.2">
      <c r="A1031" s="123" t="s">
        <v>272</v>
      </c>
      <c r="B1031" s="123">
        <v>999999998</v>
      </c>
      <c r="C1031" s="125" t="s">
        <v>1633</v>
      </c>
      <c r="D1031" s="123" t="s">
        <v>1634</v>
      </c>
      <c r="E1031" s="124" t="s">
        <v>414</v>
      </c>
      <c r="F1031" s="123" t="s">
        <v>275</v>
      </c>
    </row>
    <row r="1032" spans="1:6" x14ac:dyDescent="0.2">
      <c r="A1032" s="123" t="s">
        <v>272</v>
      </c>
      <c r="B1032" s="123">
        <v>999999999</v>
      </c>
      <c r="C1032" s="125" t="s">
        <v>1635</v>
      </c>
      <c r="D1032" s="123" t="s">
        <v>1634</v>
      </c>
      <c r="E1032" s="124" t="s">
        <v>605</v>
      </c>
      <c r="F1032" s="123" t="s">
        <v>275</v>
      </c>
    </row>
    <row r="1033" spans="1:6" x14ac:dyDescent="0.2">
      <c r="A1033" s="123" t="s">
        <v>272</v>
      </c>
      <c r="B1033" s="123">
        <v>999999999</v>
      </c>
      <c r="C1033" s="125" t="s">
        <v>1636</v>
      </c>
      <c r="D1033" s="123" t="s">
        <v>1634</v>
      </c>
      <c r="E1033" s="124" t="s">
        <v>520</v>
      </c>
      <c r="F1033" s="123" t="s">
        <v>275</v>
      </c>
    </row>
    <row r="1034" spans="1:6" x14ac:dyDescent="0.2">
      <c r="A1034" s="123" t="s">
        <v>272</v>
      </c>
      <c r="B1034" s="123">
        <v>999999999</v>
      </c>
      <c r="C1034" s="125" t="s">
        <v>1637</v>
      </c>
      <c r="D1034" s="123" t="s">
        <v>1634</v>
      </c>
      <c r="E1034" s="124" t="s">
        <v>464</v>
      </c>
      <c r="F1034" s="123" t="s">
        <v>275</v>
      </c>
    </row>
    <row r="1035" spans="1:6" x14ac:dyDescent="0.2">
      <c r="A1035" s="123" t="s">
        <v>272</v>
      </c>
      <c r="B1035" s="123">
        <v>999999999</v>
      </c>
      <c r="C1035" s="125" t="s">
        <v>1638</v>
      </c>
      <c r="D1035" s="123" t="s">
        <v>1634</v>
      </c>
      <c r="E1035" s="124" t="s">
        <v>443</v>
      </c>
      <c r="F1035" s="123" t="s">
        <v>275</v>
      </c>
    </row>
    <row r="1036" spans="1:6" x14ac:dyDescent="0.2">
      <c r="A1036" s="123" t="s">
        <v>272</v>
      </c>
      <c r="B1036" s="123">
        <v>999999999</v>
      </c>
      <c r="C1036" s="125" t="s">
        <v>1639</v>
      </c>
      <c r="D1036" s="123" t="s">
        <v>1634</v>
      </c>
      <c r="E1036" s="124" t="s">
        <v>479</v>
      </c>
      <c r="F1036" s="123" t="s">
        <v>275</v>
      </c>
    </row>
    <row r="1037" spans="1:6" x14ac:dyDescent="0.2">
      <c r="A1037" s="123" t="s">
        <v>272</v>
      </c>
      <c r="B1037" s="123">
        <v>999999999</v>
      </c>
      <c r="C1037" s="125" t="s">
        <v>1640</v>
      </c>
      <c r="D1037" s="123" t="s">
        <v>1634</v>
      </c>
      <c r="E1037" s="124" t="s">
        <v>402</v>
      </c>
      <c r="F1037" s="123" t="s">
        <v>275</v>
      </c>
    </row>
    <row r="1038" spans="1:6" x14ac:dyDescent="0.2">
      <c r="A1038" s="123" t="s">
        <v>272</v>
      </c>
      <c r="B1038" s="123">
        <v>999999999</v>
      </c>
      <c r="C1038" s="125" t="s">
        <v>1641</v>
      </c>
      <c r="D1038" s="123" t="s">
        <v>1634</v>
      </c>
      <c r="E1038" s="124" t="s">
        <v>402</v>
      </c>
      <c r="F1038" s="123" t="s">
        <v>275</v>
      </c>
    </row>
    <row r="1039" spans="1:6" x14ac:dyDescent="0.2">
      <c r="A1039" s="123" t="s">
        <v>272</v>
      </c>
      <c r="B1039" s="123">
        <v>999999999</v>
      </c>
      <c r="C1039" s="125" t="s">
        <v>1642</v>
      </c>
      <c r="D1039" s="123" t="s">
        <v>1634</v>
      </c>
      <c r="E1039" s="124" t="s">
        <v>754</v>
      </c>
      <c r="F1039" s="123" t="s">
        <v>275</v>
      </c>
    </row>
    <row r="1040" spans="1:6" x14ac:dyDescent="0.2">
      <c r="A1040" s="123" t="s">
        <v>272</v>
      </c>
      <c r="B1040" s="123">
        <v>999999999</v>
      </c>
      <c r="C1040" s="125" t="s">
        <v>1643</v>
      </c>
      <c r="D1040" s="123" t="s">
        <v>1634</v>
      </c>
      <c r="E1040" s="124" t="s">
        <v>479</v>
      </c>
      <c r="F1040" s="123" t="s">
        <v>275</v>
      </c>
    </row>
    <row r="1041" spans="1:6" x14ac:dyDescent="0.2">
      <c r="A1041" s="123" t="s">
        <v>272</v>
      </c>
      <c r="B1041" s="123">
        <v>999999999</v>
      </c>
      <c r="C1041" s="125" t="s">
        <v>1644</v>
      </c>
      <c r="D1041" s="123" t="s">
        <v>1634</v>
      </c>
      <c r="E1041" s="124" t="s">
        <v>422</v>
      </c>
      <c r="F1041" s="123" t="s">
        <v>275</v>
      </c>
    </row>
    <row r="1042" spans="1:6" x14ac:dyDescent="0.2">
      <c r="A1042" s="123" t="s">
        <v>272</v>
      </c>
      <c r="B1042" s="123">
        <v>999999999</v>
      </c>
      <c r="C1042" s="125" t="s">
        <v>1645</v>
      </c>
      <c r="D1042" s="123" t="s">
        <v>1634</v>
      </c>
      <c r="E1042" s="124" t="s">
        <v>429</v>
      </c>
      <c r="F1042" s="123" t="s">
        <v>275</v>
      </c>
    </row>
    <row r="1043" spans="1:6" x14ac:dyDescent="0.2">
      <c r="A1043" s="123" t="s">
        <v>272</v>
      </c>
      <c r="B1043" s="123">
        <v>999999999</v>
      </c>
      <c r="C1043" s="125" t="s">
        <v>1646</v>
      </c>
      <c r="D1043" s="123" t="s">
        <v>1634</v>
      </c>
      <c r="E1043" s="124" t="s">
        <v>1343</v>
      </c>
      <c r="F1043" s="123" t="s">
        <v>275</v>
      </c>
    </row>
    <row r="1044" spans="1:6" x14ac:dyDescent="0.2">
      <c r="A1044" s="123" t="s">
        <v>272</v>
      </c>
      <c r="B1044" s="123">
        <v>999999999</v>
      </c>
      <c r="C1044" s="125" t="s">
        <v>1647</v>
      </c>
      <c r="D1044" s="123" t="s">
        <v>1634</v>
      </c>
      <c r="E1044" s="124" t="s">
        <v>561</v>
      </c>
      <c r="F1044" s="123" t="s">
        <v>275</v>
      </c>
    </row>
    <row r="1045" spans="1:6" x14ac:dyDescent="0.2">
      <c r="A1045" s="123" t="s">
        <v>272</v>
      </c>
      <c r="B1045" s="123">
        <v>999999999</v>
      </c>
      <c r="C1045" s="125" t="s">
        <v>1648</v>
      </c>
      <c r="D1045" s="123" t="s">
        <v>1634</v>
      </c>
      <c r="E1045" s="124" t="s">
        <v>479</v>
      </c>
      <c r="F1045" s="123" t="s">
        <v>275</v>
      </c>
    </row>
    <row r="1046" spans="1:6" x14ac:dyDescent="0.2">
      <c r="A1046" s="123" t="s">
        <v>272</v>
      </c>
      <c r="B1046" s="123">
        <v>999999999</v>
      </c>
      <c r="C1046" s="125" t="s">
        <v>1649</v>
      </c>
      <c r="D1046" s="123" t="s">
        <v>1634</v>
      </c>
      <c r="E1046" s="124" t="s">
        <v>477</v>
      </c>
      <c r="F1046" s="123" t="s">
        <v>275</v>
      </c>
    </row>
    <row r="1047" spans="1:6" x14ac:dyDescent="0.2">
      <c r="A1047" s="123" t="s">
        <v>272</v>
      </c>
      <c r="B1047" s="123">
        <v>999999999</v>
      </c>
      <c r="C1047" s="125" t="s">
        <v>1650</v>
      </c>
      <c r="D1047" s="123" t="s">
        <v>1634</v>
      </c>
      <c r="E1047" s="124" t="s">
        <v>666</v>
      </c>
      <c r="F1047" s="123" t="s">
        <v>275</v>
      </c>
    </row>
    <row r="1048" spans="1:6" x14ac:dyDescent="0.2">
      <c r="A1048" s="123" t="s">
        <v>272</v>
      </c>
      <c r="B1048" s="123">
        <v>999999999</v>
      </c>
      <c r="C1048" s="125" t="s">
        <v>1651</v>
      </c>
      <c r="D1048" s="123" t="s">
        <v>1634</v>
      </c>
      <c r="E1048" s="124" t="s">
        <v>429</v>
      </c>
      <c r="F1048" s="123" t="s">
        <v>275</v>
      </c>
    </row>
    <row r="1049" spans="1:6" x14ac:dyDescent="0.2">
      <c r="A1049" s="123" t="s">
        <v>272</v>
      </c>
      <c r="B1049" s="123">
        <v>999999999</v>
      </c>
      <c r="C1049" s="125" t="s">
        <v>1652</v>
      </c>
      <c r="D1049" s="123" t="s">
        <v>1634</v>
      </c>
      <c r="E1049" s="124" t="s">
        <v>402</v>
      </c>
      <c r="F1049" s="123" t="s">
        <v>275</v>
      </c>
    </row>
    <row r="1050" spans="1:6" x14ac:dyDescent="0.2">
      <c r="A1050" s="123" t="s">
        <v>272</v>
      </c>
      <c r="B1050" s="123">
        <v>999999999</v>
      </c>
      <c r="C1050" s="125" t="s">
        <v>1653</v>
      </c>
      <c r="D1050" s="123" t="s">
        <v>1634</v>
      </c>
      <c r="E1050" s="124" t="s">
        <v>455</v>
      </c>
      <c r="F1050" s="123" t="s">
        <v>275</v>
      </c>
    </row>
  </sheetData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J868"/>
  <sheetViews>
    <sheetView workbookViewId="0">
      <pane ySplit="1" topLeftCell="A312" activePane="bottomLeft" state="frozen"/>
      <selection pane="bottomLeft" activeCell="A868" sqref="A868"/>
    </sheetView>
  </sheetViews>
  <sheetFormatPr baseColWidth="10" defaultRowHeight="11.25" x14ac:dyDescent="0.2"/>
  <sheetData>
    <row r="1" spans="1:10" x14ac:dyDescent="0.2">
      <c r="A1" s="107" t="s">
        <v>170</v>
      </c>
      <c r="B1" s="107" t="s">
        <v>249</v>
      </c>
      <c r="C1" s="107" t="s">
        <v>250</v>
      </c>
      <c r="D1" s="107" t="s">
        <v>251</v>
      </c>
      <c r="E1" s="107" t="s">
        <v>252</v>
      </c>
      <c r="F1" s="107" t="s">
        <v>253</v>
      </c>
      <c r="G1" s="107" t="s">
        <v>254</v>
      </c>
      <c r="H1" s="107" t="s">
        <v>255</v>
      </c>
      <c r="I1" s="107" t="s">
        <v>256</v>
      </c>
      <c r="J1" s="107" t="s">
        <v>248</v>
      </c>
    </row>
    <row r="2" spans="1:10" x14ac:dyDescent="0.2">
      <c r="A2" t="s">
        <v>1907</v>
      </c>
      <c r="B2" t="s">
        <v>1908</v>
      </c>
      <c r="C2" t="s">
        <v>1909</v>
      </c>
      <c r="D2" t="s">
        <v>1907</v>
      </c>
      <c r="E2" s="164">
        <v>42445</v>
      </c>
      <c r="F2" s="164"/>
      <c r="H2" t="s">
        <v>420</v>
      </c>
      <c r="I2" t="s">
        <v>1910</v>
      </c>
      <c r="J2" t="s">
        <v>275</v>
      </c>
    </row>
    <row r="3" spans="1:10" x14ac:dyDescent="0.2">
      <c r="A3" t="s">
        <v>1911</v>
      </c>
      <c r="B3" t="s">
        <v>1908</v>
      </c>
      <c r="C3" t="s">
        <v>1912</v>
      </c>
      <c r="D3" t="s">
        <v>1911</v>
      </c>
      <c r="E3" s="164">
        <v>42615</v>
      </c>
      <c r="F3" s="164"/>
      <c r="H3" t="s">
        <v>418</v>
      </c>
      <c r="I3" t="s">
        <v>1910</v>
      </c>
      <c r="J3" t="s">
        <v>275</v>
      </c>
    </row>
    <row r="4" spans="1:10" x14ac:dyDescent="0.2">
      <c r="A4" t="s">
        <v>1913</v>
      </c>
      <c r="B4" t="s">
        <v>1908</v>
      </c>
      <c r="C4" t="s">
        <v>1914</v>
      </c>
      <c r="D4" t="s">
        <v>1913</v>
      </c>
      <c r="E4" s="164">
        <v>41673</v>
      </c>
      <c r="F4" s="164"/>
      <c r="H4" t="s">
        <v>387</v>
      </c>
      <c r="I4" t="s">
        <v>1910</v>
      </c>
      <c r="J4" t="s">
        <v>275</v>
      </c>
    </row>
    <row r="5" spans="1:10" x14ac:dyDescent="0.2">
      <c r="A5" t="s">
        <v>1915</v>
      </c>
      <c r="B5" t="s">
        <v>1908</v>
      </c>
      <c r="C5" t="s">
        <v>1916</v>
      </c>
      <c r="D5" t="s">
        <v>1915</v>
      </c>
      <c r="E5" s="164">
        <v>42647</v>
      </c>
      <c r="F5" s="164"/>
      <c r="H5" t="s">
        <v>414</v>
      </c>
      <c r="I5" t="s">
        <v>1910</v>
      </c>
      <c r="J5" t="s">
        <v>275</v>
      </c>
    </row>
    <row r="6" spans="1:10" x14ac:dyDescent="0.2">
      <c r="A6" t="s">
        <v>1917</v>
      </c>
      <c r="B6" t="s">
        <v>1908</v>
      </c>
      <c r="C6" t="s">
        <v>1918</v>
      </c>
      <c r="D6" t="s">
        <v>1917</v>
      </c>
      <c r="E6" s="164">
        <v>41792</v>
      </c>
      <c r="F6" s="164"/>
      <c r="H6" t="s">
        <v>406</v>
      </c>
      <c r="I6" t="s">
        <v>1910</v>
      </c>
      <c r="J6" t="s">
        <v>275</v>
      </c>
    </row>
    <row r="7" spans="1:10" x14ac:dyDescent="0.2">
      <c r="A7" t="s">
        <v>1919</v>
      </c>
      <c r="B7" t="s">
        <v>1908</v>
      </c>
      <c r="C7" t="s">
        <v>1920</v>
      </c>
      <c r="D7" t="s">
        <v>1919</v>
      </c>
      <c r="E7" s="164">
        <v>42522</v>
      </c>
      <c r="F7" s="164"/>
      <c r="H7" t="s">
        <v>424</v>
      </c>
      <c r="I7" t="s">
        <v>1910</v>
      </c>
      <c r="J7" t="s">
        <v>275</v>
      </c>
    </row>
    <row r="8" spans="1:10" x14ac:dyDescent="0.2">
      <c r="A8" t="s">
        <v>1921</v>
      </c>
      <c r="B8" t="s">
        <v>1908</v>
      </c>
      <c r="C8" t="s">
        <v>1922</v>
      </c>
      <c r="D8" t="s">
        <v>1921</v>
      </c>
      <c r="E8" s="164">
        <v>42187</v>
      </c>
      <c r="F8" s="164"/>
      <c r="H8" t="s">
        <v>414</v>
      </c>
      <c r="I8" t="s">
        <v>1910</v>
      </c>
      <c r="J8" t="s">
        <v>275</v>
      </c>
    </row>
    <row r="9" spans="1:10" x14ac:dyDescent="0.2">
      <c r="A9" t="s">
        <v>1923</v>
      </c>
      <c r="B9" t="s">
        <v>1908</v>
      </c>
      <c r="C9" t="s">
        <v>1924</v>
      </c>
      <c r="D9" t="s">
        <v>1923</v>
      </c>
      <c r="E9" s="164">
        <v>42158</v>
      </c>
      <c r="F9" s="164"/>
      <c r="H9" t="s">
        <v>387</v>
      </c>
      <c r="I9" t="s">
        <v>1910</v>
      </c>
      <c r="J9" t="s">
        <v>275</v>
      </c>
    </row>
    <row r="10" spans="1:10" x14ac:dyDescent="0.2">
      <c r="A10" t="s">
        <v>1925</v>
      </c>
      <c r="B10" t="s">
        <v>1908</v>
      </c>
      <c r="C10" t="s">
        <v>1926</v>
      </c>
      <c r="D10" t="s">
        <v>1925</v>
      </c>
      <c r="E10" s="164">
        <v>42445</v>
      </c>
      <c r="F10" s="164"/>
      <c r="H10" t="s">
        <v>420</v>
      </c>
      <c r="I10" t="s">
        <v>1910</v>
      </c>
      <c r="J10" t="s">
        <v>275</v>
      </c>
    </row>
    <row r="11" spans="1:10" x14ac:dyDescent="0.2">
      <c r="A11" t="s">
        <v>1927</v>
      </c>
      <c r="B11" t="s">
        <v>1908</v>
      </c>
      <c r="C11" t="s">
        <v>1928</v>
      </c>
      <c r="D11" t="s">
        <v>1927</v>
      </c>
      <c r="E11" s="164">
        <v>42678</v>
      </c>
      <c r="F11" s="164"/>
      <c r="H11" t="s">
        <v>406</v>
      </c>
      <c r="I11" t="s">
        <v>1910</v>
      </c>
      <c r="J11" t="s">
        <v>275</v>
      </c>
    </row>
    <row r="12" spans="1:10" x14ac:dyDescent="0.2">
      <c r="A12" t="s">
        <v>1929</v>
      </c>
      <c r="B12" t="s">
        <v>1908</v>
      </c>
      <c r="C12" t="s">
        <v>1930</v>
      </c>
      <c r="D12" t="s">
        <v>1929</v>
      </c>
      <c r="E12" s="164">
        <v>41275</v>
      </c>
      <c r="F12" s="164"/>
      <c r="H12" t="s">
        <v>387</v>
      </c>
      <c r="I12" t="s">
        <v>1910</v>
      </c>
      <c r="J12" t="s">
        <v>275</v>
      </c>
    </row>
    <row r="13" spans="1:10" x14ac:dyDescent="0.2">
      <c r="A13" t="s">
        <v>1931</v>
      </c>
      <c r="B13" t="s">
        <v>1908</v>
      </c>
      <c r="C13" t="s">
        <v>1932</v>
      </c>
      <c r="D13" t="s">
        <v>1931</v>
      </c>
      <c r="E13" s="164">
        <v>41275</v>
      </c>
      <c r="F13" s="164"/>
      <c r="H13" t="s">
        <v>387</v>
      </c>
      <c r="I13" t="s">
        <v>1910</v>
      </c>
      <c r="J13" t="s">
        <v>275</v>
      </c>
    </row>
    <row r="14" spans="1:10" x14ac:dyDescent="0.2">
      <c r="A14" t="s">
        <v>1933</v>
      </c>
      <c r="B14" t="s">
        <v>1908</v>
      </c>
      <c r="C14" t="s">
        <v>1934</v>
      </c>
      <c r="D14" t="s">
        <v>1933</v>
      </c>
      <c r="E14" s="164">
        <v>42740</v>
      </c>
      <c r="F14" s="164">
        <v>42744</v>
      </c>
      <c r="H14" t="s">
        <v>402</v>
      </c>
      <c r="I14" t="s">
        <v>1910</v>
      </c>
      <c r="J14" t="s">
        <v>275</v>
      </c>
    </row>
    <row r="15" spans="1:10" x14ac:dyDescent="0.2">
      <c r="A15" t="s">
        <v>1935</v>
      </c>
      <c r="B15" t="s">
        <v>1908</v>
      </c>
      <c r="C15" t="s">
        <v>1936</v>
      </c>
      <c r="D15" t="s">
        <v>1935</v>
      </c>
      <c r="E15" s="164">
        <v>42633</v>
      </c>
      <c r="F15" s="164"/>
      <c r="H15" t="s">
        <v>414</v>
      </c>
      <c r="I15" t="s">
        <v>1910</v>
      </c>
      <c r="J15" t="s">
        <v>275</v>
      </c>
    </row>
    <row r="16" spans="1:10" x14ac:dyDescent="0.2">
      <c r="A16" t="s">
        <v>1937</v>
      </c>
      <c r="B16" t="s">
        <v>1908</v>
      </c>
      <c r="C16" t="s">
        <v>1938</v>
      </c>
      <c r="D16" t="s">
        <v>1937</v>
      </c>
      <c r="E16" s="164">
        <v>41730</v>
      </c>
      <c r="F16" s="164"/>
      <c r="H16" t="s">
        <v>387</v>
      </c>
      <c r="I16" t="s">
        <v>1910</v>
      </c>
      <c r="J16" t="s">
        <v>275</v>
      </c>
    </row>
    <row r="17" spans="1:10" x14ac:dyDescent="0.2">
      <c r="A17" t="s">
        <v>1939</v>
      </c>
      <c r="B17" t="s">
        <v>1908</v>
      </c>
      <c r="C17" t="s">
        <v>1940</v>
      </c>
      <c r="D17" t="s">
        <v>1939</v>
      </c>
      <c r="E17" s="164">
        <v>42445</v>
      </c>
      <c r="F17" s="164"/>
      <c r="H17" t="s">
        <v>420</v>
      </c>
      <c r="I17" t="s">
        <v>1910</v>
      </c>
      <c r="J17" t="s">
        <v>275</v>
      </c>
    </row>
    <row r="18" spans="1:10" x14ac:dyDescent="0.2">
      <c r="A18" t="s">
        <v>1941</v>
      </c>
      <c r="B18" t="s">
        <v>1908</v>
      </c>
      <c r="C18" t="s">
        <v>1942</v>
      </c>
      <c r="D18" t="s">
        <v>1941</v>
      </c>
      <c r="E18" s="164">
        <v>42293</v>
      </c>
      <c r="F18" s="164"/>
      <c r="H18" t="s">
        <v>402</v>
      </c>
      <c r="I18" t="s">
        <v>1910</v>
      </c>
      <c r="J18" t="s">
        <v>275</v>
      </c>
    </row>
    <row r="19" spans="1:10" x14ac:dyDescent="0.2">
      <c r="A19" t="s">
        <v>1943</v>
      </c>
      <c r="B19" t="s">
        <v>1908</v>
      </c>
      <c r="C19" t="s">
        <v>1944</v>
      </c>
      <c r="D19" t="s">
        <v>1943</v>
      </c>
      <c r="E19" s="164">
        <v>42618</v>
      </c>
      <c r="F19" s="164"/>
      <c r="H19" t="s">
        <v>431</v>
      </c>
      <c r="I19" t="s">
        <v>1945</v>
      </c>
      <c r="J19" t="s">
        <v>275</v>
      </c>
    </row>
    <row r="20" spans="1:10" x14ac:dyDescent="0.2">
      <c r="A20" t="s">
        <v>1946</v>
      </c>
      <c r="B20" t="s">
        <v>1908</v>
      </c>
      <c r="C20" t="s">
        <v>1947</v>
      </c>
      <c r="D20" t="s">
        <v>1946</v>
      </c>
      <c r="E20" s="164">
        <v>42626</v>
      </c>
      <c r="F20" s="164"/>
      <c r="H20" t="s">
        <v>431</v>
      </c>
      <c r="I20" t="s">
        <v>1945</v>
      </c>
      <c r="J20" t="s">
        <v>275</v>
      </c>
    </row>
    <row r="21" spans="1:10" x14ac:dyDescent="0.2">
      <c r="A21" t="s">
        <v>1948</v>
      </c>
      <c r="B21" t="s">
        <v>1908</v>
      </c>
      <c r="C21" t="s">
        <v>1949</v>
      </c>
      <c r="D21" t="s">
        <v>1948</v>
      </c>
      <c r="E21" s="164">
        <v>42740</v>
      </c>
      <c r="F21" s="164">
        <v>42743</v>
      </c>
      <c r="H21" t="s">
        <v>402</v>
      </c>
      <c r="I21" t="s">
        <v>1910</v>
      </c>
      <c r="J21" t="s">
        <v>275</v>
      </c>
    </row>
    <row r="22" spans="1:10" x14ac:dyDescent="0.2">
      <c r="A22" t="s">
        <v>1948</v>
      </c>
      <c r="B22" t="s">
        <v>1908</v>
      </c>
      <c r="C22" t="s">
        <v>1949</v>
      </c>
      <c r="D22" t="s">
        <v>1948</v>
      </c>
      <c r="E22" s="164">
        <v>42730</v>
      </c>
      <c r="F22" s="164">
        <v>42739</v>
      </c>
      <c r="H22" t="s">
        <v>402</v>
      </c>
      <c r="I22" t="s">
        <v>1910</v>
      </c>
      <c r="J22" t="s">
        <v>275</v>
      </c>
    </row>
    <row r="23" spans="1:10" x14ac:dyDescent="0.2">
      <c r="A23" t="s">
        <v>1950</v>
      </c>
      <c r="B23" t="s">
        <v>1908</v>
      </c>
      <c r="C23" t="s">
        <v>1951</v>
      </c>
      <c r="D23" t="s">
        <v>1950</v>
      </c>
      <c r="E23" s="164">
        <v>41687</v>
      </c>
      <c r="F23" s="164"/>
      <c r="H23" t="s">
        <v>387</v>
      </c>
      <c r="I23" t="s">
        <v>1910</v>
      </c>
      <c r="J23" t="s">
        <v>275</v>
      </c>
    </row>
    <row r="24" spans="1:10" x14ac:dyDescent="0.2">
      <c r="A24" t="s">
        <v>1952</v>
      </c>
      <c r="B24" t="s">
        <v>1908</v>
      </c>
      <c r="C24" t="s">
        <v>1953</v>
      </c>
      <c r="D24" t="s">
        <v>1952</v>
      </c>
      <c r="E24" s="164">
        <v>42401</v>
      </c>
      <c r="F24" s="164"/>
      <c r="H24" t="s">
        <v>402</v>
      </c>
      <c r="I24" t="s">
        <v>1910</v>
      </c>
      <c r="J24" t="s">
        <v>275</v>
      </c>
    </row>
    <row r="25" spans="1:10" x14ac:dyDescent="0.2">
      <c r="A25" t="s">
        <v>1954</v>
      </c>
      <c r="B25" t="s">
        <v>1908</v>
      </c>
      <c r="C25" t="s">
        <v>1955</v>
      </c>
      <c r="D25" t="s">
        <v>1954</v>
      </c>
      <c r="E25" s="164">
        <v>41275</v>
      </c>
      <c r="F25" s="164"/>
      <c r="H25" t="s">
        <v>387</v>
      </c>
      <c r="I25" t="s">
        <v>1910</v>
      </c>
      <c r="J25" t="s">
        <v>275</v>
      </c>
    </row>
    <row r="26" spans="1:10" x14ac:dyDescent="0.2">
      <c r="A26" t="s">
        <v>1956</v>
      </c>
      <c r="B26" t="s">
        <v>1908</v>
      </c>
      <c r="C26" t="s">
        <v>1957</v>
      </c>
      <c r="D26" t="s">
        <v>1956</v>
      </c>
      <c r="E26" s="164">
        <v>42221</v>
      </c>
      <c r="F26" s="164"/>
      <c r="H26" t="s">
        <v>414</v>
      </c>
      <c r="I26" t="s">
        <v>1910</v>
      </c>
      <c r="J26" t="s">
        <v>275</v>
      </c>
    </row>
    <row r="27" spans="1:10" x14ac:dyDescent="0.2">
      <c r="A27" t="s">
        <v>1958</v>
      </c>
      <c r="B27" t="s">
        <v>1908</v>
      </c>
      <c r="C27" t="s">
        <v>1959</v>
      </c>
      <c r="D27" t="s">
        <v>1958</v>
      </c>
      <c r="E27" s="164">
        <v>42678</v>
      </c>
      <c r="F27" s="164"/>
      <c r="H27" t="s">
        <v>406</v>
      </c>
      <c r="I27" t="s">
        <v>1910</v>
      </c>
      <c r="J27" t="s">
        <v>275</v>
      </c>
    </row>
    <row r="28" spans="1:10" x14ac:dyDescent="0.2">
      <c r="A28" t="s">
        <v>1960</v>
      </c>
      <c r="B28" t="s">
        <v>1908</v>
      </c>
      <c r="C28" t="s">
        <v>1961</v>
      </c>
      <c r="D28" t="s">
        <v>1960</v>
      </c>
      <c r="E28" s="164">
        <v>41309</v>
      </c>
      <c r="F28" s="164"/>
      <c r="H28" t="s">
        <v>387</v>
      </c>
      <c r="I28" t="s">
        <v>1910</v>
      </c>
      <c r="J28" t="s">
        <v>275</v>
      </c>
    </row>
    <row r="29" spans="1:10" x14ac:dyDescent="0.2">
      <c r="A29" t="s">
        <v>1962</v>
      </c>
      <c r="B29" t="s">
        <v>1908</v>
      </c>
      <c r="C29" t="s">
        <v>1963</v>
      </c>
      <c r="D29" t="s">
        <v>1962</v>
      </c>
      <c r="E29" s="164">
        <v>42552</v>
      </c>
      <c r="F29" s="164"/>
      <c r="H29" t="s">
        <v>418</v>
      </c>
      <c r="I29" t="s">
        <v>1910</v>
      </c>
      <c r="J29" t="s">
        <v>275</v>
      </c>
    </row>
    <row r="30" spans="1:10" x14ac:dyDescent="0.2">
      <c r="A30" t="s">
        <v>1964</v>
      </c>
      <c r="B30" t="s">
        <v>1908</v>
      </c>
      <c r="C30" t="s">
        <v>1965</v>
      </c>
      <c r="D30" t="s">
        <v>1964</v>
      </c>
      <c r="E30" s="164">
        <v>42242</v>
      </c>
      <c r="F30" s="164"/>
      <c r="H30" t="s">
        <v>414</v>
      </c>
      <c r="I30" t="s">
        <v>1910</v>
      </c>
      <c r="J30" t="s">
        <v>275</v>
      </c>
    </row>
    <row r="31" spans="1:10" x14ac:dyDescent="0.2">
      <c r="A31" t="s">
        <v>1966</v>
      </c>
      <c r="B31" t="s">
        <v>1908</v>
      </c>
      <c r="C31" t="s">
        <v>1967</v>
      </c>
      <c r="D31" t="s">
        <v>1966</v>
      </c>
      <c r="E31" s="164">
        <v>42214</v>
      </c>
      <c r="F31" s="164"/>
      <c r="H31" t="s">
        <v>414</v>
      </c>
      <c r="I31" t="s">
        <v>1910</v>
      </c>
      <c r="J31" t="s">
        <v>275</v>
      </c>
    </row>
    <row r="32" spans="1:10" x14ac:dyDescent="0.2">
      <c r="A32" t="s">
        <v>1968</v>
      </c>
      <c r="B32" t="s">
        <v>1908</v>
      </c>
      <c r="C32" t="s">
        <v>1969</v>
      </c>
      <c r="D32" t="s">
        <v>1968</v>
      </c>
      <c r="E32" s="164">
        <v>41676</v>
      </c>
      <c r="F32" s="164"/>
      <c r="H32" t="s">
        <v>387</v>
      </c>
      <c r="I32" t="s">
        <v>1910</v>
      </c>
      <c r="J32" t="s">
        <v>275</v>
      </c>
    </row>
    <row r="33" spans="1:10" x14ac:dyDescent="0.2">
      <c r="A33" t="s">
        <v>1970</v>
      </c>
      <c r="B33" t="s">
        <v>1908</v>
      </c>
      <c r="C33" t="s">
        <v>1971</v>
      </c>
      <c r="D33" t="s">
        <v>1970</v>
      </c>
      <c r="E33" s="164">
        <v>42229</v>
      </c>
      <c r="F33" s="164"/>
      <c r="H33" t="s">
        <v>414</v>
      </c>
      <c r="I33" t="s">
        <v>1910</v>
      </c>
      <c r="J33" t="s">
        <v>275</v>
      </c>
    </row>
    <row r="34" spans="1:10" x14ac:dyDescent="0.2">
      <c r="A34" t="s">
        <v>1972</v>
      </c>
      <c r="B34" t="s">
        <v>1908</v>
      </c>
      <c r="C34" t="s">
        <v>1973</v>
      </c>
      <c r="D34" t="s">
        <v>1972</v>
      </c>
      <c r="E34" s="164">
        <v>42235</v>
      </c>
      <c r="F34" s="164"/>
      <c r="H34" t="s">
        <v>414</v>
      </c>
      <c r="I34" t="s">
        <v>1910</v>
      </c>
      <c r="J34" t="s">
        <v>275</v>
      </c>
    </row>
    <row r="35" spans="1:10" x14ac:dyDescent="0.2">
      <c r="A35" t="s">
        <v>1974</v>
      </c>
      <c r="B35" t="s">
        <v>1908</v>
      </c>
      <c r="C35" t="s">
        <v>1975</v>
      </c>
      <c r="D35" t="s">
        <v>1974</v>
      </c>
      <c r="E35" s="164">
        <v>42336</v>
      </c>
      <c r="F35" s="164"/>
      <c r="H35" t="s">
        <v>406</v>
      </c>
      <c r="I35" t="s">
        <v>1910</v>
      </c>
      <c r="J35" t="s">
        <v>275</v>
      </c>
    </row>
    <row r="36" spans="1:10" x14ac:dyDescent="0.2">
      <c r="A36" t="s">
        <v>1976</v>
      </c>
      <c r="B36" t="s">
        <v>1908</v>
      </c>
      <c r="C36" t="s">
        <v>1977</v>
      </c>
      <c r="D36" t="s">
        <v>1976</v>
      </c>
      <c r="E36" s="164">
        <v>41275</v>
      </c>
      <c r="F36" s="164"/>
      <c r="H36" t="s">
        <v>387</v>
      </c>
      <c r="I36" t="s">
        <v>1910</v>
      </c>
      <c r="J36" t="s">
        <v>275</v>
      </c>
    </row>
    <row r="37" spans="1:10" x14ac:dyDescent="0.2">
      <c r="A37" t="s">
        <v>1978</v>
      </c>
      <c r="B37" t="s">
        <v>1908</v>
      </c>
      <c r="C37" t="s">
        <v>1979</v>
      </c>
      <c r="D37" t="s">
        <v>1978</v>
      </c>
      <c r="E37" s="164">
        <v>41869</v>
      </c>
      <c r="F37" s="164"/>
      <c r="H37" t="s">
        <v>397</v>
      </c>
      <c r="I37" t="s">
        <v>1980</v>
      </c>
      <c r="J37" t="s">
        <v>275</v>
      </c>
    </row>
    <row r="38" spans="1:10" x14ac:dyDescent="0.2">
      <c r="A38" t="s">
        <v>1981</v>
      </c>
      <c r="B38" t="s">
        <v>1908</v>
      </c>
      <c r="C38" t="s">
        <v>1982</v>
      </c>
      <c r="D38" t="s">
        <v>1981</v>
      </c>
      <c r="E38" s="164">
        <v>42625</v>
      </c>
      <c r="F38" s="164"/>
      <c r="H38" t="s">
        <v>414</v>
      </c>
      <c r="I38" t="s">
        <v>1910</v>
      </c>
      <c r="J38" t="s">
        <v>275</v>
      </c>
    </row>
    <row r="39" spans="1:10" x14ac:dyDescent="0.2">
      <c r="A39" t="s">
        <v>1983</v>
      </c>
      <c r="B39" t="s">
        <v>1908</v>
      </c>
      <c r="C39" t="s">
        <v>1984</v>
      </c>
      <c r="D39" t="s">
        <v>1983</v>
      </c>
      <c r="E39" s="164">
        <v>41673</v>
      </c>
      <c r="F39" s="164"/>
      <c r="H39" t="s">
        <v>387</v>
      </c>
      <c r="I39" t="s">
        <v>1910</v>
      </c>
      <c r="J39" t="s">
        <v>275</v>
      </c>
    </row>
    <row r="40" spans="1:10" x14ac:dyDescent="0.2">
      <c r="A40" t="s">
        <v>1985</v>
      </c>
      <c r="B40" t="s">
        <v>1908</v>
      </c>
      <c r="C40" t="s">
        <v>1986</v>
      </c>
      <c r="D40" t="s">
        <v>1985</v>
      </c>
      <c r="E40" s="164">
        <v>42677</v>
      </c>
      <c r="F40" s="164"/>
      <c r="H40" t="s">
        <v>414</v>
      </c>
      <c r="I40" t="s">
        <v>1910</v>
      </c>
      <c r="J40" t="s">
        <v>275</v>
      </c>
    </row>
    <row r="41" spans="1:10" x14ac:dyDescent="0.2">
      <c r="A41" t="s">
        <v>1987</v>
      </c>
      <c r="B41" t="s">
        <v>1908</v>
      </c>
      <c r="C41" t="s">
        <v>1988</v>
      </c>
      <c r="D41" t="s">
        <v>1987</v>
      </c>
      <c r="E41" s="164">
        <v>42191</v>
      </c>
      <c r="F41" s="164"/>
      <c r="H41" t="s">
        <v>431</v>
      </c>
      <c r="I41" t="s">
        <v>1945</v>
      </c>
      <c r="J41" t="s">
        <v>275</v>
      </c>
    </row>
    <row r="42" spans="1:10" x14ac:dyDescent="0.2">
      <c r="A42" t="s">
        <v>1989</v>
      </c>
      <c r="B42" t="s">
        <v>1908</v>
      </c>
      <c r="C42" t="s">
        <v>1990</v>
      </c>
      <c r="D42" t="s">
        <v>1989</v>
      </c>
      <c r="E42" s="164">
        <v>41275</v>
      </c>
      <c r="F42" s="164"/>
      <c r="H42" t="s">
        <v>387</v>
      </c>
      <c r="I42" t="s">
        <v>1910</v>
      </c>
      <c r="J42" t="s">
        <v>275</v>
      </c>
    </row>
    <row r="43" spans="1:10" x14ac:dyDescent="0.2">
      <c r="A43" t="s">
        <v>1991</v>
      </c>
      <c r="B43" t="s">
        <v>1908</v>
      </c>
      <c r="C43" t="s">
        <v>1992</v>
      </c>
      <c r="D43" t="s">
        <v>1991</v>
      </c>
      <c r="E43" s="164">
        <v>42695</v>
      </c>
      <c r="F43" s="164"/>
      <c r="H43" t="s">
        <v>414</v>
      </c>
      <c r="I43" t="s">
        <v>1910</v>
      </c>
      <c r="J43" t="s">
        <v>275</v>
      </c>
    </row>
    <row r="44" spans="1:10" x14ac:dyDescent="0.2">
      <c r="A44" t="s">
        <v>1993</v>
      </c>
      <c r="B44" t="s">
        <v>1908</v>
      </c>
      <c r="C44" t="s">
        <v>1994</v>
      </c>
      <c r="D44" t="s">
        <v>1993</v>
      </c>
      <c r="E44" s="164">
        <v>41275</v>
      </c>
      <c r="F44" s="164"/>
      <c r="H44" t="s">
        <v>387</v>
      </c>
      <c r="I44" t="s">
        <v>1910</v>
      </c>
      <c r="J44" t="s">
        <v>275</v>
      </c>
    </row>
    <row r="45" spans="1:10" x14ac:dyDescent="0.2">
      <c r="A45" t="s">
        <v>1995</v>
      </c>
      <c r="B45" t="s">
        <v>1908</v>
      </c>
      <c r="C45" t="s">
        <v>1996</v>
      </c>
      <c r="D45" t="s">
        <v>1995</v>
      </c>
      <c r="E45" s="164">
        <v>42327</v>
      </c>
      <c r="F45" s="164"/>
      <c r="H45" t="s">
        <v>406</v>
      </c>
      <c r="I45" t="s">
        <v>1910</v>
      </c>
      <c r="J45" t="s">
        <v>275</v>
      </c>
    </row>
    <row r="46" spans="1:10" x14ac:dyDescent="0.2">
      <c r="A46" t="s">
        <v>1997</v>
      </c>
      <c r="B46" t="s">
        <v>1908</v>
      </c>
      <c r="C46" t="s">
        <v>1998</v>
      </c>
      <c r="D46" t="s">
        <v>1997</v>
      </c>
      <c r="E46" s="164">
        <v>42426</v>
      </c>
      <c r="F46" s="164"/>
      <c r="H46" t="s">
        <v>406</v>
      </c>
      <c r="I46" t="s">
        <v>1910</v>
      </c>
      <c r="J46" t="s">
        <v>275</v>
      </c>
    </row>
    <row r="47" spans="1:10" x14ac:dyDescent="0.2">
      <c r="A47" t="s">
        <v>1999</v>
      </c>
      <c r="B47" t="s">
        <v>1908</v>
      </c>
      <c r="C47" t="s">
        <v>2000</v>
      </c>
      <c r="D47" t="s">
        <v>1999</v>
      </c>
      <c r="E47" s="164">
        <v>42699</v>
      </c>
      <c r="F47" s="164"/>
      <c r="H47" t="s">
        <v>431</v>
      </c>
      <c r="I47" t="s">
        <v>1945</v>
      </c>
      <c r="J47" t="s">
        <v>275</v>
      </c>
    </row>
    <row r="48" spans="1:10" x14ac:dyDescent="0.2">
      <c r="A48" t="s">
        <v>2001</v>
      </c>
      <c r="B48" t="s">
        <v>1908</v>
      </c>
      <c r="C48" t="s">
        <v>2002</v>
      </c>
      <c r="D48" t="s">
        <v>2001</v>
      </c>
      <c r="E48" s="164">
        <v>42676</v>
      </c>
      <c r="F48" s="164"/>
      <c r="H48" t="s">
        <v>431</v>
      </c>
      <c r="I48" t="s">
        <v>1945</v>
      </c>
      <c r="J48" t="s">
        <v>275</v>
      </c>
    </row>
    <row r="49" spans="1:10" x14ac:dyDescent="0.2">
      <c r="A49" t="s">
        <v>2003</v>
      </c>
      <c r="B49" t="s">
        <v>1908</v>
      </c>
      <c r="C49" t="s">
        <v>2004</v>
      </c>
      <c r="D49" t="s">
        <v>2003</v>
      </c>
      <c r="E49" s="164">
        <v>41671</v>
      </c>
      <c r="F49" s="164"/>
      <c r="H49" t="s">
        <v>387</v>
      </c>
      <c r="I49" t="s">
        <v>1910</v>
      </c>
      <c r="J49" t="s">
        <v>275</v>
      </c>
    </row>
    <row r="50" spans="1:10" x14ac:dyDescent="0.2">
      <c r="A50" t="s">
        <v>2005</v>
      </c>
      <c r="B50" t="s">
        <v>1908</v>
      </c>
      <c r="C50" t="s">
        <v>2006</v>
      </c>
      <c r="D50" t="s">
        <v>2005</v>
      </c>
      <c r="E50" s="164">
        <v>42625</v>
      </c>
      <c r="F50" s="164"/>
      <c r="H50" t="s">
        <v>414</v>
      </c>
      <c r="I50" t="s">
        <v>1910</v>
      </c>
      <c r="J50" t="s">
        <v>275</v>
      </c>
    </row>
    <row r="51" spans="1:10" x14ac:dyDescent="0.2">
      <c r="A51" t="s">
        <v>2007</v>
      </c>
      <c r="B51" t="s">
        <v>1908</v>
      </c>
      <c r="C51" t="s">
        <v>2008</v>
      </c>
      <c r="D51" t="s">
        <v>2007</v>
      </c>
      <c r="E51" s="164">
        <v>42678</v>
      </c>
      <c r="F51" s="164"/>
      <c r="H51" t="s">
        <v>406</v>
      </c>
      <c r="I51" t="s">
        <v>1910</v>
      </c>
      <c r="J51" t="s">
        <v>275</v>
      </c>
    </row>
    <row r="52" spans="1:10" x14ac:dyDescent="0.2">
      <c r="A52" t="s">
        <v>2009</v>
      </c>
      <c r="B52" t="s">
        <v>1908</v>
      </c>
      <c r="C52" t="s">
        <v>2010</v>
      </c>
      <c r="D52" t="s">
        <v>2009</v>
      </c>
      <c r="E52" s="164">
        <v>41674</v>
      </c>
      <c r="F52" s="164"/>
      <c r="H52" t="s">
        <v>387</v>
      </c>
      <c r="I52" t="s">
        <v>1910</v>
      </c>
      <c r="J52" t="s">
        <v>275</v>
      </c>
    </row>
    <row r="53" spans="1:10" x14ac:dyDescent="0.2">
      <c r="A53" t="s">
        <v>2011</v>
      </c>
      <c r="B53" t="s">
        <v>1908</v>
      </c>
      <c r="C53" t="s">
        <v>2012</v>
      </c>
      <c r="D53" t="s">
        <v>2011</v>
      </c>
      <c r="E53" s="164">
        <v>41909</v>
      </c>
      <c r="F53" s="164"/>
      <c r="H53" t="s">
        <v>406</v>
      </c>
      <c r="I53" t="s">
        <v>1910</v>
      </c>
      <c r="J53" t="s">
        <v>275</v>
      </c>
    </row>
    <row r="54" spans="1:10" x14ac:dyDescent="0.2">
      <c r="A54" t="s">
        <v>2013</v>
      </c>
      <c r="B54" t="s">
        <v>1908</v>
      </c>
      <c r="C54" t="s">
        <v>2014</v>
      </c>
      <c r="D54" t="s">
        <v>2013</v>
      </c>
      <c r="E54" s="164">
        <v>42311</v>
      </c>
      <c r="F54" s="164"/>
      <c r="H54" t="s">
        <v>414</v>
      </c>
      <c r="I54" t="s">
        <v>1910</v>
      </c>
      <c r="J54" t="s">
        <v>275</v>
      </c>
    </row>
    <row r="55" spans="1:10" x14ac:dyDescent="0.2">
      <c r="A55" t="s">
        <v>2015</v>
      </c>
      <c r="B55" t="s">
        <v>1908</v>
      </c>
      <c r="C55" t="s">
        <v>2016</v>
      </c>
      <c r="D55" t="s">
        <v>2015</v>
      </c>
      <c r="E55" s="164">
        <v>42222</v>
      </c>
      <c r="F55" s="164"/>
      <c r="H55" t="s">
        <v>414</v>
      </c>
      <c r="I55" t="s">
        <v>1910</v>
      </c>
      <c r="J55" t="s">
        <v>275</v>
      </c>
    </row>
    <row r="56" spans="1:10" x14ac:dyDescent="0.2">
      <c r="A56" t="s">
        <v>2017</v>
      </c>
      <c r="B56" t="s">
        <v>1908</v>
      </c>
      <c r="C56" t="s">
        <v>2018</v>
      </c>
      <c r="D56" t="s">
        <v>2017</v>
      </c>
      <c r="E56" s="164">
        <v>42725</v>
      </c>
      <c r="F56" s="164"/>
      <c r="H56" t="s">
        <v>406</v>
      </c>
      <c r="I56" t="s">
        <v>1910</v>
      </c>
      <c r="J56" t="s">
        <v>275</v>
      </c>
    </row>
    <row r="57" spans="1:10" x14ac:dyDescent="0.2">
      <c r="A57" t="s">
        <v>2019</v>
      </c>
      <c r="B57" t="s">
        <v>1908</v>
      </c>
      <c r="C57" t="s">
        <v>2020</v>
      </c>
      <c r="D57" t="s">
        <v>2019</v>
      </c>
      <c r="E57" s="164">
        <v>41292</v>
      </c>
      <c r="F57" s="164"/>
      <c r="H57" t="s">
        <v>387</v>
      </c>
      <c r="I57" t="s">
        <v>1910</v>
      </c>
      <c r="J57" t="s">
        <v>275</v>
      </c>
    </row>
    <row r="58" spans="1:10" x14ac:dyDescent="0.2">
      <c r="A58" t="s">
        <v>2021</v>
      </c>
      <c r="B58" t="s">
        <v>1908</v>
      </c>
      <c r="C58" t="s">
        <v>2022</v>
      </c>
      <c r="D58" t="s">
        <v>2021</v>
      </c>
      <c r="E58" s="164">
        <v>42730</v>
      </c>
      <c r="F58" s="164">
        <v>42739</v>
      </c>
      <c r="H58" t="s">
        <v>402</v>
      </c>
      <c r="I58" t="s">
        <v>1910</v>
      </c>
      <c r="J58" t="s">
        <v>275</v>
      </c>
    </row>
    <row r="59" spans="1:10" x14ac:dyDescent="0.2">
      <c r="A59" t="s">
        <v>2023</v>
      </c>
      <c r="B59" t="s">
        <v>1908</v>
      </c>
      <c r="C59" t="s">
        <v>2024</v>
      </c>
      <c r="D59" t="s">
        <v>2023</v>
      </c>
      <c r="E59" s="164">
        <v>42683</v>
      </c>
      <c r="F59" s="164"/>
      <c r="H59" t="s">
        <v>431</v>
      </c>
      <c r="I59" t="s">
        <v>1945</v>
      </c>
      <c r="J59" t="s">
        <v>275</v>
      </c>
    </row>
    <row r="60" spans="1:10" x14ac:dyDescent="0.2">
      <c r="A60" t="s">
        <v>2025</v>
      </c>
      <c r="B60" t="s">
        <v>1908</v>
      </c>
      <c r="C60" t="s">
        <v>2026</v>
      </c>
      <c r="D60" t="s">
        <v>2025</v>
      </c>
      <c r="E60" s="164">
        <v>40556</v>
      </c>
      <c r="F60" s="164"/>
      <c r="H60" t="s">
        <v>431</v>
      </c>
      <c r="I60" t="s">
        <v>1945</v>
      </c>
      <c r="J60" t="s">
        <v>275</v>
      </c>
    </row>
    <row r="61" spans="1:10" x14ac:dyDescent="0.2">
      <c r="A61" t="s">
        <v>2027</v>
      </c>
      <c r="B61" t="s">
        <v>1908</v>
      </c>
      <c r="C61" t="s">
        <v>2028</v>
      </c>
      <c r="D61" t="s">
        <v>2027</v>
      </c>
      <c r="E61" s="164">
        <v>42023</v>
      </c>
      <c r="F61" s="164"/>
      <c r="H61" t="s">
        <v>387</v>
      </c>
      <c r="I61" t="s">
        <v>1910</v>
      </c>
      <c r="J61" t="s">
        <v>275</v>
      </c>
    </row>
    <row r="62" spans="1:10" x14ac:dyDescent="0.2">
      <c r="A62" t="s">
        <v>2029</v>
      </c>
      <c r="B62" t="s">
        <v>1908</v>
      </c>
      <c r="C62" t="s">
        <v>2030</v>
      </c>
      <c r="D62" t="s">
        <v>2029</v>
      </c>
      <c r="E62" s="164">
        <v>42445</v>
      </c>
      <c r="F62" s="164"/>
      <c r="H62" t="s">
        <v>420</v>
      </c>
      <c r="I62" t="s">
        <v>1910</v>
      </c>
      <c r="J62" t="s">
        <v>275</v>
      </c>
    </row>
    <row r="63" spans="1:10" x14ac:dyDescent="0.2">
      <c r="A63" t="s">
        <v>2031</v>
      </c>
      <c r="B63" t="s">
        <v>1908</v>
      </c>
      <c r="C63" t="s">
        <v>2032</v>
      </c>
      <c r="D63" t="s">
        <v>2031</v>
      </c>
      <c r="E63" s="164">
        <v>42293</v>
      </c>
      <c r="F63" s="164"/>
      <c r="H63" t="s">
        <v>402</v>
      </c>
      <c r="I63" t="s">
        <v>1910</v>
      </c>
      <c r="J63" t="s">
        <v>275</v>
      </c>
    </row>
    <row r="64" spans="1:10" x14ac:dyDescent="0.2">
      <c r="A64" t="s">
        <v>2033</v>
      </c>
      <c r="B64" t="s">
        <v>1908</v>
      </c>
      <c r="C64" t="s">
        <v>2034</v>
      </c>
      <c r="D64" t="s">
        <v>2033</v>
      </c>
      <c r="E64" s="164">
        <v>41275</v>
      </c>
      <c r="F64" s="164"/>
      <c r="H64" t="s">
        <v>387</v>
      </c>
      <c r="I64" t="s">
        <v>1910</v>
      </c>
      <c r="J64" t="s">
        <v>275</v>
      </c>
    </row>
    <row r="65" spans="1:10" x14ac:dyDescent="0.2">
      <c r="A65" t="s">
        <v>2035</v>
      </c>
      <c r="B65" t="s">
        <v>1908</v>
      </c>
      <c r="C65" t="s">
        <v>2036</v>
      </c>
      <c r="D65" t="s">
        <v>2035</v>
      </c>
      <c r="E65" s="164">
        <v>42719</v>
      </c>
      <c r="F65" s="164"/>
      <c r="H65" t="s">
        <v>418</v>
      </c>
      <c r="I65" t="s">
        <v>1910</v>
      </c>
      <c r="J65" t="s">
        <v>275</v>
      </c>
    </row>
    <row r="66" spans="1:10" x14ac:dyDescent="0.2">
      <c r="A66" t="s">
        <v>2037</v>
      </c>
      <c r="B66" t="s">
        <v>1908</v>
      </c>
      <c r="C66" t="s">
        <v>2038</v>
      </c>
      <c r="D66" t="s">
        <v>2037</v>
      </c>
      <c r="E66" s="164">
        <v>42552</v>
      </c>
      <c r="F66" s="164"/>
      <c r="H66" t="s">
        <v>418</v>
      </c>
      <c r="I66" t="s">
        <v>1910</v>
      </c>
      <c r="J66" t="s">
        <v>275</v>
      </c>
    </row>
    <row r="67" spans="1:10" x14ac:dyDescent="0.2">
      <c r="A67" t="s">
        <v>2039</v>
      </c>
      <c r="B67" t="s">
        <v>1908</v>
      </c>
      <c r="C67" t="s">
        <v>2040</v>
      </c>
      <c r="D67" t="s">
        <v>2039</v>
      </c>
      <c r="E67" s="164">
        <v>41958</v>
      </c>
      <c r="F67" s="164"/>
      <c r="H67" t="s">
        <v>406</v>
      </c>
      <c r="I67" t="s">
        <v>1910</v>
      </c>
      <c r="J67" t="s">
        <v>275</v>
      </c>
    </row>
    <row r="68" spans="1:10" x14ac:dyDescent="0.2">
      <c r="A68" t="s">
        <v>2041</v>
      </c>
      <c r="B68" t="s">
        <v>1908</v>
      </c>
      <c r="C68" t="s">
        <v>2042</v>
      </c>
      <c r="D68" t="s">
        <v>2041</v>
      </c>
      <c r="E68" s="164">
        <v>41687</v>
      </c>
      <c r="F68" s="164"/>
      <c r="H68" t="s">
        <v>387</v>
      </c>
      <c r="I68" t="s">
        <v>1910</v>
      </c>
      <c r="J68" t="s">
        <v>275</v>
      </c>
    </row>
    <row r="69" spans="1:10" x14ac:dyDescent="0.2">
      <c r="A69" t="s">
        <v>2043</v>
      </c>
      <c r="B69" t="s">
        <v>1908</v>
      </c>
      <c r="C69" t="s">
        <v>2044</v>
      </c>
      <c r="D69" t="s">
        <v>2043</v>
      </c>
      <c r="E69" s="164">
        <v>42445</v>
      </c>
      <c r="F69" s="164"/>
      <c r="H69" t="s">
        <v>420</v>
      </c>
      <c r="I69" t="s">
        <v>1910</v>
      </c>
      <c r="J69" t="s">
        <v>275</v>
      </c>
    </row>
    <row r="70" spans="1:10" x14ac:dyDescent="0.2">
      <c r="A70" t="s">
        <v>2045</v>
      </c>
      <c r="B70" t="s">
        <v>1908</v>
      </c>
      <c r="C70" t="s">
        <v>2046</v>
      </c>
      <c r="D70" t="s">
        <v>2045</v>
      </c>
      <c r="E70" s="164">
        <v>42625</v>
      </c>
      <c r="F70" s="164"/>
      <c r="H70" t="s">
        <v>414</v>
      </c>
      <c r="I70" t="s">
        <v>1910</v>
      </c>
      <c r="J70" t="s">
        <v>275</v>
      </c>
    </row>
    <row r="71" spans="1:10" x14ac:dyDescent="0.2">
      <c r="A71" t="s">
        <v>2047</v>
      </c>
      <c r="B71" t="s">
        <v>1908</v>
      </c>
      <c r="C71" t="s">
        <v>2048</v>
      </c>
      <c r="D71" t="s">
        <v>2047</v>
      </c>
      <c r="E71" s="164">
        <v>41673</v>
      </c>
      <c r="F71" s="164"/>
      <c r="H71" t="s">
        <v>387</v>
      </c>
      <c r="I71" t="s">
        <v>1910</v>
      </c>
      <c r="J71" t="s">
        <v>275</v>
      </c>
    </row>
    <row r="72" spans="1:10" x14ac:dyDescent="0.2">
      <c r="A72" t="s">
        <v>2049</v>
      </c>
      <c r="B72" t="s">
        <v>1908</v>
      </c>
      <c r="C72" t="s">
        <v>2050</v>
      </c>
      <c r="D72" t="s">
        <v>2049</v>
      </c>
      <c r="E72" s="164">
        <v>42492</v>
      </c>
      <c r="F72" s="164"/>
      <c r="H72" t="s">
        <v>420</v>
      </c>
      <c r="I72" t="s">
        <v>1910</v>
      </c>
      <c r="J72" t="s">
        <v>275</v>
      </c>
    </row>
    <row r="73" spans="1:10" x14ac:dyDescent="0.2">
      <c r="A73" t="s">
        <v>2051</v>
      </c>
      <c r="B73" t="s">
        <v>1908</v>
      </c>
      <c r="C73" t="s">
        <v>2052</v>
      </c>
      <c r="D73" t="s">
        <v>2051</v>
      </c>
      <c r="E73" s="164">
        <v>40756</v>
      </c>
      <c r="F73" s="164"/>
      <c r="H73" t="s">
        <v>393</v>
      </c>
      <c r="I73" t="s">
        <v>2053</v>
      </c>
      <c r="J73" t="s">
        <v>275</v>
      </c>
    </row>
    <row r="74" spans="1:10" x14ac:dyDescent="0.2">
      <c r="A74" t="s">
        <v>2054</v>
      </c>
      <c r="B74" t="s">
        <v>1908</v>
      </c>
      <c r="C74" t="s">
        <v>2055</v>
      </c>
      <c r="D74" t="s">
        <v>2054</v>
      </c>
      <c r="E74" s="164">
        <v>41857</v>
      </c>
      <c r="F74" s="164"/>
      <c r="H74" t="s">
        <v>387</v>
      </c>
      <c r="I74" t="s">
        <v>1910</v>
      </c>
      <c r="J74" t="s">
        <v>275</v>
      </c>
    </row>
    <row r="75" spans="1:10" x14ac:dyDescent="0.2">
      <c r="A75" t="s">
        <v>2056</v>
      </c>
      <c r="B75" t="s">
        <v>1908</v>
      </c>
      <c r="C75" t="s">
        <v>2057</v>
      </c>
      <c r="D75" t="s">
        <v>2056</v>
      </c>
      <c r="E75" s="164">
        <v>42492</v>
      </c>
      <c r="F75" s="164"/>
      <c r="H75" t="s">
        <v>420</v>
      </c>
      <c r="I75" t="s">
        <v>1910</v>
      </c>
      <c r="J75" t="s">
        <v>275</v>
      </c>
    </row>
    <row r="76" spans="1:10" x14ac:dyDescent="0.2">
      <c r="A76" t="s">
        <v>2058</v>
      </c>
      <c r="B76" t="s">
        <v>1908</v>
      </c>
      <c r="C76" t="s">
        <v>2059</v>
      </c>
      <c r="D76" t="s">
        <v>2058</v>
      </c>
      <c r="E76" s="164">
        <v>42445</v>
      </c>
      <c r="F76" s="164"/>
      <c r="H76" t="s">
        <v>420</v>
      </c>
      <c r="I76" t="s">
        <v>1910</v>
      </c>
      <c r="J76" t="s">
        <v>275</v>
      </c>
    </row>
    <row r="77" spans="1:10" x14ac:dyDescent="0.2">
      <c r="A77" t="s">
        <v>2060</v>
      </c>
      <c r="B77" t="s">
        <v>1908</v>
      </c>
      <c r="C77" t="s">
        <v>2061</v>
      </c>
      <c r="D77" t="s">
        <v>2060</v>
      </c>
      <c r="E77" s="164">
        <v>42445</v>
      </c>
      <c r="F77" s="164"/>
      <c r="H77" t="s">
        <v>420</v>
      </c>
      <c r="I77" t="s">
        <v>1910</v>
      </c>
      <c r="J77" t="s">
        <v>275</v>
      </c>
    </row>
    <row r="78" spans="1:10" x14ac:dyDescent="0.2">
      <c r="A78" t="s">
        <v>2062</v>
      </c>
      <c r="B78" t="s">
        <v>1908</v>
      </c>
      <c r="C78" t="s">
        <v>2063</v>
      </c>
      <c r="D78" t="s">
        <v>2062</v>
      </c>
      <c r="E78" s="164">
        <v>42293</v>
      </c>
      <c r="F78" s="164"/>
      <c r="H78" t="s">
        <v>402</v>
      </c>
      <c r="I78" t="s">
        <v>1910</v>
      </c>
      <c r="J78" t="s">
        <v>275</v>
      </c>
    </row>
    <row r="79" spans="1:10" x14ac:dyDescent="0.2">
      <c r="A79" t="s">
        <v>2064</v>
      </c>
      <c r="B79" t="s">
        <v>1908</v>
      </c>
      <c r="C79" t="s">
        <v>2065</v>
      </c>
      <c r="D79" t="s">
        <v>2064</v>
      </c>
      <c r="E79" s="164">
        <v>41640</v>
      </c>
      <c r="F79" s="164"/>
      <c r="H79" t="s">
        <v>424</v>
      </c>
      <c r="I79" t="s">
        <v>1910</v>
      </c>
      <c r="J79" t="s">
        <v>275</v>
      </c>
    </row>
    <row r="80" spans="1:10" x14ac:dyDescent="0.2">
      <c r="A80" t="s">
        <v>2066</v>
      </c>
      <c r="B80" t="s">
        <v>1908</v>
      </c>
      <c r="C80" t="s">
        <v>2067</v>
      </c>
      <c r="D80" t="s">
        <v>2066</v>
      </c>
      <c r="E80" s="164">
        <v>41974</v>
      </c>
      <c r="F80" s="164"/>
      <c r="H80" t="s">
        <v>387</v>
      </c>
      <c r="I80" t="s">
        <v>1910</v>
      </c>
      <c r="J80" t="s">
        <v>275</v>
      </c>
    </row>
    <row r="81" spans="1:10" x14ac:dyDescent="0.2">
      <c r="A81" t="s">
        <v>2068</v>
      </c>
      <c r="B81" t="s">
        <v>1908</v>
      </c>
      <c r="C81" t="s">
        <v>2069</v>
      </c>
      <c r="D81" t="s">
        <v>2068</v>
      </c>
      <c r="E81" s="164">
        <v>41715</v>
      </c>
      <c r="F81" s="164"/>
      <c r="H81" t="s">
        <v>387</v>
      </c>
      <c r="I81" t="s">
        <v>1910</v>
      </c>
      <c r="J81" t="s">
        <v>275</v>
      </c>
    </row>
    <row r="82" spans="1:10" x14ac:dyDescent="0.2">
      <c r="A82" t="s">
        <v>2070</v>
      </c>
      <c r="B82" t="s">
        <v>1908</v>
      </c>
      <c r="C82" t="s">
        <v>2071</v>
      </c>
      <c r="D82" t="s">
        <v>2070</v>
      </c>
      <c r="E82" s="164">
        <v>41974</v>
      </c>
      <c r="F82" s="164"/>
      <c r="H82" t="s">
        <v>387</v>
      </c>
      <c r="I82" t="s">
        <v>1910</v>
      </c>
      <c r="J82" t="s">
        <v>275</v>
      </c>
    </row>
    <row r="83" spans="1:10" x14ac:dyDescent="0.2">
      <c r="A83" t="s">
        <v>2072</v>
      </c>
      <c r="B83" t="s">
        <v>1908</v>
      </c>
      <c r="C83" t="s">
        <v>2073</v>
      </c>
      <c r="D83" t="s">
        <v>2072</v>
      </c>
      <c r="E83" s="164">
        <v>42445</v>
      </c>
      <c r="F83" s="164"/>
      <c r="H83" t="s">
        <v>420</v>
      </c>
      <c r="I83" t="s">
        <v>1910</v>
      </c>
      <c r="J83" t="s">
        <v>275</v>
      </c>
    </row>
    <row r="84" spans="1:10" x14ac:dyDescent="0.2">
      <c r="A84" t="s">
        <v>2074</v>
      </c>
      <c r="B84" t="s">
        <v>1908</v>
      </c>
      <c r="C84" t="s">
        <v>2075</v>
      </c>
      <c r="D84" t="s">
        <v>2074</v>
      </c>
      <c r="E84" s="164">
        <v>42730</v>
      </c>
      <c r="F84" s="164">
        <v>42739</v>
      </c>
      <c r="H84" t="s">
        <v>402</v>
      </c>
      <c r="I84" t="s">
        <v>1910</v>
      </c>
      <c r="J84" t="s">
        <v>275</v>
      </c>
    </row>
    <row r="85" spans="1:10" x14ac:dyDescent="0.2">
      <c r="A85" t="s">
        <v>2076</v>
      </c>
      <c r="B85" t="s">
        <v>1908</v>
      </c>
      <c r="C85" t="s">
        <v>2077</v>
      </c>
      <c r="D85" t="s">
        <v>2076</v>
      </c>
      <c r="E85" s="164">
        <v>42723</v>
      </c>
      <c r="F85" s="164"/>
      <c r="H85" t="s">
        <v>406</v>
      </c>
      <c r="I85" t="s">
        <v>1910</v>
      </c>
      <c r="J85" t="s">
        <v>275</v>
      </c>
    </row>
    <row r="86" spans="1:10" x14ac:dyDescent="0.2">
      <c r="A86" t="s">
        <v>2078</v>
      </c>
      <c r="B86" t="s">
        <v>1908</v>
      </c>
      <c r="C86" t="s">
        <v>2079</v>
      </c>
      <c r="D86" t="s">
        <v>2078</v>
      </c>
      <c r="E86" s="164">
        <v>41694</v>
      </c>
      <c r="F86" s="164"/>
      <c r="H86" t="s">
        <v>387</v>
      </c>
      <c r="I86" t="s">
        <v>1910</v>
      </c>
      <c r="J86" t="s">
        <v>275</v>
      </c>
    </row>
    <row r="87" spans="1:10" x14ac:dyDescent="0.2">
      <c r="A87" t="s">
        <v>2080</v>
      </c>
      <c r="B87" t="s">
        <v>1908</v>
      </c>
      <c r="C87" t="s">
        <v>2081</v>
      </c>
      <c r="D87" t="s">
        <v>2080</v>
      </c>
      <c r="E87" s="164">
        <v>42044</v>
      </c>
      <c r="F87" s="164"/>
      <c r="H87" t="s">
        <v>387</v>
      </c>
      <c r="I87" t="s">
        <v>1910</v>
      </c>
      <c r="J87" t="s">
        <v>275</v>
      </c>
    </row>
    <row r="88" spans="1:10" x14ac:dyDescent="0.2">
      <c r="A88" t="s">
        <v>2082</v>
      </c>
      <c r="B88" t="s">
        <v>1908</v>
      </c>
      <c r="C88" t="s">
        <v>2083</v>
      </c>
      <c r="D88" t="s">
        <v>2082</v>
      </c>
      <c r="E88" s="164">
        <v>41870</v>
      </c>
      <c r="F88" s="164"/>
      <c r="H88" t="s">
        <v>387</v>
      </c>
      <c r="I88" t="s">
        <v>1910</v>
      </c>
      <c r="J88" t="s">
        <v>275</v>
      </c>
    </row>
    <row r="89" spans="1:10" x14ac:dyDescent="0.2">
      <c r="A89" t="s">
        <v>2084</v>
      </c>
      <c r="B89" t="s">
        <v>1908</v>
      </c>
      <c r="C89" t="s">
        <v>2085</v>
      </c>
      <c r="D89" t="s">
        <v>2084</v>
      </c>
      <c r="E89" s="164">
        <v>42212</v>
      </c>
      <c r="F89" s="164"/>
      <c r="H89" t="s">
        <v>414</v>
      </c>
      <c r="I89" t="s">
        <v>1910</v>
      </c>
      <c r="J89" t="s">
        <v>275</v>
      </c>
    </row>
    <row r="90" spans="1:10" x14ac:dyDescent="0.2">
      <c r="A90" t="s">
        <v>2086</v>
      </c>
      <c r="B90" t="s">
        <v>1908</v>
      </c>
      <c r="C90" t="s">
        <v>2087</v>
      </c>
      <c r="D90" t="s">
        <v>2086</v>
      </c>
      <c r="E90" s="164">
        <v>42552</v>
      </c>
      <c r="F90" s="164"/>
      <c r="H90" t="s">
        <v>418</v>
      </c>
      <c r="I90" t="s">
        <v>1910</v>
      </c>
      <c r="J90" t="s">
        <v>275</v>
      </c>
    </row>
    <row r="91" spans="1:10" x14ac:dyDescent="0.2">
      <c r="A91" t="s">
        <v>2088</v>
      </c>
      <c r="B91" t="s">
        <v>1908</v>
      </c>
      <c r="C91" t="s">
        <v>2089</v>
      </c>
      <c r="D91" t="s">
        <v>2088</v>
      </c>
      <c r="E91" s="164">
        <v>42348</v>
      </c>
      <c r="F91" s="164"/>
      <c r="H91" t="s">
        <v>431</v>
      </c>
      <c r="I91" t="s">
        <v>1945</v>
      </c>
      <c r="J91" t="s">
        <v>275</v>
      </c>
    </row>
    <row r="92" spans="1:10" x14ac:dyDescent="0.2">
      <c r="A92" t="s">
        <v>2090</v>
      </c>
      <c r="B92" t="s">
        <v>1908</v>
      </c>
      <c r="C92" t="s">
        <v>2091</v>
      </c>
      <c r="D92" t="s">
        <v>2090</v>
      </c>
      <c r="E92" s="164">
        <v>42268</v>
      </c>
      <c r="F92" s="164"/>
      <c r="H92" t="s">
        <v>431</v>
      </c>
      <c r="I92" t="s">
        <v>1945</v>
      </c>
      <c r="J92" t="s">
        <v>275</v>
      </c>
    </row>
    <row r="93" spans="1:10" x14ac:dyDescent="0.2">
      <c r="A93" t="s">
        <v>2092</v>
      </c>
      <c r="B93" t="s">
        <v>1908</v>
      </c>
      <c r="C93" t="s">
        <v>2093</v>
      </c>
      <c r="D93" t="s">
        <v>2092</v>
      </c>
      <c r="E93" s="164">
        <v>41671</v>
      </c>
      <c r="F93" s="164"/>
      <c r="H93" t="s">
        <v>387</v>
      </c>
      <c r="I93" t="s">
        <v>1910</v>
      </c>
      <c r="J93" t="s">
        <v>275</v>
      </c>
    </row>
    <row r="94" spans="1:10" x14ac:dyDescent="0.2">
      <c r="A94" t="s">
        <v>2094</v>
      </c>
      <c r="B94" t="s">
        <v>1908</v>
      </c>
      <c r="C94" t="s">
        <v>2095</v>
      </c>
      <c r="D94" t="s">
        <v>2094</v>
      </c>
      <c r="E94" s="164">
        <v>42445</v>
      </c>
      <c r="F94" s="164"/>
      <c r="H94" t="s">
        <v>420</v>
      </c>
      <c r="I94" t="s">
        <v>1910</v>
      </c>
      <c r="J94" t="s">
        <v>275</v>
      </c>
    </row>
    <row r="95" spans="1:10" x14ac:dyDescent="0.2">
      <c r="A95" t="s">
        <v>2096</v>
      </c>
      <c r="B95" t="s">
        <v>1908</v>
      </c>
      <c r="C95" t="s">
        <v>2097</v>
      </c>
      <c r="D95" t="s">
        <v>2096</v>
      </c>
      <c r="E95" s="164">
        <v>42401</v>
      </c>
      <c r="F95" s="164"/>
      <c r="H95" t="s">
        <v>402</v>
      </c>
      <c r="I95" t="s">
        <v>1910</v>
      </c>
      <c r="J95" t="s">
        <v>275</v>
      </c>
    </row>
    <row r="96" spans="1:10" x14ac:dyDescent="0.2">
      <c r="A96" t="s">
        <v>2098</v>
      </c>
      <c r="B96" t="s">
        <v>1908</v>
      </c>
      <c r="C96" t="s">
        <v>2099</v>
      </c>
      <c r="D96" t="s">
        <v>2098</v>
      </c>
      <c r="E96" s="164">
        <v>41671</v>
      </c>
      <c r="F96" s="164"/>
      <c r="H96" t="s">
        <v>387</v>
      </c>
      <c r="I96" t="s">
        <v>1910</v>
      </c>
      <c r="J96" t="s">
        <v>275</v>
      </c>
    </row>
    <row r="97" spans="1:10" x14ac:dyDescent="0.2">
      <c r="A97" t="s">
        <v>2100</v>
      </c>
      <c r="B97" t="s">
        <v>1908</v>
      </c>
      <c r="C97" t="s">
        <v>2101</v>
      </c>
      <c r="D97" t="s">
        <v>2100</v>
      </c>
      <c r="E97" s="164">
        <v>42552</v>
      </c>
      <c r="F97" s="164"/>
      <c r="H97" t="s">
        <v>418</v>
      </c>
      <c r="I97" t="s">
        <v>1910</v>
      </c>
      <c r="J97" t="s">
        <v>275</v>
      </c>
    </row>
    <row r="98" spans="1:10" x14ac:dyDescent="0.2">
      <c r="A98" t="s">
        <v>2102</v>
      </c>
      <c r="B98" t="s">
        <v>1908</v>
      </c>
      <c r="C98" t="s">
        <v>2103</v>
      </c>
      <c r="D98" t="s">
        <v>2102</v>
      </c>
      <c r="E98" s="164">
        <v>42445</v>
      </c>
      <c r="F98" s="164"/>
      <c r="H98" t="s">
        <v>420</v>
      </c>
      <c r="I98" t="s">
        <v>1910</v>
      </c>
      <c r="J98" t="s">
        <v>275</v>
      </c>
    </row>
    <row r="99" spans="1:10" x14ac:dyDescent="0.2">
      <c r="A99" t="s">
        <v>2104</v>
      </c>
      <c r="B99" t="s">
        <v>1908</v>
      </c>
      <c r="C99" t="s">
        <v>2105</v>
      </c>
      <c r="D99" t="s">
        <v>2104</v>
      </c>
      <c r="E99" s="164">
        <v>42636</v>
      </c>
      <c r="F99" s="164"/>
      <c r="H99" t="s">
        <v>414</v>
      </c>
      <c r="I99" t="s">
        <v>1910</v>
      </c>
      <c r="J99" t="s">
        <v>275</v>
      </c>
    </row>
    <row r="100" spans="1:10" x14ac:dyDescent="0.2">
      <c r="A100" t="s">
        <v>2106</v>
      </c>
      <c r="B100" t="s">
        <v>1908</v>
      </c>
      <c r="C100" t="s">
        <v>2107</v>
      </c>
      <c r="D100" t="s">
        <v>2106</v>
      </c>
      <c r="E100" s="164">
        <v>41855</v>
      </c>
      <c r="F100" s="164"/>
      <c r="H100" t="s">
        <v>387</v>
      </c>
      <c r="I100" t="s">
        <v>1910</v>
      </c>
      <c r="J100" t="s">
        <v>275</v>
      </c>
    </row>
    <row r="101" spans="1:10" x14ac:dyDescent="0.2">
      <c r="A101" t="s">
        <v>2108</v>
      </c>
      <c r="B101" t="s">
        <v>1908</v>
      </c>
      <c r="C101" t="s">
        <v>2109</v>
      </c>
      <c r="D101" t="s">
        <v>2108</v>
      </c>
      <c r="E101" s="164">
        <v>42445</v>
      </c>
      <c r="F101" s="164"/>
      <c r="H101" t="s">
        <v>420</v>
      </c>
      <c r="I101" t="s">
        <v>1910</v>
      </c>
      <c r="J101" t="s">
        <v>275</v>
      </c>
    </row>
    <row r="102" spans="1:10" x14ac:dyDescent="0.2">
      <c r="A102" t="s">
        <v>2110</v>
      </c>
      <c r="B102" t="s">
        <v>1908</v>
      </c>
      <c r="C102" t="s">
        <v>2111</v>
      </c>
      <c r="D102" t="s">
        <v>2110</v>
      </c>
      <c r="E102" s="164">
        <v>41275</v>
      </c>
      <c r="F102" s="164"/>
      <c r="H102" t="s">
        <v>387</v>
      </c>
      <c r="I102" t="s">
        <v>1910</v>
      </c>
      <c r="J102" t="s">
        <v>275</v>
      </c>
    </row>
    <row r="103" spans="1:10" x14ac:dyDescent="0.2">
      <c r="A103" t="s">
        <v>2112</v>
      </c>
      <c r="B103" t="s">
        <v>1908</v>
      </c>
      <c r="C103" t="s">
        <v>2113</v>
      </c>
      <c r="D103" t="s">
        <v>2112</v>
      </c>
      <c r="E103" s="164">
        <v>42641</v>
      </c>
      <c r="F103" s="164"/>
      <c r="H103" t="s">
        <v>414</v>
      </c>
      <c r="I103" t="s">
        <v>1910</v>
      </c>
      <c r="J103" t="s">
        <v>275</v>
      </c>
    </row>
    <row r="104" spans="1:10" x14ac:dyDescent="0.2">
      <c r="A104" t="s">
        <v>2114</v>
      </c>
      <c r="B104" t="s">
        <v>1908</v>
      </c>
      <c r="C104" t="s">
        <v>2115</v>
      </c>
      <c r="D104" t="s">
        <v>2114</v>
      </c>
      <c r="E104" s="164">
        <v>42647</v>
      </c>
      <c r="F104" s="164"/>
      <c r="H104" t="s">
        <v>418</v>
      </c>
      <c r="I104" t="s">
        <v>1910</v>
      </c>
      <c r="J104" t="s">
        <v>275</v>
      </c>
    </row>
    <row r="105" spans="1:10" x14ac:dyDescent="0.2">
      <c r="A105" t="s">
        <v>2116</v>
      </c>
      <c r="B105" t="s">
        <v>1908</v>
      </c>
      <c r="C105" t="s">
        <v>2117</v>
      </c>
      <c r="D105" t="s">
        <v>2116</v>
      </c>
      <c r="E105" s="164">
        <v>42030</v>
      </c>
      <c r="F105" s="164"/>
      <c r="H105" t="s">
        <v>387</v>
      </c>
      <c r="I105" t="s">
        <v>1910</v>
      </c>
      <c r="J105" t="s">
        <v>275</v>
      </c>
    </row>
    <row r="106" spans="1:10" x14ac:dyDescent="0.2">
      <c r="A106" t="s">
        <v>2118</v>
      </c>
      <c r="B106" t="s">
        <v>1908</v>
      </c>
      <c r="C106" t="s">
        <v>2119</v>
      </c>
      <c r="D106" t="s">
        <v>2118</v>
      </c>
      <c r="E106" s="164">
        <v>42541</v>
      </c>
      <c r="F106" s="164"/>
      <c r="H106" t="s">
        <v>418</v>
      </c>
      <c r="I106" t="s">
        <v>1910</v>
      </c>
      <c r="J106" t="s">
        <v>275</v>
      </c>
    </row>
    <row r="107" spans="1:10" x14ac:dyDescent="0.2">
      <c r="A107" t="s">
        <v>2120</v>
      </c>
      <c r="B107" t="s">
        <v>1908</v>
      </c>
      <c r="C107" t="s">
        <v>2121</v>
      </c>
      <c r="D107" t="s">
        <v>2120</v>
      </c>
      <c r="E107" s="164">
        <v>42636</v>
      </c>
      <c r="F107" s="164"/>
      <c r="H107" t="s">
        <v>414</v>
      </c>
      <c r="I107" t="s">
        <v>1910</v>
      </c>
      <c r="J107" t="s">
        <v>275</v>
      </c>
    </row>
    <row r="108" spans="1:10" x14ac:dyDescent="0.2">
      <c r="A108" t="s">
        <v>2122</v>
      </c>
      <c r="B108" t="s">
        <v>1908</v>
      </c>
      <c r="C108" t="s">
        <v>2123</v>
      </c>
      <c r="D108" t="s">
        <v>2122</v>
      </c>
      <c r="E108" s="164">
        <v>41281</v>
      </c>
      <c r="F108" s="164"/>
      <c r="H108" t="s">
        <v>387</v>
      </c>
      <c r="I108" t="s">
        <v>1910</v>
      </c>
      <c r="J108" t="s">
        <v>275</v>
      </c>
    </row>
    <row r="109" spans="1:10" x14ac:dyDescent="0.2">
      <c r="A109" t="s">
        <v>2124</v>
      </c>
      <c r="B109" t="s">
        <v>1908</v>
      </c>
      <c r="C109" t="s">
        <v>2125</v>
      </c>
      <c r="D109" t="s">
        <v>2124</v>
      </c>
      <c r="E109" s="164">
        <v>41883</v>
      </c>
      <c r="F109" s="164"/>
      <c r="H109" t="s">
        <v>406</v>
      </c>
      <c r="I109" t="s">
        <v>1910</v>
      </c>
      <c r="J109" t="s">
        <v>275</v>
      </c>
    </row>
    <row r="110" spans="1:10" x14ac:dyDescent="0.2">
      <c r="A110" t="s">
        <v>2126</v>
      </c>
      <c r="B110" t="s">
        <v>1908</v>
      </c>
      <c r="C110" t="s">
        <v>2127</v>
      </c>
      <c r="D110" t="s">
        <v>2126</v>
      </c>
      <c r="E110" s="164">
        <v>42633</v>
      </c>
      <c r="F110" s="164"/>
      <c r="H110" t="s">
        <v>414</v>
      </c>
      <c r="I110" t="s">
        <v>1910</v>
      </c>
      <c r="J110" t="s">
        <v>275</v>
      </c>
    </row>
    <row r="111" spans="1:10" x14ac:dyDescent="0.2">
      <c r="A111" t="s">
        <v>2128</v>
      </c>
      <c r="B111" t="s">
        <v>1908</v>
      </c>
      <c r="C111" t="s">
        <v>2129</v>
      </c>
      <c r="D111" t="s">
        <v>2128</v>
      </c>
      <c r="E111" s="164">
        <v>41946</v>
      </c>
      <c r="F111" s="164"/>
      <c r="H111" t="s">
        <v>387</v>
      </c>
      <c r="I111" t="s">
        <v>1910</v>
      </c>
      <c r="J111" t="s">
        <v>275</v>
      </c>
    </row>
    <row r="112" spans="1:10" x14ac:dyDescent="0.2">
      <c r="A112" t="s">
        <v>2130</v>
      </c>
      <c r="B112" t="s">
        <v>1908</v>
      </c>
      <c r="C112" t="s">
        <v>2131</v>
      </c>
      <c r="D112" t="s">
        <v>2130</v>
      </c>
      <c r="E112" s="164">
        <v>41275</v>
      </c>
      <c r="F112" s="164"/>
      <c r="H112" t="s">
        <v>387</v>
      </c>
      <c r="I112" t="s">
        <v>1910</v>
      </c>
      <c r="J112" t="s">
        <v>275</v>
      </c>
    </row>
    <row r="113" spans="1:10" x14ac:dyDescent="0.2">
      <c r="A113" t="s">
        <v>2132</v>
      </c>
      <c r="B113" t="s">
        <v>1908</v>
      </c>
      <c r="C113" t="s">
        <v>2133</v>
      </c>
      <c r="D113" t="s">
        <v>2132</v>
      </c>
      <c r="E113" s="164">
        <v>42221</v>
      </c>
      <c r="F113" s="164"/>
      <c r="H113" t="s">
        <v>414</v>
      </c>
      <c r="I113" t="s">
        <v>1910</v>
      </c>
      <c r="J113" t="s">
        <v>275</v>
      </c>
    </row>
    <row r="114" spans="1:10" x14ac:dyDescent="0.2">
      <c r="A114" t="s">
        <v>2134</v>
      </c>
      <c r="B114" t="s">
        <v>1908</v>
      </c>
      <c r="C114" t="s">
        <v>2135</v>
      </c>
      <c r="D114" t="s">
        <v>2134</v>
      </c>
      <c r="E114" s="164">
        <v>42634</v>
      </c>
      <c r="F114" s="164"/>
      <c r="H114" t="s">
        <v>414</v>
      </c>
      <c r="I114" t="s">
        <v>1910</v>
      </c>
      <c r="J114" t="s">
        <v>275</v>
      </c>
    </row>
    <row r="115" spans="1:10" x14ac:dyDescent="0.2">
      <c r="A115" t="s">
        <v>2136</v>
      </c>
      <c r="B115" t="s">
        <v>1908</v>
      </c>
      <c r="C115" t="s">
        <v>2137</v>
      </c>
      <c r="D115" t="s">
        <v>2136</v>
      </c>
      <c r="E115" s="164">
        <v>42310</v>
      </c>
      <c r="F115" s="164"/>
      <c r="H115" t="s">
        <v>387</v>
      </c>
      <c r="I115" t="s">
        <v>1910</v>
      </c>
      <c r="J115" t="s">
        <v>275</v>
      </c>
    </row>
    <row r="116" spans="1:10" x14ac:dyDescent="0.2">
      <c r="A116" t="s">
        <v>2138</v>
      </c>
      <c r="B116" t="s">
        <v>1908</v>
      </c>
      <c r="C116" t="s">
        <v>2139</v>
      </c>
      <c r="D116" t="s">
        <v>2138</v>
      </c>
      <c r="E116" s="164">
        <v>41275</v>
      </c>
      <c r="F116" s="164"/>
      <c r="H116" t="s">
        <v>387</v>
      </c>
      <c r="I116" t="s">
        <v>1910</v>
      </c>
      <c r="J116" t="s">
        <v>275</v>
      </c>
    </row>
    <row r="117" spans="1:10" x14ac:dyDescent="0.2">
      <c r="A117" t="s">
        <v>2140</v>
      </c>
      <c r="B117" t="s">
        <v>1908</v>
      </c>
      <c r="C117" t="s">
        <v>2141</v>
      </c>
      <c r="D117" t="s">
        <v>2140</v>
      </c>
      <c r="E117" s="164">
        <v>42677</v>
      </c>
      <c r="F117" s="164"/>
      <c r="H117" t="s">
        <v>414</v>
      </c>
      <c r="I117" t="s">
        <v>1910</v>
      </c>
      <c r="J117" t="s">
        <v>275</v>
      </c>
    </row>
    <row r="118" spans="1:10" x14ac:dyDescent="0.2">
      <c r="A118" t="s">
        <v>2142</v>
      </c>
      <c r="B118" t="s">
        <v>1908</v>
      </c>
      <c r="C118" t="s">
        <v>2143</v>
      </c>
      <c r="D118" t="s">
        <v>2142</v>
      </c>
      <c r="E118" s="164">
        <v>41283</v>
      </c>
      <c r="F118" s="164"/>
      <c r="H118" t="s">
        <v>387</v>
      </c>
      <c r="I118" t="s">
        <v>1910</v>
      </c>
      <c r="J118" t="s">
        <v>275</v>
      </c>
    </row>
    <row r="119" spans="1:10" x14ac:dyDescent="0.2">
      <c r="A119" t="s">
        <v>2144</v>
      </c>
      <c r="B119" t="s">
        <v>1908</v>
      </c>
      <c r="C119" t="s">
        <v>2145</v>
      </c>
      <c r="D119" t="s">
        <v>2144</v>
      </c>
      <c r="E119" s="164">
        <v>41687</v>
      </c>
      <c r="F119" s="164"/>
      <c r="H119" t="s">
        <v>387</v>
      </c>
      <c r="I119" t="s">
        <v>1910</v>
      </c>
      <c r="J119" t="s">
        <v>275</v>
      </c>
    </row>
    <row r="120" spans="1:10" x14ac:dyDescent="0.2">
      <c r="A120" t="s">
        <v>2146</v>
      </c>
      <c r="B120" t="s">
        <v>1908</v>
      </c>
      <c r="C120" t="s">
        <v>2147</v>
      </c>
      <c r="D120" t="s">
        <v>2146</v>
      </c>
      <c r="E120" s="164">
        <v>42445</v>
      </c>
      <c r="F120" s="164"/>
      <c r="H120" t="s">
        <v>420</v>
      </c>
      <c r="I120" t="s">
        <v>1910</v>
      </c>
      <c r="J120" t="s">
        <v>275</v>
      </c>
    </row>
    <row r="121" spans="1:10" x14ac:dyDescent="0.2">
      <c r="A121" t="s">
        <v>2148</v>
      </c>
      <c r="B121" t="s">
        <v>1908</v>
      </c>
      <c r="C121" t="s">
        <v>2149</v>
      </c>
      <c r="D121" t="s">
        <v>2148</v>
      </c>
      <c r="E121" s="164">
        <v>42170</v>
      </c>
      <c r="F121" s="164"/>
      <c r="H121" t="s">
        <v>387</v>
      </c>
      <c r="I121" t="s">
        <v>1910</v>
      </c>
      <c r="J121" t="s">
        <v>275</v>
      </c>
    </row>
    <row r="122" spans="1:10" x14ac:dyDescent="0.2">
      <c r="A122" t="s">
        <v>2150</v>
      </c>
      <c r="B122" t="s">
        <v>1908</v>
      </c>
      <c r="C122" t="s">
        <v>2151</v>
      </c>
      <c r="D122" t="s">
        <v>2150</v>
      </c>
      <c r="E122" s="164">
        <v>41836</v>
      </c>
      <c r="F122" s="164"/>
      <c r="H122" t="s">
        <v>406</v>
      </c>
      <c r="I122" t="s">
        <v>1910</v>
      </c>
      <c r="J122" t="s">
        <v>275</v>
      </c>
    </row>
    <row r="123" spans="1:10" x14ac:dyDescent="0.2">
      <c r="A123" t="s">
        <v>2152</v>
      </c>
      <c r="B123" t="s">
        <v>1908</v>
      </c>
      <c r="C123" t="s">
        <v>2153</v>
      </c>
      <c r="D123" t="s">
        <v>2152</v>
      </c>
      <c r="E123" s="164">
        <v>42552</v>
      </c>
      <c r="F123" s="164"/>
      <c r="H123" t="s">
        <v>418</v>
      </c>
      <c r="I123" t="s">
        <v>1910</v>
      </c>
      <c r="J123" t="s">
        <v>275</v>
      </c>
    </row>
    <row r="124" spans="1:10" x14ac:dyDescent="0.2">
      <c r="A124" t="s">
        <v>2154</v>
      </c>
      <c r="B124" t="s">
        <v>1908</v>
      </c>
      <c r="C124" t="s">
        <v>2155</v>
      </c>
      <c r="D124" t="s">
        <v>2154</v>
      </c>
      <c r="E124" s="164">
        <v>40878</v>
      </c>
      <c r="F124" s="164"/>
      <c r="H124" t="s">
        <v>424</v>
      </c>
      <c r="I124" t="s">
        <v>1910</v>
      </c>
      <c r="J124" t="s">
        <v>275</v>
      </c>
    </row>
    <row r="125" spans="1:10" x14ac:dyDescent="0.2">
      <c r="A125" t="s">
        <v>2154</v>
      </c>
      <c r="B125" t="s">
        <v>1908</v>
      </c>
      <c r="C125" t="s">
        <v>2155</v>
      </c>
      <c r="D125" t="s">
        <v>2154</v>
      </c>
      <c r="E125" s="164">
        <v>41760</v>
      </c>
      <c r="F125" s="164"/>
      <c r="H125" t="s">
        <v>399</v>
      </c>
      <c r="I125" t="s">
        <v>2156</v>
      </c>
      <c r="J125" t="s">
        <v>275</v>
      </c>
    </row>
    <row r="126" spans="1:10" x14ac:dyDescent="0.2">
      <c r="A126" t="s">
        <v>2157</v>
      </c>
      <c r="B126" t="s">
        <v>1908</v>
      </c>
      <c r="C126" t="s">
        <v>2158</v>
      </c>
      <c r="D126" t="s">
        <v>2157</v>
      </c>
      <c r="E126" s="164">
        <v>42095</v>
      </c>
      <c r="F126" s="164"/>
      <c r="H126" t="s">
        <v>431</v>
      </c>
      <c r="I126" t="s">
        <v>1945</v>
      </c>
      <c r="J126" t="s">
        <v>275</v>
      </c>
    </row>
    <row r="127" spans="1:10" x14ac:dyDescent="0.2">
      <c r="A127" t="s">
        <v>2159</v>
      </c>
      <c r="B127" t="s">
        <v>1908</v>
      </c>
      <c r="C127" t="s">
        <v>2160</v>
      </c>
      <c r="D127" t="s">
        <v>2159</v>
      </c>
      <c r="E127" s="164">
        <v>42445</v>
      </c>
      <c r="F127" s="164"/>
      <c r="H127" t="s">
        <v>420</v>
      </c>
      <c r="I127" t="s">
        <v>1910</v>
      </c>
      <c r="J127" t="s">
        <v>275</v>
      </c>
    </row>
    <row r="128" spans="1:10" x14ac:dyDescent="0.2">
      <c r="A128" t="s">
        <v>2161</v>
      </c>
      <c r="B128" t="s">
        <v>1908</v>
      </c>
      <c r="C128" t="s">
        <v>2162</v>
      </c>
      <c r="D128" t="s">
        <v>2161</v>
      </c>
      <c r="E128" s="164">
        <v>41946</v>
      </c>
      <c r="F128" s="164"/>
      <c r="H128" t="s">
        <v>387</v>
      </c>
      <c r="I128" t="s">
        <v>1910</v>
      </c>
      <c r="J128" t="s">
        <v>275</v>
      </c>
    </row>
    <row r="129" spans="1:10" x14ac:dyDescent="0.2">
      <c r="A129" t="s">
        <v>2163</v>
      </c>
      <c r="B129" t="s">
        <v>1908</v>
      </c>
      <c r="C129" t="s">
        <v>2164</v>
      </c>
      <c r="D129" t="s">
        <v>2163</v>
      </c>
      <c r="E129" s="164">
        <v>41878</v>
      </c>
      <c r="F129" s="164"/>
      <c r="H129" t="s">
        <v>387</v>
      </c>
      <c r="I129" t="s">
        <v>1910</v>
      </c>
      <c r="J129" t="s">
        <v>275</v>
      </c>
    </row>
    <row r="130" spans="1:10" x14ac:dyDescent="0.2">
      <c r="A130" t="s">
        <v>2165</v>
      </c>
      <c r="B130" t="s">
        <v>1908</v>
      </c>
      <c r="C130" t="s">
        <v>2166</v>
      </c>
      <c r="D130" t="s">
        <v>2165</v>
      </c>
      <c r="E130" s="164">
        <v>41687</v>
      </c>
      <c r="F130" s="164"/>
      <c r="H130" t="s">
        <v>387</v>
      </c>
      <c r="I130" t="s">
        <v>1910</v>
      </c>
      <c r="J130" t="s">
        <v>275</v>
      </c>
    </row>
    <row r="131" spans="1:10" x14ac:dyDescent="0.2">
      <c r="A131" t="s">
        <v>2167</v>
      </c>
      <c r="B131" t="s">
        <v>1908</v>
      </c>
      <c r="C131" t="s">
        <v>2168</v>
      </c>
      <c r="D131" t="s">
        <v>2167</v>
      </c>
      <c r="E131" s="164">
        <v>42644</v>
      </c>
      <c r="F131" s="164"/>
      <c r="H131" t="s">
        <v>414</v>
      </c>
      <c r="I131" t="s">
        <v>1910</v>
      </c>
      <c r="J131" t="s">
        <v>275</v>
      </c>
    </row>
    <row r="132" spans="1:10" x14ac:dyDescent="0.2">
      <c r="A132" t="s">
        <v>2169</v>
      </c>
      <c r="B132" t="s">
        <v>1908</v>
      </c>
      <c r="C132" t="s">
        <v>2170</v>
      </c>
      <c r="D132" t="s">
        <v>2169</v>
      </c>
      <c r="E132" s="164">
        <v>42445</v>
      </c>
      <c r="F132" s="164"/>
      <c r="H132" t="s">
        <v>420</v>
      </c>
      <c r="I132" t="s">
        <v>1910</v>
      </c>
      <c r="J132" t="s">
        <v>275</v>
      </c>
    </row>
    <row r="133" spans="1:10" x14ac:dyDescent="0.2">
      <c r="A133" t="s">
        <v>2171</v>
      </c>
      <c r="B133" t="s">
        <v>1908</v>
      </c>
      <c r="C133" t="s">
        <v>2172</v>
      </c>
      <c r="D133" t="s">
        <v>2171</v>
      </c>
      <c r="E133" s="164">
        <v>42439</v>
      </c>
      <c r="F133" s="164"/>
      <c r="H133" t="s">
        <v>402</v>
      </c>
      <c r="I133" t="s">
        <v>1910</v>
      </c>
      <c r="J133" t="s">
        <v>275</v>
      </c>
    </row>
    <row r="134" spans="1:10" x14ac:dyDescent="0.2">
      <c r="A134" t="s">
        <v>2173</v>
      </c>
      <c r="B134" t="s">
        <v>1908</v>
      </c>
      <c r="C134" t="s">
        <v>2174</v>
      </c>
      <c r="D134" t="s">
        <v>2173</v>
      </c>
      <c r="E134" s="164">
        <v>41562</v>
      </c>
      <c r="F134" s="164"/>
      <c r="H134" t="s">
        <v>431</v>
      </c>
      <c r="I134" t="s">
        <v>1945</v>
      </c>
      <c r="J134" t="s">
        <v>275</v>
      </c>
    </row>
    <row r="135" spans="1:10" x14ac:dyDescent="0.2">
      <c r="A135" t="s">
        <v>2175</v>
      </c>
      <c r="B135" t="s">
        <v>1908</v>
      </c>
      <c r="C135" t="s">
        <v>2176</v>
      </c>
      <c r="D135" t="s">
        <v>2175</v>
      </c>
      <c r="E135" s="164">
        <v>42726</v>
      </c>
      <c r="F135" s="164"/>
      <c r="H135" t="s">
        <v>414</v>
      </c>
      <c r="I135" t="s">
        <v>1910</v>
      </c>
      <c r="J135" t="s">
        <v>275</v>
      </c>
    </row>
    <row r="136" spans="1:10" x14ac:dyDescent="0.2">
      <c r="A136" t="s">
        <v>2177</v>
      </c>
      <c r="B136" t="s">
        <v>1908</v>
      </c>
      <c r="C136" t="s">
        <v>2178</v>
      </c>
      <c r="D136" t="s">
        <v>2177</v>
      </c>
      <c r="E136" s="164">
        <v>41379</v>
      </c>
      <c r="F136" s="164"/>
      <c r="H136" t="s">
        <v>387</v>
      </c>
      <c r="I136" t="s">
        <v>1910</v>
      </c>
      <c r="J136" t="s">
        <v>275</v>
      </c>
    </row>
    <row r="137" spans="1:10" x14ac:dyDescent="0.2">
      <c r="A137" t="s">
        <v>2179</v>
      </c>
      <c r="B137" t="s">
        <v>1908</v>
      </c>
      <c r="C137" t="s">
        <v>2180</v>
      </c>
      <c r="D137" t="s">
        <v>2179</v>
      </c>
      <c r="E137" s="164">
        <v>41671</v>
      </c>
      <c r="F137" s="164"/>
      <c r="H137" t="s">
        <v>387</v>
      </c>
      <c r="I137" t="s">
        <v>1910</v>
      </c>
      <c r="J137" t="s">
        <v>275</v>
      </c>
    </row>
    <row r="138" spans="1:10" x14ac:dyDescent="0.2">
      <c r="A138" t="s">
        <v>2181</v>
      </c>
      <c r="B138" t="s">
        <v>1908</v>
      </c>
      <c r="C138" t="s">
        <v>2182</v>
      </c>
      <c r="D138" t="s">
        <v>2181</v>
      </c>
      <c r="E138" s="164">
        <v>41744</v>
      </c>
      <c r="F138" s="164"/>
      <c r="H138" t="s">
        <v>387</v>
      </c>
      <c r="I138" t="s">
        <v>1910</v>
      </c>
      <c r="J138" t="s">
        <v>275</v>
      </c>
    </row>
    <row r="139" spans="1:10" x14ac:dyDescent="0.2">
      <c r="A139" t="s">
        <v>2183</v>
      </c>
      <c r="B139" t="s">
        <v>1908</v>
      </c>
      <c r="C139" t="s">
        <v>2184</v>
      </c>
      <c r="D139" t="s">
        <v>2183</v>
      </c>
      <c r="E139" s="164">
        <v>41977</v>
      </c>
      <c r="F139" s="164"/>
      <c r="H139" t="s">
        <v>387</v>
      </c>
      <c r="I139" t="s">
        <v>1910</v>
      </c>
      <c r="J139" t="s">
        <v>275</v>
      </c>
    </row>
    <row r="140" spans="1:10" x14ac:dyDescent="0.2">
      <c r="A140" t="s">
        <v>2185</v>
      </c>
      <c r="B140" t="s">
        <v>1908</v>
      </c>
      <c r="C140" t="s">
        <v>2186</v>
      </c>
      <c r="D140" t="s">
        <v>2185</v>
      </c>
      <c r="E140" s="164">
        <v>42740</v>
      </c>
      <c r="F140" s="164">
        <v>42744</v>
      </c>
      <c r="H140" t="s">
        <v>402</v>
      </c>
      <c r="I140" t="s">
        <v>1910</v>
      </c>
      <c r="J140" t="s">
        <v>275</v>
      </c>
    </row>
    <row r="141" spans="1:10" x14ac:dyDescent="0.2">
      <c r="A141" t="s">
        <v>2187</v>
      </c>
      <c r="B141" t="s">
        <v>1908</v>
      </c>
      <c r="C141" t="s">
        <v>2188</v>
      </c>
      <c r="D141" t="s">
        <v>2187</v>
      </c>
      <c r="E141" s="164">
        <v>42727</v>
      </c>
      <c r="F141" s="164"/>
      <c r="H141" t="s">
        <v>414</v>
      </c>
      <c r="I141" t="s">
        <v>1910</v>
      </c>
      <c r="J141" t="s">
        <v>275</v>
      </c>
    </row>
    <row r="142" spans="1:10" x14ac:dyDescent="0.2">
      <c r="A142" t="s">
        <v>2189</v>
      </c>
      <c r="B142" t="s">
        <v>1908</v>
      </c>
      <c r="C142" t="s">
        <v>2190</v>
      </c>
      <c r="D142" t="s">
        <v>2189</v>
      </c>
      <c r="E142" s="164">
        <v>42625</v>
      </c>
      <c r="F142" s="164"/>
      <c r="H142" t="s">
        <v>414</v>
      </c>
      <c r="I142" t="s">
        <v>1910</v>
      </c>
      <c r="J142" t="s">
        <v>275</v>
      </c>
    </row>
    <row r="143" spans="1:10" x14ac:dyDescent="0.2">
      <c r="A143" t="s">
        <v>2191</v>
      </c>
      <c r="B143" t="s">
        <v>1908</v>
      </c>
      <c r="C143" t="s">
        <v>2192</v>
      </c>
      <c r="D143" t="s">
        <v>2191</v>
      </c>
      <c r="E143" s="164">
        <v>42445</v>
      </c>
      <c r="F143" s="164"/>
      <c r="H143" t="s">
        <v>420</v>
      </c>
      <c r="I143" t="s">
        <v>1910</v>
      </c>
      <c r="J143" t="s">
        <v>275</v>
      </c>
    </row>
    <row r="144" spans="1:10" x14ac:dyDescent="0.2">
      <c r="A144" t="s">
        <v>2193</v>
      </c>
      <c r="B144" t="s">
        <v>1908</v>
      </c>
      <c r="C144" t="s">
        <v>2194</v>
      </c>
      <c r="D144" t="s">
        <v>2193</v>
      </c>
      <c r="E144" s="164">
        <v>41915</v>
      </c>
      <c r="F144" s="164"/>
      <c r="H144" t="s">
        <v>406</v>
      </c>
      <c r="I144" t="s">
        <v>1910</v>
      </c>
      <c r="J144" t="s">
        <v>275</v>
      </c>
    </row>
    <row r="145" spans="1:10" x14ac:dyDescent="0.2">
      <c r="A145" t="s">
        <v>2195</v>
      </c>
      <c r="B145" t="s">
        <v>1908</v>
      </c>
      <c r="C145" t="s">
        <v>2196</v>
      </c>
      <c r="D145" t="s">
        <v>2195</v>
      </c>
      <c r="E145" s="164">
        <v>42305</v>
      </c>
      <c r="F145" s="164"/>
      <c r="H145" t="s">
        <v>414</v>
      </c>
      <c r="I145" t="s">
        <v>1910</v>
      </c>
      <c r="J145" t="s">
        <v>275</v>
      </c>
    </row>
    <row r="146" spans="1:10" x14ac:dyDescent="0.2">
      <c r="A146" t="s">
        <v>2197</v>
      </c>
      <c r="B146" t="s">
        <v>1908</v>
      </c>
      <c r="C146" t="s">
        <v>2198</v>
      </c>
      <c r="D146" t="s">
        <v>2197</v>
      </c>
      <c r="E146" s="164">
        <v>42629</v>
      </c>
      <c r="F146" s="164"/>
      <c r="H146" t="s">
        <v>414</v>
      </c>
      <c r="I146" t="s">
        <v>1910</v>
      </c>
      <c r="J146" t="s">
        <v>275</v>
      </c>
    </row>
    <row r="147" spans="1:10" x14ac:dyDescent="0.2">
      <c r="A147" t="s">
        <v>2199</v>
      </c>
      <c r="B147" t="s">
        <v>1908</v>
      </c>
      <c r="C147" t="s">
        <v>2200</v>
      </c>
      <c r="D147" t="s">
        <v>2199</v>
      </c>
      <c r="E147" s="164">
        <v>42445</v>
      </c>
      <c r="F147" s="164"/>
      <c r="H147" t="s">
        <v>420</v>
      </c>
      <c r="I147" t="s">
        <v>1910</v>
      </c>
      <c r="J147" t="s">
        <v>275</v>
      </c>
    </row>
    <row r="148" spans="1:10" x14ac:dyDescent="0.2">
      <c r="A148" t="s">
        <v>2201</v>
      </c>
      <c r="B148" t="s">
        <v>1908</v>
      </c>
      <c r="C148" t="s">
        <v>2202</v>
      </c>
      <c r="D148" t="s">
        <v>2201</v>
      </c>
      <c r="E148" s="164">
        <v>42625</v>
      </c>
      <c r="F148" s="164"/>
      <c r="H148" t="s">
        <v>414</v>
      </c>
      <c r="I148" t="s">
        <v>1910</v>
      </c>
      <c r="J148" t="s">
        <v>275</v>
      </c>
    </row>
    <row r="149" spans="1:10" x14ac:dyDescent="0.2">
      <c r="A149" t="s">
        <v>2203</v>
      </c>
      <c r="B149" t="s">
        <v>1908</v>
      </c>
      <c r="C149" t="s">
        <v>2204</v>
      </c>
      <c r="D149" t="s">
        <v>2203</v>
      </c>
      <c r="E149" s="164">
        <v>41687</v>
      </c>
      <c r="F149" s="164"/>
      <c r="H149" t="s">
        <v>387</v>
      </c>
      <c r="I149" t="s">
        <v>1910</v>
      </c>
      <c r="J149" t="s">
        <v>275</v>
      </c>
    </row>
    <row r="150" spans="1:10" x14ac:dyDescent="0.2">
      <c r="A150" t="s">
        <v>2205</v>
      </c>
      <c r="B150" t="s">
        <v>1908</v>
      </c>
      <c r="C150" t="s">
        <v>2206</v>
      </c>
      <c r="D150" t="s">
        <v>2205</v>
      </c>
      <c r="E150" s="164">
        <v>42229</v>
      </c>
      <c r="F150" s="164"/>
      <c r="H150" t="s">
        <v>414</v>
      </c>
      <c r="I150" t="s">
        <v>1910</v>
      </c>
      <c r="J150" t="s">
        <v>275</v>
      </c>
    </row>
    <row r="151" spans="1:10" x14ac:dyDescent="0.2">
      <c r="A151" t="s">
        <v>2207</v>
      </c>
      <c r="B151" t="s">
        <v>1908</v>
      </c>
      <c r="C151" t="s">
        <v>2208</v>
      </c>
      <c r="D151" t="s">
        <v>2207</v>
      </c>
      <c r="E151" s="164">
        <v>40549</v>
      </c>
      <c r="F151" s="164"/>
      <c r="H151" t="s">
        <v>431</v>
      </c>
      <c r="I151" t="s">
        <v>1945</v>
      </c>
      <c r="J151" t="s">
        <v>275</v>
      </c>
    </row>
    <row r="152" spans="1:10" x14ac:dyDescent="0.2">
      <c r="A152" t="s">
        <v>2209</v>
      </c>
      <c r="B152" t="s">
        <v>1908</v>
      </c>
      <c r="C152" t="s">
        <v>2210</v>
      </c>
      <c r="D152" t="s">
        <v>2209</v>
      </c>
      <c r="E152" s="164">
        <v>42740</v>
      </c>
      <c r="F152" s="164">
        <v>42744</v>
      </c>
      <c r="H152" t="s">
        <v>402</v>
      </c>
      <c r="I152" t="s">
        <v>1910</v>
      </c>
      <c r="J152" t="s">
        <v>275</v>
      </c>
    </row>
    <row r="153" spans="1:10" x14ac:dyDescent="0.2">
      <c r="A153" t="s">
        <v>2211</v>
      </c>
      <c r="B153" t="s">
        <v>1908</v>
      </c>
      <c r="C153" t="s">
        <v>2212</v>
      </c>
      <c r="D153" t="s">
        <v>2211</v>
      </c>
      <c r="E153" s="164">
        <v>41869</v>
      </c>
      <c r="F153" s="164"/>
      <c r="H153" t="s">
        <v>431</v>
      </c>
      <c r="I153" t="s">
        <v>1945</v>
      </c>
      <c r="J153" t="s">
        <v>275</v>
      </c>
    </row>
    <row r="154" spans="1:10" x14ac:dyDescent="0.2">
      <c r="A154" t="s">
        <v>2213</v>
      </c>
      <c r="B154" t="s">
        <v>1908</v>
      </c>
      <c r="C154" t="s">
        <v>2214</v>
      </c>
      <c r="D154" t="s">
        <v>2213</v>
      </c>
      <c r="E154" s="164">
        <v>42293</v>
      </c>
      <c r="F154" s="164"/>
      <c r="H154" t="s">
        <v>402</v>
      </c>
      <c r="I154" t="s">
        <v>1910</v>
      </c>
      <c r="J154" t="s">
        <v>275</v>
      </c>
    </row>
    <row r="155" spans="1:10" x14ac:dyDescent="0.2">
      <c r="A155" t="s">
        <v>2215</v>
      </c>
      <c r="B155" t="s">
        <v>1908</v>
      </c>
      <c r="C155" t="s">
        <v>2216</v>
      </c>
      <c r="D155" t="s">
        <v>2215</v>
      </c>
      <c r="E155" s="164">
        <v>42647</v>
      </c>
      <c r="F155" s="164"/>
      <c r="H155" t="s">
        <v>414</v>
      </c>
      <c r="I155" t="s">
        <v>1910</v>
      </c>
      <c r="J155" t="s">
        <v>275</v>
      </c>
    </row>
    <row r="156" spans="1:10" x14ac:dyDescent="0.2">
      <c r="A156" t="s">
        <v>2217</v>
      </c>
      <c r="B156" t="s">
        <v>1908</v>
      </c>
      <c r="C156" t="s">
        <v>2218</v>
      </c>
      <c r="D156" t="s">
        <v>2217</v>
      </c>
      <c r="E156" s="164">
        <v>40969</v>
      </c>
      <c r="F156" s="164"/>
      <c r="H156" t="s">
        <v>424</v>
      </c>
      <c r="I156" t="s">
        <v>1910</v>
      </c>
      <c r="J156" t="s">
        <v>275</v>
      </c>
    </row>
    <row r="157" spans="1:10" x14ac:dyDescent="0.2">
      <c r="A157" t="s">
        <v>2219</v>
      </c>
      <c r="B157" t="s">
        <v>1908</v>
      </c>
      <c r="C157" t="s">
        <v>2220</v>
      </c>
      <c r="D157" t="s">
        <v>2219</v>
      </c>
      <c r="E157" s="164">
        <v>42730</v>
      </c>
      <c r="F157" s="164">
        <v>42739</v>
      </c>
      <c r="H157" t="s">
        <v>402</v>
      </c>
      <c r="I157" t="s">
        <v>1910</v>
      </c>
      <c r="J157" t="s">
        <v>275</v>
      </c>
    </row>
    <row r="158" spans="1:10" x14ac:dyDescent="0.2">
      <c r="A158" t="s">
        <v>2221</v>
      </c>
      <c r="B158" t="s">
        <v>1908</v>
      </c>
      <c r="C158" t="s">
        <v>2222</v>
      </c>
      <c r="D158" t="s">
        <v>2221</v>
      </c>
      <c r="E158" s="164">
        <v>41715</v>
      </c>
      <c r="F158" s="164"/>
      <c r="H158" t="s">
        <v>387</v>
      </c>
      <c r="I158" t="s">
        <v>1910</v>
      </c>
      <c r="J158" t="s">
        <v>275</v>
      </c>
    </row>
    <row r="159" spans="1:10" x14ac:dyDescent="0.2">
      <c r="A159" t="s">
        <v>2223</v>
      </c>
      <c r="B159" t="s">
        <v>1908</v>
      </c>
      <c r="C159" t="s">
        <v>2224</v>
      </c>
      <c r="D159" t="s">
        <v>2223</v>
      </c>
      <c r="E159" s="164">
        <v>42445</v>
      </c>
      <c r="F159" s="164"/>
      <c r="H159" t="s">
        <v>420</v>
      </c>
      <c r="I159" t="s">
        <v>1910</v>
      </c>
      <c r="J159" t="s">
        <v>275</v>
      </c>
    </row>
    <row r="160" spans="1:10" x14ac:dyDescent="0.2">
      <c r="A160" t="s">
        <v>2225</v>
      </c>
      <c r="B160" t="s">
        <v>1908</v>
      </c>
      <c r="C160" t="s">
        <v>2226</v>
      </c>
      <c r="D160" t="s">
        <v>2225</v>
      </c>
      <c r="E160" s="164">
        <v>42678</v>
      </c>
      <c r="F160" s="164"/>
      <c r="H160" t="s">
        <v>406</v>
      </c>
      <c r="I160" t="s">
        <v>1910</v>
      </c>
      <c r="J160" t="s">
        <v>275</v>
      </c>
    </row>
    <row r="161" spans="1:10" x14ac:dyDescent="0.2">
      <c r="A161" t="s">
        <v>2227</v>
      </c>
      <c r="B161" t="s">
        <v>1908</v>
      </c>
      <c r="C161" t="s">
        <v>2228</v>
      </c>
      <c r="D161" t="s">
        <v>2227</v>
      </c>
      <c r="E161" s="164">
        <v>42677</v>
      </c>
      <c r="F161" s="164"/>
      <c r="H161" t="s">
        <v>414</v>
      </c>
      <c r="I161" t="s">
        <v>1910</v>
      </c>
      <c r="J161" t="s">
        <v>275</v>
      </c>
    </row>
    <row r="162" spans="1:10" x14ac:dyDescent="0.2">
      <c r="A162" t="s">
        <v>2229</v>
      </c>
      <c r="B162" t="s">
        <v>1908</v>
      </c>
      <c r="C162" t="s">
        <v>2230</v>
      </c>
      <c r="D162" t="s">
        <v>2229</v>
      </c>
      <c r="E162" s="164">
        <v>42445</v>
      </c>
      <c r="F162" s="164"/>
      <c r="H162" t="s">
        <v>420</v>
      </c>
      <c r="I162" t="s">
        <v>1910</v>
      </c>
      <c r="J162" t="s">
        <v>275</v>
      </c>
    </row>
    <row r="163" spans="1:10" x14ac:dyDescent="0.2">
      <c r="A163" t="s">
        <v>2231</v>
      </c>
      <c r="B163" t="s">
        <v>1908</v>
      </c>
      <c r="C163" t="s">
        <v>2232</v>
      </c>
      <c r="D163" t="s">
        <v>2231</v>
      </c>
      <c r="E163" s="164">
        <v>42445</v>
      </c>
      <c r="F163" s="164"/>
      <c r="H163" t="s">
        <v>420</v>
      </c>
      <c r="I163" t="s">
        <v>1910</v>
      </c>
      <c r="J163" t="s">
        <v>275</v>
      </c>
    </row>
    <row r="164" spans="1:10" x14ac:dyDescent="0.2">
      <c r="A164" t="s">
        <v>2233</v>
      </c>
      <c r="B164" t="s">
        <v>1908</v>
      </c>
      <c r="C164" t="s">
        <v>2234</v>
      </c>
      <c r="D164" t="s">
        <v>2233</v>
      </c>
      <c r="E164" s="164">
        <v>41715</v>
      </c>
      <c r="F164" s="164"/>
      <c r="H164" t="s">
        <v>387</v>
      </c>
      <c r="I164" t="s">
        <v>1910</v>
      </c>
      <c r="J164" t="s">
        <v>275</v>
      </c>
    </row>
    <row r="165" spans="1:10" x14ac:dyDescent="0.2">
      <c r="A165" t="s">
        <v>2235</v>
      </c>
      <c r="B165" t="s">
        <v>1908</v>
      </c>
      <c r="C165" t="s">
        <v>2236</v>
      </c>
      <c r="D165" t="s">
        <v>2235</v>
      </c>
      <c r="E165" s="164">
        <v>42629</v>
      </c>
      <c r="F165" s="164"/>
      <c r="H165" t="s">
        <v>414</v>
      </c>
      <c r="I165" t="s">
        <v>1910</v>
      </c>
      <c r="J165" t="s">
        <v>275</v>
      </c>
    </row>
    <row r="166" spans="1:10" x14ac:dyDescent="0.2">
      <c r="A166" t="s">
        <v>2237</v>
      </c>
      <c r="B166" t="s">
        <v>1908</v>
      </c>
      <c r="C166" t="s">
        <v>2238</v>
      </c>
      <c r="D166" t="s">
        <v>2237</v>
      </c>
      <c r="E166" s="164">
        <v>42320</v>
      </c>
      <c r="F166" s="164"/>
      <c r="H166" t="s">
        <v>387</v>
      </c>
      <c r="I166" t="s">
        <v>1910</v>
      </c>
      <c r="J166" t="s">
        <v>275</v>
      </c>
    </row>
    <row r="167" spans="1:10" x14ac:dyDescent="0.2">
      <c r="A167" t="s">
        <v>2239</v>
      </c>
      <c r="B167" t="s">
        <v>1908</v>
      </c>
      <c r="C167" t="s">
        <v>2240</v>
      </c>
      <c r="D167" t="s">
        <v>2239</v>
      </c>
      <c r="E167" s="164">
        <v>42233</v>
      </c>
      <c r="F167" s="164"/>
      <c r="H167" t="s">
        <v>414</v>
      </c>
      <c r="I167" t="s">
        <v>1910</v>
      </c>
      <c r="J167" t="s">
        <v>275</v>
      </c>
    </row>
    <row r="168" spans="1:10" x14ac:dyDescent="0.2">
      <c r="A168" t="s">
        <v>2241</v>
      </c>
      <c r="B168" t="s">
        <v>1908</v>
      </c>
      <c r="C168" t="s">
        <v>2242</v>
      </c>
      <c r="D168" t="s">
        <v>2241</v>
      </c>
      <c r="E168" s="164">
        <v>41275</v>
      </c>
      <c r="F168" s="164"/>
      <c r="H168" t="s">
        <v>387</v>
      </c>
      <c r="I168" t="s">
        <v>1910</v>
      </c>
      <c r="J168" t="s">
        <v>275</v>
      </c>
    </row>
    <row r="169" spans="1:10" x14ac:dyDescent="0.2">
      <c r="A169" t="s">
        <v>2243</v>
      </c>
      <c r="B169" t="s">
        <v>1908</v>
      </c>
      <c r="C169" t="s">
        <v>2244</v>
      </c>
      <c r="D169" t="s">
        <v>2243</v>
      </c>
      <c r="E169" s="164">
        <v>42731</v>
      </c>
      <c r="F169" s="164"/>
      <c r="H169" t="s">
        <v>406</v>
      </c>
      <c r="I169" t="s">
        <v>1910</v>
      </c>
      <c r="J169" t="s">
        <v>275</v>
      </c>
    </row>
    <row r="170" spans="1:10" x14ac:dyDescent="0.2">
      <c r="A170" t="s">
        <v>2245</v>
      </c>
      <c r="B170" t="s">
        <v>1908</v>
      </c>
      <c r="C170" t="s">
        <v>2246</v>
      </c>
      <c r="D170" t="s">
        <v>2245</v>
      </c>
      <c r="E170" s="164">
        <v>42445</v>
      </c>
      <c r="F170" s="164"/>
      <c r="H170" t="s">
        <v>420</v>
      </c>
      <c r="I170" t="s">
        <v>1910</v>
      </c>
      <c r="J170" t="s">
        <v>275</v>
      </c>
    </row>
    <row r="171" spans="1:10" x14ac:dyDescent="0.2">
      <c r="A171" t="s">
        <v>2247</v>
      </c>
      <c r="B171" t="s">
        <v>1908</v>
      </c>
      <c r="C171" t="s">
        <v>2248</v>
      </c>
      <c r="D171" t="s">
        <v>2247</v>
      </c>
      <c r="E171" s="164">
        <v>42730</v>
      </c>
      <c r="F171" s="164">
        <v>42739</v>
      </c>
      <c r="H171" t="s">
        <v>402</v>
      </c>
      <c r="I171" t="s">
        <v>1910</v>
      </c>
      <c r="J171" t="s">
        <v>275</v>
      </c>
    </row>
    <row r="172" spans="1:10" x14ac:dyDescent="0.2">
      <c r="A172" t="s">
        <v>2249</v>
      </c>
      <c r="B172" t="s">
        <v>1908</v>
      </c>
      <c r="C172" t="s">
        <v>2250</v>
      </c>
      <c r="D172" t="s">
        <v>2249</v>
      </c>
      <c r="E172" s="164">
        <v>42541</v>
      </c>
      <c r="F172" s="164"/>
      <c r="H172" t="s">
        <v>418</v>
      </c>
      <c r="I172" t="s">
        <v>1910</v>
      </c>
      <c r="J172" t="s">
        <v>275</v>
      </c>
    </row>
    <row r="173" spans="1:10" x14ac:dyDescent="0.2">
      <c r="A173" t="s">
        <v>2251</v>
      </c>
      <c r="B173" t="s">
        <v>1908</v>
      </c>
      <c r="C173" t="s">
        <v>2252</v>
      </c>
      <c r="D173" t="s">
        <v>2251</v>
      </c>
      <c r="E173" s="164">
        <v>42730</v>
      </c>
      <c r="F173" s="164">
        <v>42738</v>
      </c>
      <c r="H173" t="s">
        <v>406</v>
      </c>
      <c r="I173" t="s">
        <v>1910</v>
      </c>
      <c r="J173" t="s">
        <v>275</v>
      </c>
    </row>
    <row r="174" spans="1:10" x14ac:dyDescent="0.2">
      <c r="A174" t="s">
        <v>2253</v>
      </c>
      <c r="B174" t="s">
        <v>1908</v>
      </c>
      <c r="C174" t="s">
        <v>2254</v>
      </c>
      <c r="D174" t="s">
        <v>2253</v>
      </c>
      <c r="E174" s="164">
        <v>42678</v>
      </c>
      <c r="F174" s="164">
        <v>42738</v>
      </c>
      <c r="H174" t="s">
        <v>431</v>
      </c>
      <c r="I174" t="s">
        <v>1945</v>
      </c>
      <c r="J174" t="s">
        <v>275</v>
      </c>
    </row>
    <row r="175" spans="1:10" x14ac:dyDescent="0.2">
      <c r="A175" t="s">
        <v>2255</v>
      </c>
      <c r="B175" t="s">
        <v>1908</v>
      </c>
      <c r="C175" t="s">
        <v>2256</v>
      </c>
      <c r="D175" t="s">
        <v>2255</v>
      </c>
      <c r="E175" s="164">
        <v>42705</v>
      </c>
      <c r="F175" s="164"/>
      <c r="H175" t="s">
        <v>414</v>
      </c>
      <c r="I175" t="s">
        <v>1910</v>
      </c>
      <c r="J175" t="s">
        <v>275</v>
      </c>
    </row>
    <row r="176" spans="1:10" x14ac:dyDescent="0.2">
      <c r="A176" t="s">
        <v>2257</v>
      </c>
      <c r="B176" t="s">
        <v>1908</v>
      </c>
      <c r="C176" t="s">
        <v>2258</v>
      </c>
      <c r="D176" t="s">
        <v>2257</v>
      </c>
      <c r="E176" s="164">
        <v>41275</v>
      </c>
      <c r="F176" s="164"/>
      <c r="H176" t="s">
        <v>387</v>
      </c>
      <c r="I176" t="s">
        <v>1910</v>
      </c>
      <c r="J176" t="s">
        <v>275</v>
      </c>
    </row>
    <row r="177" spans="1:10" x14ac:dyDescent="0.2">
      <c r="A177" t="s">
        <v>2259</v>
      </c>
      <c r="B177" t="s">
        <v>1908</v>
      </c>
      <c r="C177" t="s">
        <v>2260</v>
      </c>
      <c r="D177" t="s">
        <v>2259</v>
      </c>
      <c r="E177" s="164">
        <v>42445</v>
      </c>
      <c r="F177" s="164"/>
      <c r="H177" t="s">
        <v>420</v>
      </c>
      <c r="I177" t="s">
        <v>1910</v>
      </c>
      <c r="J177" t="s">
        <v>275</v>
      </c>
    </row>
    <row r="178" spans="1:10" x14ac:dyDescent="0.2">
      <c r="A178" t="s">
        <v>2261</v>
      </c>
      <c r="B178" t="s">
        <v>1908</v>
      </c>
      <c r="C178" t="s">
        <v>2262</v>
      </c>
      <c r="D178" t="s">
        <v>2261</v>
      </c>
      <c r="E178" s="164">
        <v>42457</v>
      </c>
      <c r="F178" s="164"/>
      <c r="H178" t="s">
        <v>420</v>
      </c>
      <c r="I178" t="s">
        <v>1910</v>
      </c>
      <c r="J178" t="s">
        <v>275</v>
      </c>
    </row>
    <row r="179" spans="1:10" x14ac:dyDescent="0.2">
      <c r="A179" t="s">
        <v>2263</v>
      </c>
      <c r="B179" t="s">
        <v>1908</v>
      </c>
      <c r="C179" t="s">
        <v>2264</v>
      </c>
      <c r="D179" t="s">
        <v>2263</v>
      </c>
      <c r="E179" s="164">
        <v>41016</v>
      </c>
      <c r="F179" s="164"/>
      <c r="H179" t="s">
        <v>424</v>
      </c>
      <c r="I179" t="s">
        <v>1910</v>
      </c>
      <c r="J179" t="s">
        <v>275</v>
      </c>
    </row>
    <row r="180" spans="1:10" x14ac:dyDescent="0.2">
      <c r="A180" t="s">
        <v>2265</v>
      </c>
      <c r="B180" t="s">
        <v>1908</v>
      </c>
      <c r="C180" t="s">
        <v>2266</v>
      </c>
      <c r="D180" t="s">
        <v>2265</v>
      </c>
      <c r="E180" s="164">
        <v>42445</v>
      </c>
      <c r="F180" s="164"/>
      <c r="H180" t="s">
        <v>420</v>
      </c>
      <c r="I180" t="s">
        <v>1910</v>
      </c>
      <c r="J180" t="s">
        <v>275</v>
      </c>
    </row>
    <row r="181" spans="1:10" x14ac:dyDescent="0.2">
      <c r="A181" t="s">
        <v>2267</v>
      </c>
      <c r="B181" t="s">
        <v>1908</v>
      </c>
      <c r="C181" t="s">
        <v>2268</v>
      </c>
      <c r="D181" t="s">
        <v>2267</v>
      </c>
      <c r="E181" s="164">
        <v>42542</v>
      </c>
      <c r="F181" s="164"/>
      <c r="H181" t="s">
        <v>418</v>
      </c>
      <c r="I181" t="s">
        <v>1910</v>
      </c>
      <c r="J181" t="s">
        <v>275</v>
      </c>
    </row>
    <row r="182" spans="1:10" x14ac:dyDescent="0.2">
      <c r="A182" t="s">
        <v>2269</v>
      </c>
      <c r="B182" t="s">
        <v>1908</v>
      </c>
      <c r="C182" t="s">
        <v>2270</v>
      </c>
      <c r="D182" t="s">
        <v>2269</v>
      </c>
      <c r="E182" s="164">
        <v>41715</v>
      </c>
      <c r="F182" s="164"/>
      <c r="H182" t="s">
        <v>387</v>
      </c>
      <c r="I182" t="s">
        <v>1910</v>
      </c>
      <c r="J182" t="s">
        <v>275</v>
      </c>
    </row>
    <row r="183" spans="1:10" x14ac:dyDescent="0.2">
      <c r="A183" t="s">
        <v>2271</v>
      </c>
      <c r="B183" t="s">
        <v>1908</v>
      </c>
      <c r="C183" t="s">
        <v>2272</v>
      </c>
      <c r="D183" t="s">
        <v>2271</v>
      </c>
      <c r="E183" s="164">
        <v>41361</v>
      </c>
      <c r="F183" s="164"/>
      <c r="H183" t="s">
        <v>387</v>
      </c>
      <c r="I183" t="s">
        <v>1910</v>
      </c>
      <c r="J183" t="s">
        <v>275</v>
      </c>
    </row>
    <row r="184" spans="1:10" x14ac:dyDescent="0.2">
      <c r="A184" t="s">
        <v>2273</v>
      </c>
      <c r="B184" t="s">
        <v>1908</v>
      </c>
      <c r="C184" t="s">
        <v>2274</v>
      </c>
      <c r="D184" t="s">
        <v>2273</v>
      </c>
      <c r="E184" s="164">
        <v>41629</v>
      </c>
      <c r="F184" s="164"/>
      <c r="H184" t="s">
        <v>387</v>
      </c>
      <c r="I184" t="s">
        <v>1910</v>
      </c>
      <c r="J184" t="s">
        <v>275</v>
      </c>
    </row>
    <row r="185" spans="1:10" x14ac:dyDescent="0.2">
      <c r="A185" t="s">
        <v>2275</v>
      </c>
      <c r="B185" t="s">
        <v>1908</v>
      </c>
      <c r="C185" t="s">
        <v>2276</v>
      </c>
      <c r="D185" t="s">
        <v>2275</v>
      </c>
      <c r="E185" s="164">
        <v>41813</v>
      </c>
      <c r="F185" s="164"/>
      <c r="H185" t="s">
        <v>387</v>
      </c>
      <c r="I185" t="s">
        <v>1910</v>
      </c>
      <c r="J185" t="s">
        <v>275</v>
      </c>
    </row>
    <row r="186" spans="1:10" x14ac:dyDescent="0.2">
      <c r="A186" t="s">
        <v>2277</v>
      </c>
      <c r="B186" t="s">
        <v>1908</v>
      </c>
      <c r="C186" t="s">
        <v>2278</v>
      </c>
      <c r="D186" t="s">
        <v>2277</v>
      </c>
      <c r="E186" s="164">
        <v>42293</v>
      </c>
      <c r="F186" s="164"/>
      <c r="H186" t="s">
        <v>402</v>
      </c>
      <c r="I186" t="s">
        <v>1910</v>
      </c>
      <c r="J186" t="s">
        <v>275</v>
      </c>
    </row>
    <row r="187" spans="1:10" x14ac:dyDescent="0.2">
      <c r="A187" t="s">
        <v>2279</v>
      </c>
      <c r="B187" t="s">
        <v>1908</v>
      </c>
      <c r="C187" t="s">
        <v>2280</v>
      </c>
      <c r="D187" t="s">
        <v>2279</v>
      </c>
      <c r="E187" s="164">
        <v>42468</v>
      </c>
      <c r="F187" s="164"/>
      <c r="H187" t="s">
        <v>402</v>
      </c>
      <c r="I187" t="s">
        <v>1910</v>
      </c>
      <c r="J187" t="s">
        <v>275</v>
      </c>
    </row>
    <row r="188" spans="1:10" x14ac:dyDescent="0.2">
      <c r="A188" t="s">
        <v>2281</v>
      </c>
      <c r="B188" t="s">
        <v>1908</v>
      </c>
      <c r="C188" t="s">
        <v>2282</v>
      </c>
      <c r="D188" t="s">
        <v>2281</v>
      </c>
      <c r="E188" s="164">
        <v>42116</v>
      </c>
      <c r="F188" s="164"/>
      <c r="H188" t="s">
        <v>424</v>
      </c>
      <c r="I188" t="s">
        <v>1910</v>
      </c>
      <c r="J188" t="s">
        <v>275</v>
      </c>
    </row>
    <row r="189" spans="1:10" x14ac:dyDescent="0.2">
      <c r="A189" t="s">
        <v>2283</v>
      </c>
      <c r="B189" t="s">
        <v>1908</v>
      </c>
      <c r="C189" t="s">
        <v>2284</v>
      </c>
      <c r="D189" t="s">
        <v>2283</v>
      </c>
      <c r="E189" s="164">
        <v>42445</v>
      </c>
      <c r="F189" s="164"/>
      <c r="H189" t="s">
        <v>420</v>
      </c>
      <c r="I189" t="s">
        <v>1910</v>
      </c>
      <c r="J189" t="s">
        <v>275</v>
      </c>
    </row>
    <row r="190" spans="1:10" x14ac:dyDescent="0.2">
      <c r="A190" t="s">
        <v>2285</v>
      </c>
      <c r="B190" t="s">
        <v>1908</v>
      </c>
      <c r="C190" t="s">
        <v>2286</v>
      </c>
      <c r="D190" t="s">
        <v>2285</v>
      </c>
      <c r="E190" s="164">
        <v>42401</v>
      </c>
      <c r="F190" s="164"/>
      <c r="H190" t="s">
        <v>414</v>
      </c>
      <c r="I190" t="s">
        <v>1910</v>
      </c>
      <c r="J190" t="s">
        <v>275</v>
      </c>
    </row>
    <row r="191" spans="1:10" x14ac:dyDescent="0.2">
      <c r="A191" t="s">
        <v>2287</v>
      </c>
      <c r="B191" t="s">
        <v>1908</v>
      </c>
      <c r="C191" t="s">
        <v>2288</v>
      </c>
      <c r="D191" t="s">
        <v>2287</v>
      </c>
      <c r="E191" s="164">
        <v>42293</v>
      </c>
      <c r="F191" s="164"/>
      <c r="H191" t="s">
        <v>402</v>
      </c>
      <c r="I191" t="s">
        <v>1910</v>
      </c>
      <c r="J191" t="s">
        <v>275</v>
      </c>
    </row>
    <row r="192" spans="1:10" x14ac:dyDescent="0.2">
      <c r="A192" t="s">
        <v>2289</v>
      </c>
      <c r="B192" t="s">
        <v>1908</v>
      </c>
      <c r="C192" t="s">
        <v>2290</v>
      </c>
      <c r="D192" t="s">
        <v>2289</v>
      </c>
      <c r="E192" s="164">
        <v>41671</v>
      </c>
      <c r="F192" s="164"/>
      <c r="H192" t="s">
        <v>387</v>
      </c>
      <c r="I192" t="s">
        <v>1910</v>
      </c>
      <c r="J192" t="s">
        <v>275</v>
      </c>
    </row>
    <row r="193" spans="1:10" x14ac:dyDescent="0.2">
      <c r="A193" t="s">
        <v>2291</v>
      </c>
      <c r="B193" t="s">
        <v>1908</v>
      </c>
      <c r="C193" t="s">
        <v>2292</v>
      </c>
      <c r="D193" t="s">
        <v>2291</v>
      </c>
      <c r="E193" s="164">
        <v>42618</v>
      </c>
      <c r="F193" s="164"/>
      <c r="H193" t="s">
        <v>414</v>
      </c>
      <c r="I193" t="s">
        <v>1910</v>
      </c>
      <c r="J193" t="s">
        <v>275</v>
      </c>
    </row>
    <row r="194" spans="1:10" x14ac:dyDescent="0.2">
      <c r="A194" t="s">
        <v>2293</v>
      </c>
      <c r="B194" t="s">
        <v>1908</v>
      </c>
      <c r="C194" t="s">
        <v>2294</v>
      </c>
      <c r="D194" t="s">
        <v>2293</v>
      </c>
      <c r="E194" s="164">
        <v>42552</v>
      </c>
      <c r="F194" s="164"/>
      <c r="H194" t="s">
        <v>418</v>
      </c>
      <c r="I194" t="s">
        <v>1910</v>
      </c>
      <c r="J194" t="s">
        <v>275</v>
      </c>
    </row>
    <row r="195" spans="1:10" x14ac:dyDescent="0.2">
      <c r="A195" t="s">
        <v>2295</v>
      </c>
      <c r="B195" t="s">
        <v>1908</v>
      </c>
      <c r="C195" t="s">
        <v>2296</v>
      </c>
      <c r="D195" t="s">
        <v>2295</v>
      </c>
      <c r="E195" s="164">
        <v>41275</v>
      </c>
      <c r="F195" s="164"/>
      <c r="H195" t="s">
        <v>387</v>
      </c>
      <c r="I195" t="s">
        <v>1910</v>
      </c>
      <c r="J195" t="s">
        <v>275</v>
      </c>
    </row>
    <row r="196" spans="1:10" x14ac:dyDescent="0.2">
      <c r="A196" t="s">
        <v>2297</v>
      </c>
      <c r="B196" t="s">
        <v>1908</v>
      </c>
      <c r="C196" t="s">
        <v>2298</v>
      </c>
      <c r="D196" t="s">
        <v>2297</v>
      </c>
      <c r="E196" s="164">
        <v>41275</v>
      </c>
      <c r="F196" s="164"/>
      <c r="H196" t="s">
        <v>387</v>
      </c>
      <c r="I196" t="s">
        <v>1910</v>
      </c>
      <c r="J196" t="s">
        <v>275</v>
      </c>
    </row>
    <row r="197" spans="1:10" x14ac:dyDescent="0.2">
      <c r="A197" t="s">
        <v>2299</v>
      </c>
      <c r="B197" t="s">
        <v>1908</v>
      </c>
      <c r="C197" t="s">
        <v>2300</v>
      </c>
      <c r="D197" t="s">
        <v>2299</v>
      </c>
      <c r="E197" s="164">
        <v>41306</v>
      </c>
      <c r="F197" s="164"/>
      <c r="H197" t="s">
        <v>424</v>
      </c>
      <c r="I197" t="s">
        <v>1910</v>
      </c>
      <c r="J197" t="s">
        <v>275</v>
      </c>
    </row>
    <row r="198" spans="1:10" x14ac:dyDescent="0.2">
      <c r="A198" t="s">
        <v>2301</v>
      </c>
      <c r="B198" t="s">
        <v>1908</v>
      </c>
      <c r="C198" t="s">
        <v>2302</v>
      </c>
      <c r="D198" t="s">
        <v>2301</v>
      </c>
      <c r="E198" s="164">
        <v>42629</v>
      </c>
      <c r="F198" s="164"/>
      <c r="H198" t="s">
        <v>414</v>
      </c>
      <c r="I198" t="s">
        <v>1910</v>
      </c>
      <c r="J198" t="s">
        <v>275</v>
      </c>
    </row>
    <row r="199" spans="1:10" x14ac:dyDescent="0.2">
      <c r="A199" t="s">
        <v>2303</v>
      </c>
      <c r="B199" t="s">
        <v>1908</v>
      </c>
      <c r="C199" t="s">
        <v>2304</v>
      </c>
      <c r="D199" t="s">
        <v>2303</v>
      </c>
      <c r="E199" s="164">
        <v>41275</v>
      </c>
      <c r="F199" s="164"/>
      <c r="H199" t="s">
        <v>387</v>
      </c>
      <c r="I199" t="s">
        <v>1910</v>
      </c>
      <c r="J199" t="s">
        <v>275</v>
      </c>
    </row>
    <row r="200" spans="1:10" x14ac:dyDescent="0.2">
      <c r="A200" t="s">
        <v>2305</v>
      </c>
      <c r="B200" t="s">
        <v>1908</v>
      </c>
      <c r="C200" t="s">
        <v>2306</v>
      </c>
      <c r="D200" t="s">
        <v>2305</v>
      </c>
      <c r="E200" s="164">
        <v>42445</v>
      </c>
      <c r="F200" s="164"/>
      <c r="H200" t="s">
        <v>420</v>
      </c>
      <c r="I200" t="s">
        <v>1910</v>
      </c>
      <c r="J200" t="s">
        <v>275</v>
      </c>
    </row>
    <row r="201" spans="1:10" x14ac:dyDescent="0.2">
      <c r="A201" t="s">
        <v>2307</v>
      </c>
      <c r="B201" t="s">
        <v>1908</v>
      </c>
      <c r="C201" t="s">
        <v>2308</v>
      </c>
      <c r="D201" t="s">
        <v>2307</v>
      </c>
      <c r="E201" s="164">
        <v>42640</v>
      </c>
      <c r="F201" s="164"/>
      <c r="H201" t="s">
        <v>414</v>
      </c>
      <c r="I201" t="s">
        <v>1910</v>
      </c>
      <c r="J201" t="s">
        <v>275</v>
      </c>
    </row>
    <row r="202" spans="1:10" x14ac:dyDescent="0.2">
      <c r="A202" t="s">
        <v>2309</v>
      </c>
      <c r="B202" t="s">
        <v>1908</v>
      </c>
      <c r="C202" t="s">
        <v>2310</v>
      </c>
      <c r="D202" t="s">
        <v>2309</v>
      </c>
      <c r="E202" s="164">
        <v>42445</v>
      </c>
      <c r="F202" s="164"/>
      <c r="H202" t="s">
        <v>420</v>
      </c>
      <c r="I202" t="s">
        <v>1910</v>
      </c>
      <c r="J202" t="s">
        <v>275</v>
      </c>
    </row>
    <row r="203" spans="1:10" x14ac:dyDescent="0.2">
      <c r="A203" t="s">
        <v>2311</v>
      </c>
      <c r="B203" t="s">
        <v>1908</v>
      </c>
      <c r="C203" t="s">
        <v>2312</v>
      </c>
      <c r="D203" t="s">
        <v>2311</v>
      </c>
      <c r="E203" s="164">
        <v>42678</v>
      </c>
      <c r="F203" s="164"/>
      <c r="H203" t="s">
        <v>406</v>
      </c>
      <c r="I203" t="s">
        <v>1910</v>
      </c>
      <c r="J203" t="s">
        <v>275</v>
      </c>
    </row>
    <row r="204" spans="1:10" x14ac:dyDescent="0.2">
      <c r="A204" t="s">
        <v>2313</v>
      </c>
      <c r="B204" t="s">
        <v>1908</v>
      </c>
      <c r="C204" t="s">
        <v>2314</v>
      </c>
      <c r="D204" t="s">
        <v>2313</v>
      </c>
      <c r="E204" s="164">
        <v>41275</v>
      </c>
      <c r="F204" s="164"/>
      <c r="H204" t="s">
        <v>387</v>
      </c>
      <c r="I204" t="s">
        <v>1910</v>
      </c>
      <c r="J204" t="s">
        <v>275</v>
      </c>
    </row>
    <row r="205" spans="1:10" x14ac:dyDescent="0.2">
      <c r="A205" t="s">
        <v>2315</v>
      </c>
      <c r="B205" t="s">
        <v>1908</v>
      </c>
      <c r="C205" t="s">
        <v>2316</v>
      </c>
      <c r="D205" t="s">
        <v>2315</v>
      </c>
      <c r="E205" s="164">
        <v>42067</v>
      </c>
      <c r="F205" s="164"/>
      <c r="H205" t="s">
        <v>406</v>
      </c>
      <c r="I205" t="s">
        <v>1910</v>
      </c>
      <c r="J205" t="s">
        <v>275</v>
      </c>
    </row>
    <row r="206" spans="1:10" x14ac:dyDescent="0.2">
      <c r="A206" t="s">
        <v>2317</v>
      </c>
      <c r="B206" t="s">
        <v>1908</v>
      </c>
      <c r="C206" t="s">
        <v>2318</v>
      </c>
      <c r="D206" t="s">
        <v>2317</v>
      </c>
      <c r="E206" s="164">
        <v>41275</v>
      </c>
      <c r="F206" s="164"/>
      <c r="H206" t="s">
        <v>387</v>
      </c>
      <c r="I206" t="s">
        <v>1910</v>
      </c>
      <c r="J206" t="s">
        <v>275</v>
      </c>
    </row>
    <row r="207" spans="1:10" x14ac:dyDescent="0.2">
      <c r="A207" t="s">
        <v>2319</v>
      </c>
      <c r="B207" t="s">
        <v>1908</v>
      </c>
      <c r="C207" t="s">
        <v>2320</v>
      </c>
      <c r="D207" t="s">
        <v>2319</v>
      </c>
      <c r="E207" s="164">
        <v>41283</v>
      </c>
      <c r="F207" s="164"/>
      <c r="H207" t="s">
        <v>387</v>
      </c>
      <c r="I207" t="s">
        <v>1910</v>
      </c>
      <c r="J207" t="s">
        <v>275</v>
      </c>
    </row>
    <row r="208" spans="1:10" x14ac:dyDescent="0.2">
      <c r="A208" t="s">
        <v>2321</v>
      </c>
      <c r="B208" t="s">
        <v>1908</v>
      </c>
      <c r="C208" t="s">
        <v>2322</v>
      </c>
      <c r="D208" t="s">
        <v>2321</v>
      </c>
      <c r="E208" s="164">
        <v>42647</v>
      </c>
      <c r="F208" s="164"/>
      <c r="H208" t="s">
        <v>418</v>
      </c>
      <c r="I208" t="s">
        <v>1910</v>
      </c>
      <c r="J208" t="s">
        <v>275</v>
      </c>
    </row>
    <row r="209" spans="1:10" x14ac:dyDescent="0.2">
      <c r="A209" t="s">
        <v>2323</v>
      </c>
      <c r="B209" t="s">
        <v>1908</v>
      </c>
      <c r="C209" t="s">
        <v>2324</v>
      </c>
      <c r="D209" t="s">
        <v>2323</v>
      </c>
      <c r="E209" s="164">
        <v>42552</v>
      </c>
      <c r="F209" s="164"/>
      <c r="H209" t="s">
        <v>418</v>
      </c>
      <c r="I209" t="s">
        <v>1910</v>
      </c>
      <c r="J209" t="s">
        <v>275</v>
      </c>
    </row>
    <row r="210" spans="1:10" x14ac:dyDescent="0.2">
      <c r="A210" t="s">
        <v>2325</v>
      </c>
      <c r="B210" t="s">
        <v>1908</v>
      </c>
      <c r="C210" t="s">
        <v>2326</v>
      </c>
      <c r="D210" t="s">
        <v>2325</v>
      </c>
      <c r="E210" s="164">
        <v>42718</v>
      </c>
      <c r="F210" s="164"/>
      <c r="H210" t="s">
        <v>414</v>
      </c>
      <c r="I210" t="s">
        <v>1910</v>
      </c>
      <c r="J210" t="s">
        <v>275</v>
      </c>
    </row>
    <row r="211" spans="1:10" x14ac:dyDescent="0.2">
      <c r="A211" t="s">
        <v>2327</v>
      </c>
      <c r="B211" t="s">
        <v>1908</v>
      </c>
      <c r="C211" t="s">
        <v>2328</v>
      </c>
      <c r="D211" t="s">
        <v>2327</v>
      </c>
      <c r="E211" s="164">
        <v>41814</v>
      </c>
      <c r="F211" s="164"/>
      <c r="H211" t="s">
        <v>387</v>
      </c>
      <c r="I211" t="s">
        <v>1910</v>
      </c>
      <c r="J211" t="s">
        <v>275</v>
      </c>
    </row>
    <row r="212" spans="1:10" x14ac:dyDescent="0.2">
      <c r="A212" t="s">
        <v>2329</v>
      </c>
      <c r="B212" t="s">
        <v>1908</v>
      </c>
      <c r="C212" t="s">
        <v>2330</v>
      </c>
      <c r="D212" t="s">
        <v>2329</v>
      </c>
      <c r="E212" s="164">
        <v>42690</v>
      </c>
      <c r="F212" s="164"/>
      <c r="H212" t="s">
        <v>414</v>
      </c>
      <c r="I212" t="s">
        <v>1910</v>
      </c>
      <c r="J212" t="s">
        <v>275</v>
      </c>
    </row>
    <row r="213" spans="1:10" x14ac:dyDescent="0.2">
      <c r="A213" t="s">
        <v>2331</v>
      </c>
      <c r="B213" t="s">
        <v>1908</v>
      </c>
      <c r="C213" t="s">
        <v>2332</v>
      </c>
      <c r="D213" t="s">
        <v>2331</v>
      </c>
      <c r="E213" s="164">
        <v>42640</v>
      </c>
      <c r="F213" s="164"/>
      <c r="H213" t="s">
        <v>414</v>
      </c>
      <c r="I213" t="s">
        <v>1910</v>
      </c>
      <c r="J213" t="s">
        <v>275</v>
      </c>
    </row>
    <row r="214" spans="1:10" x14ac:dyDescent="0.2">
      <c r="A214" t="s">
        <v>2333</v>
      </c>
      <c r="B214" t="s">
        <v>1908</v>
      </c>
      <c r="C214" t="s">
        <v>2334</v>
      </c>
      <c r="D214" t="s">
        <v>2333</v>
      </c>
      <c r="E214" s="164">
        <v>41275</v>
      </c>
      <c r="F214" s="164"/>
      <c r="H214" t="s">
        <v>387</v>
      </c>
      <c r="I214" t="s">
        <v>1910</v>
      </c>
      <c r="J214" t="s">
        <v>275</v>
      </c>
    </row>
    <row r="215" spans="1:10" x14ac:dyDescent="0.2">
      <c r="A215" t="s">
        <v>2335</v>
      </c>
      <c r="B215" t="s">
        <v>1908</v>
      </c>
      <c r="C215" t="s">
        <v>2336</v>
      </c>
      <c r="D215" t="s">
        <v>2335</v>
      </c>
      <c r="E215" s="164">
        <v>42552</v>
      </c>
      <c r="F215" s="164"/>
      <c r="H215" t="s">
        <v>418</v>
      </c>
      <c r="I215" t="s">
        <v>1910</v>
      </c>
      <c r="J215" t="s">
        <v>275</v>
      </c>
    </row>
    <row r="216" spans="1:10" x14ac:dyDescent="0.2">
      <c r="A216" t="s">
        <v>2337</v>
      </c>
      <c r="B216" t="s">
        <v>1908</v>
      </c>
      <c r="C216" t="s">
        <v>2338</v>
      </c>
      <c r="D216" t="s">
        <v>2337</v>
      </c>
      <c r="E216" s="164">
        <v>42193</v>
      </c>
      <c r="F216" s="164"/>
      <c r="H216" t="s">
        <v>387</v>
      </c>
      <c r="I216" t="s">
        <v>1910</v>
      </c>
      <c r="J216" t="s">
        <v>275</v>
      </c>
    </row>
    <row r="217" spans="1:10" x14ac:dyDescent="0.2">
      <c r="A217" t="s">
        <v>2339</v>
      </c>
      <c r="B217" t="s">
        <v>1908</v>
      </c>
      <c r="C217" t="s">
        <v>2340</v>
      </c>
      <c r="D217" t="s">
        <v>2339</v>
      </c>
      <c r="E217" s="164">
        <v>42241</v>
      </c>
      <c r="F217" s="164"/>
      <c r="H217" t="s">
        <v>414</v>
      </c>
      <c r="I217" t="s">
        <v>1910</v>
      </c>
      <c r="J217" t="s">
        <v>275</v>
      </c>
    </row>
    <row r="218" spans="1:10" x14ac:dyDescent="0.2">
      <c r="A218" t="s">
        <v>2341</v>
      </c>
      <c r="B218" t="s">
        <v>1908</v>
      </c>
      <c r="C218" t="s">
        <v>2342</v>
      </c>
      <c r="D218" t="s">
        <v>2341</v>
      </c>
      <c r="E218" s="164">
        <v>42331</v>
      </c>
      <c r="F218" s="164"/>
      <c r="H218" t="s">
        <v>414</v>
      </c>
      <c r="I218" t="s">
        <v>1910</v>
      </c>
      <c r="J218" t="s">
        <v>275</v>
      </c>
    </row>
    <row r="219" spans="1:10" x14ac:dyDescent="0.2">
      <c r="A219" t="s">
        <v>2343</v>
      </c>
      <c r="B219" t="s">
        <v>1908</v>
      </c>
      <c r="C219" t="s">
        <v>2344</v>
      </c>
      <c r="D219" t="s">
        <v>2343</v>
      </c>
      <c r="E219" s="164">
        <v>42640</v>
      </c>
      <c r="F219" s="164"/>
      <c r="H219" t="s">
        <v>414</v>
      </c>
      <c r="I219" t="s">
        <v>1910</v>
      </c>
      <c r="J219" t="s">
        <v>275</v>
      </c>
    </row>
    <row r="220" spans="1:10" x14ac:dyDescent="0.2">
      <c r="A220" t="s">
        <v>2345</v>
      </c>
      <c r="B220" t="s">
        <v>1908</v>
      </c>
      <c r="C220" t="s">
        <v>2346</v>
      </c>
      <c r="D220" t="s">
        <v>2345</v>
      </c>
      <c r="E220" s="164">
        <v>42445</v>
      </c>
      <c r="F220" s="164"/>
      <c r="H220" t="s">
        <v>420</v>
      </c>
      <c r="I220" t="s">
        <v>1910</v>
      </c>
      <c r="J220" t="s">
        <v>275</v>
      </c>
    </row>
    <row r="221" spans="1:10" x14ac:dyDescent="0.2">
      <c r="A221" t="s">
        <v>2347</v>
      </c>
      <c r="B221" t="s">
        <v>1908</v>
      </c>
      <c r="C221" t="s">
        <v>2348</v>
      </c>
      <c r="D221" t="s">
        <v>2347</v>
      </c>
      <c r="E221" s="164">
        <v>42445</v>
      </c>
      <c r="F221" s="164"/>
      <c r="H221" t="s">
        <v>420</v>
      </c>
      <c r="I221" t="s">
        <v>1910</v>
      </c>
      <c r="J221" t="s">
        <v>275</v>
      </c>
    </row>
    <row r="222" spans="1:10" x14ac:dyDescent="0.2">
      <c r="A222" t="s">
        <v>2349</v>
      </c>
      <c r="B222" t="s">
        <v>1908</v>
      </c>
      <c r="C222" t="s">
        <v>2350</v>
      </c>
      <c r="D222" t="s">
        <v>2349</v>
      </c>
      <c r="E222" s="164">
        <v>41834</v>
      </c>
      <c r="F222" s="164"/>
      <c r="H222" t="s">
        <v>387</v>
      </c>
      <c r="I222" t="s">
        <v>1910</v>
      </c>
      <c r="J222" t="s">
        <v>275</v>
      </c>
    </row>
    <row r="223" spans="1:10" x14ac:dyDescent="0.2">
      <c r="A223" t="s">
        <v>2351</v>
      </c>
      <c r="B223" t="s">
        <v>1908</v>
      </c>
      <c r="C223" t="s">
        <v>2352</v>
      </c>
      <c r="D223" t="s">
        <v>2351</v>
      </c>
      <c r="E223" s="164">
        <v>42515</v>
      </c>
      <c r="F223" s="164"/>
      <c r="H223" t="s">
        <v>420</v>
      </c>
      <c r="I223" t="s">
        <v>1910</v>
      </c>
      <c r="J223" t="s">
        <v>275</v>
      </c>
    </row>
    <row r="224" spans="1:10" x14ac:dyDescent="0.2">
      <c r="A224" t="s">
        <v>2353</v>
      </c>
      <c r="B224" t="s">
        <v>1908</v>
      </c>
      <c r="C224" t="s">
        <v>2354</v>
      </c>
      <c r="D224" t="s">
        <v>2353</v>
      </c>
      <c r="E224" s="164">
        <v>41715</v>
      </c>
      <c r="F224" s="164"/>
      <c r="H224" t="s">
        <v>387</v>
      </c>
      <c r="I224" t="s">
        <v>1910</v>
      </c>
      <c r="J224" t="s">
        <v>275</v>
      </c>
    </row>
    <row r="225" spans="1:10" x14ac:dyDescent="0.2">
      <c r="A225" t="s">
        <v>2355</v>
      </c>
      <c r="B225" t="s">
        <v>1908</v>
      </c>
      <c r="C225" t="s">
        <v>2356</v>
      </c>
      <c r="D225" t="s">
        <v>2355</v>
      </c>
      <c r="E225" s="164">
        <v>41341</v>
      </c>
      <c r="F225" s="164"/>
      <c r="H225" t="s">
        <v>387</v>
      </c>
      <c r="I225" t="s">
        <v>1910</v>
      </c>
      <c r="J225" t="s">
        <v>275</v>
      </c>
    </row>
    <row r="226" spans="1:10" x14ac:dyDescent="0.2">
      <c r="A226" t="s">
        <v>2357</v>
      </c>
      <c r="B226" t="s">
        <v>1908</v>
      </c>
      <c r="C226" t="s">
        <v>2358</v>
      </c>
      <c r="D226" t="s">
        <v>2357</v>
      </c>
      <c r="E226" s="164">
        <v>41579</v>
      </c>
      <c r="F226" s="164"/>
      <c r="H226" t="s">
        <v>387</v>
      </c>
      <c r="I226" t="s">
        <v>1910</v>
      </c>
      <c r="J226" t="s">
        <v>275</v>
      </c>
    </row>
    <row r="227" spans="1:10" x14ac:dyDescent="0.2">
      <c r="A227" t="s">
        <v>2359</v>
      </c>
      <c r="B227" t="s">
        <v>1908</v>
      </c>
      <c r="C227" t="s">
        <v>2360</v>
      </c>
      <c r="D227" t="s">
        <v>2359</v>
      </c>
      <c r="E227" s="164">
        <v>42661</v>
      </c>
      <c r="F227" s="164"/>
      <c r="H227" t="s">
        <v>414</v>
      </c>
      <c r="I227" t="s">
        <v>1910</v>
      </c>
      <c r="J227" t="s">
        <v>275</v>
      </c>
    </row>
    <row r="228" spans="1:10" x14ac:dyDescent="0.2">
      <c r="A228" t="s">
        <v>2361</v>
      </c>
      <c r="B228" t="s">
        <v>1908</v>
      </c>
      <c r="C228" t="s">
        <v>2362</v>
      </c>
      <c r="D228" t="s">
        <v>2361</v>
      </c>
      <c r="E228" s="164">
        <v>42718</v>
      </c>
      <c r="F228" s="164"/>
      <c r="H228" t="s">
        <v>414</v>
      </c>
      <c r="I228" t="s">
        <v>1910</v>
      </c>
      <c r="J228" t="s">
        <v>275</v>
      </c>
    </row>
    <row r="229" spans="1:10" x14ac:dyDescent="0.2">
      <c r="A229" t="s">
        <v>2363</v>
      </c>
      <c r="B229" t="s">
        <v>1908</v>
      </c>
      <c r="C229" t="s">
        <v>2364</v>
      </c>
      <c r="D229" t="s">
        <v>2363</v>
      </c>
      <c r="E229" s="164">
        <v>40513</v>
      </c>
      <c r="F229" s="164"/>
      <c r="H229" t="s">
        <v>431</v>
      </c>
      <c r="I229" t="s">
        <v>1945</v>
      </c>
      <c r="J229" t="s">
        <v>275</v>
      </c>
    </row>
    <row r="230" spans="1:10" x14ac:dyDescent="0.2">
      <c r="A230" t="s">
        <v>2365</v>
      </c>
      <c r="B230" t="s">
        <v>1908</v>
      </c>
      <c r="C230" t="s">
        <v>2366</v>
      </c>
      <c r="D230" t="s">
        <v>2365</v>
      </c>
      <c r="E230" s="164">
        <v>42629</v>
      </c>
      <c r="F230" s="164"/>
      <c r="H230" t="s">
        <v>414</v>
      </c>
      <c r="I230" t="s">
        <v>1910</v>
      </c>
      <c r="J230" t="s">
        <v>275</v>
      </c>
    </row>
    <row r="231" spans="1:10" x14ac:dyDescent="0.2">
      <c r="A231" t="s">
        <v>2367</v>
      </c>
      <c r="B231" t="s">
        <v>1908</v>
      </c>
      <c r="C231" t="s">
        <v>2368</v>
      </c>
      <c r="D231" t="s">
        <v>2367</v>
      </c>
      <c r="E231" s="164">
        <v>42635</v>
      </c>
      <c r="F231" s="164"/>
      <c r="H231" t="s">
        <v>414</v>
      </c>
      <c r="I231" t="s">
        <v>1910</v>
      </c>
      <c r="J231" t="s">
        <v>275</v>
      </c>
    </row>
    <row r="232" spans="1:10" x14ac:dyDescent="0.2">
      <c r="A232" t="s">
        <v>2369</v>
      </c>
      <c r="B232" t="s">
        <v>1908</v>
      </c>
      <c r="C232" t="s">
        <v>2370</v>
      </c>
      <c r="D232" t="s">
        <v>2369</v>
      </c>
      <c r="E232" s="164">
        <v>42445</v>
      </c>
      <c r="F232" s="164"/>
      <c r="H232" t="s">
        <v>420</v>
      </c>
      <c r="I232" t="s">
        <v>1910</v>
      </c>
      <c r="J232" t="s">
        <v>275</v>
      </c>
    </row>
    <row r="233" spans="1:10" x14ac:dyDescent="0.2">
      <c r="A233" t="s">
        <v>2371</v>
      </c>
      <c r="B233" t="s">
        <v>1908</v>
      </c>
      <c r="C233" t="s">
        <v>2372</v>
      </c>
      <c r="D233" t="s">
        <v>2371</v>
      </c>
      <c r="E233" s="164">
        <v>42677</v>
      </c>
      <c r="F233" s="164"/>
      <c r="H233" t="s">
        <v>414</v>
      </c>
      <c r="I233" t="s">
        <v>1910</v>
      </c>
      <c r="J233" t="s">
        <v>275</v>
      </c>
    </row>
    <row r="234" spans="1:10" x14ac:dyDescent="0.2">
      <c r="A234" t="s">
        <v>2373</v>
      </c>
      <c r="B234" t="s">
        <v>1908</v>
      </c>
      <c r="C234" t="s">
        <v>2374</v>
      </c>
      <c r="D234" t="s">
        <v>2373</v>
      </c>
      <c r="E234" s="164">
        <v>42726</v>
      </c>
      <c r="F234" s="164"/>
      <c r="H234" t="s">
        <v>406</v>
      </c>
      <c r="I234" t="s">
        <v>1910</v>
      </c>
      <c r="J234" t="s">
        <v>275</v>
      </c>
    </row>
    <row r="235" spans="1:10" x14ac:dyDescent="0.2">
      <c r="A235" t="s">
        <v>2375</v>
      </c>
      <c r="B235" t="s">
        <v>1908</v>
      </c>
      <c r="C235" t="s">
        <v>2376</v>
      </c>
      <c r="D235" t="s">
        <v>2375</v>
      </c>
      <c r="E235" s="164">
        <v>41275</v>
      </c>
      <c r="F235" s="164"/>
      <c r="H235" t="s">
        <v>387</v>
      </c>
      <c r="I235" t="s">
        <v>1910</v>
      </c>
      <c r="J235" t="s">
        <v>275</v>
      </c>
    </row>
    <row r="236" spans="1:10" x14ac:dyDescent="0.2">
      <c r="A236" t="s">
        <v>2377</v>
      </c>
      <c r="B236" t="s">
        <v>1908</v>
      </c>
      <c r="C236" t="s">
        <v>2378</v>
      </c>
      <c r="D236" t="s">
        <v>2377</v>
      </c>
      <c r="E236" s="164">
        <v>41673</v>
      </c>
      <c r="F236" s="164"/>
      <c r="H236" t="s">
        <v>387</v>
      </c>
      <c r="I236" t="s">
        <v>1910</v>
      </c>
      <c r="J236" t="s">
        <v>275</v>
      </c>
    </row>
    <row r="237" spans="1:10" x14ac:dyDescent="0.2">
      <c r="A237" t="s">
        <v>2379</v>
      </c>
      <c r="B237" t="s">
        <v>1908</v>
      </c>
      <c r="C237" t="s">
        <v>2380</v>
      </c>
      <c r="D237" t="s">
        <v>2379</v>
      </c>
      <c r="E237" s="164">
        <v>42293</v>
      </c>
      <c r="F237" s="164"/>
      <c r="H237" t="s">
        <v>402</v>
      </c>
      <c r="I237" t="s">
        <v>1910</v>
      </c>
      <c r="J237" t="s">
        <v>275</v>
      </c>
    </row>
    <row r="238" spans="1:10" x14ac:dyDescent="0.2">
      <c r="A238" t="s">
        <v>2381</v>
      </c>
      <c r="B238" t="s">
        <v>1908</v>
      </c>
      <c r="C238" t="s">
        <v>2382</v>
      </c>
      <c r="D238" t="s">
        <v>2381</v>
      </c>
      <c r="E238" s="164">
        <v>42445</v>
      </c>
      <c r="F238" s="164"/>
      <c r="H238" t="s">
        <v>420</v>
      </c>
      <c r="I238" t="s">
        <v>1910</v>
      </c>
      <c r="J238" t="s">
        <v>275</v>
      </c>
    </row>
    <row r="239" spans="1:10" x14ac:dyDescent="0.2">
      <c r="A239" t="s">
        <v>2383</v>
      </c>
      <c r="B239" t="s">
        <v>1908</v>
      </c>
      <c r="C239" t="s">
        <v>2384</v>
      </c>
      <c r="D239" t="s">
        <v>2383</v>
      </c>
      <c r="E239" s="164">
        <v>42445</v>
      </c>
      <c r="F239" s="164"/>
      <c r="H239" t="s">
        <v>420</v>
      </c>
      <c r="I239" t="s">
        <v>1910</v>
      </c>
      <c r="J239" t="s">
        <v>275</v>
      </c>
    </row>
    <row r="240" spans="1:10" x14ac:dyDescent="0.2">
      <c r="A240" t="s">
        <v>2385</v>
      </c>
      <c r="B240" t="s">
        <v>1908</v>
      </c>
      <c r="C240" t="s">
        <v>2386</v>
      </c>
      <c r="D240" t="s">
        <v>2385</v>
      </c>
      <c r="E240" s="164">
        <v>40456</v>
      </c>
      <c r="F240" s="164"/>
      <c r="H240" t="s">
        <v>431</v>
      </c>
      <c r="I240" t="s">
        <v>1945</v>
      </c>
      <c r="J240" t="s">
        <v>275</v>
      </c>
    </row>
    <row r="241" spans="1:10" x14ac:dyDescent="0.2">
      <c r="A241" t="s">
        <v>2387</v>
      </c>
      <c r="B241" t="s">
        <v>1908</v>
      </c>
      <c r="C241" t="s">
        <v>2388</v>
      </c>
      <c r="D241" t="s">
        <v>2387</v>
      </c>
      <c r="E241" s="164">
        <v>42445</v>
      </c>
      <c r="F241" s="164"/>
      <c r="H241" t="s">
        <v>420</v>
      </c>
      <c r="I241" t="s">
        <v>1910</v>
      </c>
      <c r="J241" t="s">
        <v>275</v>
      </c>
    </row>
    <row r="242" spans="1:10" x14ac:dyDescent="0.2">
      <c r="A242" t="s">
        <v>2389</v>
      </c>
      <c r="B242" t="s">
        <v>1908</v>
      </c>
      <c r="C242" t="s">
        <v>2390</v>
      </c>
      <c r="D242" t="s">
        <v>2389</v>
      </c>
      <c r="E242" s="164">
        <v>42732</v>
      </c>
      <c r="F242" s="164"/>
      <c r="H242" t="s">
        <v>406</v>
      </c>
      <c r="I242" t="s">
        <v>1910</v>
      </c>
      <c r="J242" t="s">
        <v>275</v>
      </c>
    </row>
    <row r="243" spans="1:10" x14ac:dyDescent="0.2">
      <c r="A243" t="s">
        <v>2391</v>
      </c>
      <c r="B243" t="s">
        <v>1908</v>
      </c>
      <c r="C243" t="s">
        <v>2392</v>
      </c>
      <c r="D243" t="s">
        <v>2391</v>
      </c>
      <c r="E243" s="164">
        <v>41799</v>
      </c>
      <c r="F243" s="164"/>
      <c r="H243" t="s">
        <v>387</v>
      </c>
      <c r="I243" t="s">
        <v>1910</v>
      </c>
      <c r="J243" t="s">
        <v>275</v>
      </c>
    </row>
    <row r="244" spans="1:10" x14ac:dyDescent="0.2">
      <c r="A244" t="s">
        <v>2393</v>
      </c>
      <c r="B244" t="s">
        <v>1908</v>
      </c>
      <c r="C244" t="s">
        <v>2394</v>
      </c>
      <c r="D244" t="s">
        <v>2393</v>
      </c>
      <c r="E244" s="164">
        <v>41275</v>
      </c>
      <c r="F244" s="164"/>
      <c r="H244" t="s">
        <v>387</v>
      </c>
      <c r="I244" t="s">
        <v>1910</v>
      </c>
      <c r="J244" t="s">
        <v>275</v>
      </c>
    </row>
    <row r="245" spans="1:10" x14ac:dyDescent="0.2">
      <c r="A245" t="s">
        <v>2395</v>
      </c>
      <c r="B245" t="s">
        <v>1908</v>
      </c>
      <c r="C245" t="s">
        <v>2396</v>
      </c>
      <c r="D245" t="s">
        <v>2395</v>
      </c>
      <c r="E245" s="164">
        <v>42186</v>
      </c>
      <c r="F245" s="164"/>
      <c r="H245" t="s">
        <v>406</v>
      </c>
      <c r="I245" t="s">
        <v>1910</v>
      </c>
      <c r="J245" t="s">
        <v>275</v>
      </c>
    </row>
    <row r="246" spans="1:10" x14ac:dyDescent="0.2">
      <c r="A246" t="s">
        <v>2397</v>
      </c>
      <c r="B246" t="s">
        <v>1908</v>
      </c>
      <c r="C246" t="s">
        <v>2398</v>
      </c>
      <c r="D246" t="s">
        <v>2397</v>
      </c>
      <c r="E246" s="164">
        <v>42464</v>
      </c>
      <c r="F246" s="164"/>
      <c r="H246" t="s">
        <v>414</v>
      </c>
      <c r="I246" t="s">
        <v>1910</v>
      </c>
      <c r="J246" t="s">
        <v>275</v>
      </c>
    </row>
    <row r="247" spans="1:10" x14ac:dyDescent="0.2">
      <c r="A247" t="s">
        <v>2399</v>
      </c>
      <c r="B247" t="s">
        <v>1908</v>
      </c>
      <c r="C247" t="s">
        <v>2400</v>
      </c>
      <c r="D247" t="s">
        <v>2399</v>
      </c>
      <c r="E247" s="164">
        <v>41792</v>
      </c>
      <c r="F247" s="164"/>
      <c r="H247" t="s">
        <v>431</v>
      </c>
      <c r="I247" t="s">
        <v>1945</v>
      </c>
      <c r="J247" t="s">
        <v>275</v>
      </c>
    </row>
    <row r="248" spans="1:10" x14ac:dyDescent="0.2">
      <c r="A248" t="s">
        <v>2401</v>
      </c>
      <c r="B248" t="s">
        <v>1908</v>
      </c>
      <c r="C248" t="s">
        <v>2402</v>
      </c>
      <c r="D248" t="s">
        <v>2401</v>
      </c>
      <c r="E248" s="164">
        <v>42390</v>
      </c>
      <c r="F248" s="164"/>
      <c r="H248" t="s">
        <v>431</v>
      </c>
      <c r="I248" t="s">
        <v>1945</v>
      </c>
      <c r="J248" t="s">
        <v>275</v>
      </c>
    </row>
    <row r="249" spans="1:10" x14ac:dyDescent="0.2">
      <c r="A249" t="s">
        <v>2403</v>
      </c>
      <c r="B249" t="s">
        <v>1908</v>
      </c>
      <c r="C249" t="s">
        <v>2404</v>
      </c>
      <c r="D249" t="s">
        <v>2403</v>
      </c>
      <c r="E249" s="164">
        <v>42401</v>
      </c>
      <c r="F249" s="164"/>
      <c r="H249" t="s">
        <v>406</v>
      </c>
      <c r="I249" t="s">
        <v>1910</v>
      </c>
      <c r="J249" t="s">
        <v>275</v>
      </c>
    </row>
    <row r="250" spans="1:10" x14ac:dyDescent="0.2">
      <c r="A250" t="s">
        <v>2405</v>
      </c>
      <c r="B250" t="s">
        <v>1908</v>
      </c>
      <c r="C250" t="s">
        <v>2406</v>
      </c>
      <c r="D250" t="s">
        <v>2405</v>
      </c>
      <c r="E250" s="164">
        <v>42726</v>
      </c>
      <c r="F250" s="164"/>
      <c r="H250" t="s">
        <v>406</v>
      </c>
      <c r="I250" t="s">
        <v>1910</v>
      </c>
      <c r="J250" t="s">
        <v>275</v>
      </c>
    </row>
    <row r="251" spans="1:10" x14ac:dyDescent="0.2">
      <c r="A251" t="s">
        <v>2407</v>
      </c>
      <c r="B251" t="s">
        <v>1908</v>
      </c>
      <c r="C251" t="s">
        <v>2408</v>
      </c>
      <c r="D251" t="s">
        <v>2407</v>
      </c>
      <c r="E251" s="164">
        <v>42293</v>
      </c>
      <c r="F251" s="164"/>
      <c r="H251" t="s">
        <v>402</v>
      </c>
      <c r="I251" t="s">
        <v>1910</v>
      </c>
      <c r="J251" t="s">
        <v>275</v>
      </c>
    </row>
    <row r="252" spans="1:10" x14ac:dyDescent="0.2">
      <c r="A252" t="s">
        <v>2409</v>
      </c>
      <c r="B252" t="s">
        <v>1908</v>
      </c>
      <c r="C252" t="s">
        <v>2410</v>
      </c>
      <c r="D252" t="s">
        <v>2409</v>
      </c>
      <c r="E252" s="164">
        <v>41822</v>
      </c>
      <c r="F252" s="164"/>
      <c r="H252" t="s">
        <v>387</v>
      </c>
      <c r="I252" t="s">
        <v>1910</v>
      </c>
      <c r="J252" t="s">
        <v>275</v>
      </c>
    </row>
    <row r="253" spans="1:10" x14ac:dyDescent="0.2">
      <c r="A253" t="s">
        <v>2411</v>
      </c>
      <c r="B253" t="s">
        <v>1908</v>
      </c>
      <c r="C253" t="s">
        <v>2412</v>
      </c>
      <c r="D253" t="s">
        <v>2411</v>
      </c>
      <c r="E253" s="164">
        <v>41915</v>
      </c>
      <c r="F253" s="164"/>
      <c r="H253" t="s">
        <v>406</v>
      </c>
      <c r="I253" t="s">
        <v>1910</v>
      </c>
      <c r="J253" t="s">
        <v>275</v>
      </c>
    </row>
    <row r="254" spans="1:10" x14ac:dyDescent="0.2">
      <c r="A254" t="s">
        <v>2413</v>
      </c>
      <c r="B254" t="s">
        <v>1908</v>
      </c>
      <c r="C254" t="s">
        <v>2414</v>
      </c>
      <c r="D254" t="s">
        <v>2413</v>
      </c>
      <c r="E254" s="164">
        <v>41687</v>
      </c>
      <c r="F254" s="164"/>
      <c r="H254" t="s">
        <v>387</v>
      </c>
      <c r="I254" t="s">
        <v>1910</v>
      </c>
      <c r="J254" t="s">
        <v>275</v>
      </c>
    </row>
    <row r="255" spans="1:10" x14ac:dyDescent="0.2">
      <c r="A255" t="s">
        <v>2415</v>
      </c>
      <c r="B255" t="s">
        <v>1908</v>
      </c>
      <c r="C255" t="s">
        <v>2416</v>
      </c>
      <c r="D255" t="s">
        <v>2415</v>
      </c>
      <c r="E255" s="164">
        <v>42683</v>
      </c>
      <c r="F255" s="164"/>
      <c r="H255" t="s">
        <v>406</v>
      </c>
      <c r="I255" t="s">
        <v>1910</v>
      </c>
      <c r="J255" t="s">
        <v>275</v>
      </c>
    </row>
    <row r="256" spans="1:10" x14ac:dyDescent="0.2">
      <c r="A256" t="s">
        <v>2417</v>
      </c>
      <c r="B256" t="s">
        <v>1908</v>
      </c>
      <c r="C256" t="s">
        <v>2418</v>
      </c>
      <c r="D256" t="s">
        <v>2417</v>
      </c>
      <c r="E256" s="164">
        <v>42410</v>
      </c>
      <c r="F256" s="164"/>
      <c r="H256" t="s">
        <v>431</v>
      </c>
      <c r="I256" t="s">
        <v>1945</v>
      </c>
      <c r="J256" t="s">
        <v>275</v>
      </c>
    </row>
    <row r="257" spans="1:10" x14ac:dyDescent="0.2">
      <c r="A257" t="s">
        <v>2419</v>
      </c>
      <c r="B257" t="s">
        <v>1908</v>
      </c>
      <c r="C257" t="s">
        <v>2420</v>
      </c>
      <c r="D257" t="s">
        <v>2419</v>
      </c>
      <c r="E257" s="164">
        <v>42416</v>
      </c>
      <c r="F257" s="164"/>
      <c r="H257" t="s">
        <v>414</v>
      </c>
      <c r="I257" t="s">
        <v>1910</v>
      </c>
      <c r="J257" t="s">
        <v>275</v>
      </c>
    </row>
    <row r="258" spans="1:10" x14ac:dyDescent="0.2">
      <c r="A258" t="s">
        <v>2421</v>
      </c>
      <c r="B258" t="s">
        <v>1908</v>
      </c>
      <c r="C258" t="s">
        <v>2422</v>
      </c>
      <c r="D258" t="s">
        <v>2421</v>
      </c>
      <c r="E258" s="164">
        <v>42445</v>
      </c>
      <c r="F258" s="164"/>
      <c r="H258" t="s">
        <v>420</v>
      </c>
      <c r="I258" t="s">
        <v>1910</v>
      </c>
      <c r="J258" t="s">
        <v>275</v>
      </c>
    </row>
    <row r="259" spans="1:10" x14ac:dyDescent="0.2">
      <c r="A259" t="s">
        <v>2423</v>
      </c>
      <c r="B259" t="s">
        <v>1908</v>
      </c>
      <c r="C259" t="s">
        <v>2424</v>
      </c>
      <c r="D259" t="s">
        <v>2423</v>
      </c>
      <c r="E259" s="164">
        <v>41687</v>
      </c>
      <c r="F259" s="164"/>
      <c r="H259" t="s">
        <v>387</v>
      </c>
      <c r="I259" t="s">
        <v>1910</v>
      </c>
      <c r="J259" t="s">
        <v>275</v>
      </c>
    </row>
    <row r="260" spans="1:10" x14ac:dyDescent="0.2">
      <c r="A260" t="s">
        <v>2425</v>
      </c>
      <c r="B260" t="s">
        <v>1908</v>
      </c>
      <c r="C260" t="s">
        <v>2426</v>
      </c>
      <c r="D260" t="s">
        <v>2425</v>
      </c>
      <c r="E260" s="164">
        <v>42233</v>
      </c>
      <c r="F260" s="164"/>
      <c r="H260" t="s">
        <v>414</v>
      </c>
      <c r="I260" t="s">
        <v>1910</v>
      </c>
      <c r="J260" t="s">
        <v>275</v>
      </c>
    </row>
    <row r="261" spans="1:10" x14ac:dyDescent="0.2">
      <c r="A261" t="s">
        <v>2427</v>
      </c>
      <c r="B261" t="s">
        <v>1908</v>
      </c>
      <c r="C261" t="s">
        <v>2428</v>
      </c>
      <c r="D261" t="s">
        <v>2427</v>
      </c>
      <c r="E261" s="164">
        <v>41456</v>
      </c>
      <c r="F261" s="164"/>
      <c r="H261" t="s">
        <v>431</v>
      </c>
      <c r="I261" t="s">
        <v>1945</v>
      </c>
      <c r="J261" t="s">
        <v>275</v>
      </c>
    </row>
    <row r="262" spans="1:10" x14ac:dyDescent="0.2">
      <c r="A262" t="s">
        <v>2429</v>
      </c>
      <c r="B262" t="s">
        <v>1908</v>
      </c>
      <c r="C262" t="s">
        <v>2430</v>
      </c>
      <c r="D262" t="s">
        <v>2429</v>
      </c>
      <c r="E262" s="164">
        <v>42730</v>
      </c>
      <c r="F262" s="164">
        <v>42739</v>
      </c>
      <c r="H262" t="s">
        <v>402</v>
      </c>
      <c r="I262" t="s">
        <v>1910</v>
      </c>
      <c r="J262" t="s">
        <v>275</v>
      </c>
    </row>
    <row r="263" spans="1:10" x14ac:dyDescent="0.2">
      <c r="A263" t="s">
        <v>2431</v>
      </c>
      <c r="B263" t="s">
        <v>1908</v>
      </c>
      <c r="C263" t="s">
        <v>2432</v>
      </c>
      <c r="D263" t="s">
        <v>2431</v>
      </c>
      <c r="E263" s="164">
        <v>42445</v>
      </c>
      <c r="F263" s="164"/>
      <c r="H263" t="s">
        <v>420</v>
      </c>
      <c r="I263" t="s">
        <v>1910</v>
      </c>
      <c r="J263" t="s">
        <v>275</v>
      </c>
    </row>
    <row r="264" spans="1:10" x14ac:dyDescent="0.2">
      <c r="A264" t="s">
        <v>2433</v>
      </c>
      <c r="B264" t="s">
        <v>1908</v>
      </c>
      <c r="C264" t="s">
        <v>2434</v>
      </c>
      <c r="D264" t="s">
        <v>2433</v>
      </c>
      <c r="E264" s="164">
        <v>41244</v>
      </c>
      <c r="F264" s="164"/>
      <c r="H264" t="s">
        <v>387</v>
      </c>
      <c r="I264" t="s">
        <v>1910</v>
      </c>
      <c r="J264" t="s">
        <v>275</v>
      </c>
    </row>
    <row r="265" spans="1:10" x14ac:dyDescent="0.2">
      <c r="A265" t="s">
        <v>2435</v>
      </c>
      <c r="B265" t="s">
        <v>1908</v>
      </c>
      <c r="C265" t="s">
        <v>2436</v>
      </c>
      <c r="D265" t="s">
        <v>2435</v>
      </c>
      <c r="E265" s="164">
        <v>42555</v>
      </c>
      <c r="F265" s="164"/>
      <c r="H265" t="s">
        <v>414</v>
      </c>
      <c r="I265" t="s">
        <v>1910</v>
      </c>
      <c r="J265" t="s">
        <v>275</v>
      </c>
    </row>
    <row r="266" spans="1:10" x14ac:dyDescent="0.2">
      <c r="A266" t="s">
        <v>2437</v>
      </c>
      <c r="B266" t="s">
        <v>1908</v>
      </c>
      <c r="C266" t="s">
        <v>2438</v>
      </c>
      <c r="D266" t="s">
        <v>2437</v>
      </c>
      <c r="E266" s="164">
        <v>42214</v>
      </c>
      <c r="F266" s="164"/>
      <c r="H266" t="s">
        <v>414</v>
      </c>
      <c r="I266" t="s">
        <v>1910</v>
      </c>
      <c r="J266" t="s">
        <v>275</v>
      </c>
    </row>
    <row r="267" spans="1:10" x14ac:dyDescent="0.2">
      <c r="A267" t="s">
        <v>2439</v>
      </c>
      <c r="B267" t="s">
        <v>1908</v>
      </c>
      <c r="C267" t="s">
        <v>2440</v>
      </c>
      <c r="D267" t="s">
        <v>2439</v>
      </c>
      <c r="E267" s="164">
        <v>42541</v>
      </c>
      <c r="F267" s="164"/>
      <c r="H267" t="s">
        <v>424</v>
      </c>
      <c r="I267" t="s">
        <v>1910</v>
      </c>
      <c r="J267" t="s">
        <v>275</v>
      </c>
    </row>
    <row r="268" spans="1:10" x14ac:dyDescent="0.2">
      <c r="A268" t="s">
        <v>2441</v>
      </c>
      <c r="B268" t="s">
        <v>1908</v>
      </c>
      <c r="C268" t="s">
        <v>2442</v>
      </c>
      <c r="D268" t="s">
        <v>2441</v>
      </c>
      <c r="E268" s="164">
        <v>41641</v>
      </c>
      <c r="F268" s="164"/>
      <c r="H268" t="s">
        <v>424</v>
      </c>
      <c r="I268" t="s">
        <v>1910</v>
      </c>
      <c r="J268" t="s">
        <v>275</v>
      </c>
    </row>
    <row r="269" spans="1:10" x14ac:dyDescent="0.2">
      <c r="A269" t="s">
        <v>2443</v>
      </c>
      <c r="B269" t="s">
        <v>1908</v>
      </c>
      <c r="C269" t="s">
        <v>2444</v>
      </c>
      <c r="D269" t="s">
        <v>2443</v>
      </c>
      <c r="E269" s="164">
        <v>42445</v>
      </c>
      <c r="F269" s="164"/>
      <c r="H269" t="s">
        <v>420</v>
      </c>
      <c r="I269" t="s">
        <v>1910</v>
      </c>
      <c r="J269" t="s">
        <v>275</v>
      </c>
    </row>
    <row r="270" spans="1:10" x14ac:dyDescent="0.2">
      <c r="A270" t="s">
        <v>2445</v>
      </c>
      <c r="B270" t="s">
        <v>1908</v>
      </c>
      <c r="C270" t="s">
        <v>2446</v>
      </c>
      <c r="D270" t="s">
        <v>2445</v>
      </c>
      <c r="E270" s="164">
        <v>42598</v>
      </c>
      <c r="F270" s="164"/>
      <c r="H270" t="s">
        <v>424</v>
      </c>
      <c r="I270" t="s">
        <v>1910</v>
      </c>
      <c r="J270" t="s">
        <v>275</v>
      </c>
    </row>
    <row r="271" spans="1:10" x14ac:dyDescent="0.2">
      <c r="A271" t="s">
        <v>2447</v>
      </c>
      <c r="B271" t="s">
        <v>1908</v>
      </c>
      <c r="C271" t="s">
        <v>2448</v>
      </c>
      <c r="D271" t="s">
        <v>2447</v>
      </c>
      <c r="E271" s="164">
        <v>42676</v>
      </c>
      <c r="F271" s="164"/>
      <c r="H271" t="s">
        <v>402</v>
      </c>
      <c r="I271" t="s">
        <v>1910</v>
      </c>
      <c r="J271" t="s">
        <v>275</v>
      </c>
    </row>
    <row r="272" spans="1:10" x14ac:dyDescent="0.2">
      <c r="A272" t="s">
        <v>2449</v>
      </c>
      <c r="B272" t="s">
        <v>1908</v>
      </c>
      <c r="C272" t="s">
        <v>2450</v>
      </c>
      <c r="D272" t="s">
        <v>2449</v>
      </c>
      <c r="E272" s="164">
        <v>42361</v>
      </c>
      <c r="F272" s="164"/>
      <c r="H272" t="s">
        <v>402</v>
      </c>
      <c r="I272" t="s">
        <v>1910</v>
      </c>
      <c r="J272" t="s">
        <v>275</v>
      </c>
    </row>
    <row r="273" spans="1:10" x14ac:dyDescent="0.2">
      <c r="A273" t="s">
        <v>2451</v>
      </c>
      <c r="B273" t="s">
        <v>1908</v>
      </c>
      <c r="C273" t="s">
        <v>2452</v>
      </c>
      <c r="D273" t="s">
        <v>2451</v>
      </c>
      <c r="E273" s="164">
        <v>42445</v>
      </c>
      <c r="F273" s="164"/>
      <c r="H273" t="s">
        <v>420</v>
      </c>
      <c r="I273" t="s">
        <v>1910</v>
      </c>
      <c r="J273" t="s">
        <v>275</v>
      </c>
    </row>
    <row r="274" spans="1:10" x14ac:dyDescent="0.2">
      <c r="A274" t="s">
        <v>2453</v>
      </c>
      <c r="B274" t="s">
        <v>1908</v>
      </c>
      <c r="C274" t="s">
        <v>2454</v>
      </c>
      <c r="D274" t="s">
        <v>2453</v>
      </c>
      <c r="E274" s="164">
        <v>41743</v>
      </c>
      <c r="F274" s="164"/>
      <c r="H274" t="s">
        <v>387</v>
      </c>
      <c r="I274" t="s">
        <v>1910</v>
      </c>
      <c r="J274" t="s">
        <v>275</v>
      </c>
    </row>
    <row r="275" spans="1:10" x14ac:dyDescent="0.2">
      <c r="A275" t="s">
        <v>2455</v>
      </c>
      <c r="B275" t="s">
        <v>1908</v>
      </c>
      <c r="C275" t="s">
        <v>2456</v>
      </c>
      <c r="D275" t="s">
        <v>2455</v>
      </c>
      <c r="E275" s="164">
        <v>42618</v>
      </c>
      <c r="F275" s="164"/>
      <c r="H275" t="s">
        <v>418</v>
      </c>
      <c r="I275" t="s">
        <v>1910</v>
      </c>
      <c r="J275" t="s">
        <v>275</v>
      </c>
    </row>
    <row r="276" spans="1:10" x14ac:dyDescent="0.2">
      <c r="A276" t="s">
        <v>2457</v>
      </c>
      <c r="B276" t="s">
        <v>1908</v>
      </c>
      <c r="C276" t="s">
        <v>2458</v>
      </c>
      <c r="D276" t="s">
        <v>2457</v>
      </c>
      <c r="E276" s="164">
        <v>42445</v>
      </c>
      <c r="F276" s="164"/>
      <c r="H276" t="s">
        <v>420</v>
      </c>
      <c r="I276" t="s">
        <v>1910</v>
      </c>
      <c r="J276" t="s">
        <v>275</v>
      </c>
    </row>
    <row r="277" spans="1:10" x14ac:dyDescent="0.2">
      <c r="A277" t="s">
        <v>2459</v>
      </c>
      <c r="B277" t="s">
        <v>1908</v>
      </c>
      <c r="C277" t="s">
        <v>2460</v>
      </c>
      <c r="D277" t="s">
        <v>2459</v>
      </c>
      <c r="E277" s="164">
        <v>42719</v>
      </c>
      <c r="F277" s="164"/>
      <c r="H277" t="s">
        <v>414</v>
      </c>
      <c r="I277" t="s">
        <v>1910</v>
      </c>
      <c r="J277" t="s">
        <v>275</v>
      </c>
    </row>
    <row r="278" spans="1:10" x14ac:dyDescent="0.2">
      <c r="A278" t="s">
        <v>2461</v>
      </c>
      <c r="B278" t="s">
        <v>1908</v>
      </c>
      <c r="C278" t="s">
        <v>2462</v>
      </c>
      <c r="D278" t="s">
        <v>2461</v>
      </c>
      <c r="E278" s="164">
        <v>42730</v>
      </c>
      <c r="F278" s="164">
        <v>42739</v>
      </c>
      <c r="H278" t="s">
        <v>402</v>
      </c>
      <c r="I278" t="s">
        <v>1910</v>
      </c>
      <c r="J278" t="s">
        <v>275</v>
      </c>
    </row>
    <row r="279" spans="1:10" x14ac:dyDescent="0.2">
      <c r="A279" t="s">
        <v>2463</v>
      </c>
      <c r="B279" t="s">
        <v>1908</v>
      </c>
      <c r="C279" t="s">
        <v>2464</v>
      </c>
      <c r="D279" t="s">
        <v>2463</v>
      </c>
      <c r="E279" s="164">
        <v>42293</v>
      </c>
      <c r="F279" s="164"/>
      <c r="H279" t="s">
        <v>402</v>
      </c>
      <c r="I279" t="s">
        <v>1910</v>
      </c>
      <c r="J279" t="s">
        <v>275</v>
      </c>
    </row>
    <row r="280" spans="1:10" x14ac:dyDescent="0.2">
      <c r="A280" t="s">
        <v>2465</v>
      </c>
      <c r="B280" t="s">
        <v>1908</v>
      </c>
      <c r="C280" t="s">
        <v>2466</v>
      </c>
      <c r="D280" t="s">
        <v>2465</v>
      </c>
      <c r="E280" s="164">
        <v>42649</v>
      </c>
      <c r="F280" s="164"/>
      <c r="H280" t="s">
        <v>414</v>
      </c>
      <c r="I280" t="s">
        <v>1910</v>
      </c>
      <c r="J280" t="s">
        <v>275</v>
      </c>
    </row>
    <row r="281" spans="1:10" x14ac:dyDescent="0.2">
      <c r="A281" t="s">
        <v>2467</v>
      </c>
      <c r="B281" t="s">
        <v>1908</v>
      </c>
      <c r="C281" t="s">
        <v>2468</v>
      </c>
      <c r="D281" t="s">
        <v>2467</v>
      </c>
      <c r="E281" s="164">
        <v>42445</v>
      </c>
      <c r="F281" s="164"/>
      <c r="H281" t="s">
        <v>420</v>
      </c>
      <c r="I281" t="s">
        <v>1910</v>
      </c>
      <c r="J281" t="s">
        <v>275</v>
      </c>
    </row>
    <row r="282" spans="1:10" x14ac:dyDescent="0.2">
      <c r="A282" t="s">
        <v>2469</v>
      </c>
      <c r="B282" t="s">
        <v>1908</v>
      </c>
      <c r="C282" t="s">
        <v>2470</v>
      </c>
      <c r="D282" t="s">
        <v>2469</v>
      </c>
      <c r="E282" s="164">
        <v>42445</v>
      </c>
      <c r="F282" s="164"/>
      <c r="H282" t="s">
        <v>420</v>
      </c>
      <c r="I282" t="s">
        <v>1910</v>
      </c>
      <c r="J282" t="s">
        <v>275</v>
      </c>
    </row>
    <row r="283" spans="1:10" x14ac:dyDescent="0.2">
      <c r="A283" t="s">
        <v>2471</v>
      </c>
      <c r="B283" t="s">
        <v>1908</v>
      </c>
      <c r="C283" t="s">
        <v>2472</v>
      </c>
      <c r="D283" t="s">
        <v>2471</v>
      </c>
      <c r="E283" s="164">
        <v>42660</v>
      </c>
      <c r="F283" s="164"/>
      <c r="H283" t="s">
        <v>418</v>
      </c>
      <c r="I283" t="s">
        <v>1910</v>
      </c>
      <c r="J283" t="s">
        <v>275</v>
      </c>
    </row>
    <row r="284" spans="1:10" x14ac:dyDescent="0.2">
      <c r="A284" t="s">
        <v>2473</v>
      </c>
      <c r="B284" t="s">
        <v>1908</v>
      </c>
      <c r="C284" t="s">
        <v>2474</v>
      </c>
      <c r="D284" t="s">
        <v>2473</v>
      </c>
      <c r="E284" s="164">
        <v>42233</v>
      </c>
      <c r="F284" s="164"/>
      <c r="H284" t="s">
        <v>414</v>
      </c>
      <c r="I284" t="s">
        <v>1910</v>
      </c>
      <c r="J284" t="s">
        <v>275</v>
      </c>
    </row>
    <row r="285" spans="1:10" x14ac:dyDescent="0.2">
      <c r="A285" t="s">
        <v>2475</v>
      </c>
      <c r="B285" t="s">
        <v>1908</v>
      </c>
      <c r="C285" t="s">
        <v>2476</v>
      </c>
      <c r="D285" t="s">
        <v>2475</v>
      </c>
      <c r="E285" s="164">
        <v>41361</v>
      </c>
      <c r="F285" s="164"/>
      <c r="H285" t="s">
        <v>387</v>
      </c>
      <c r="I285" t="s">
        <v>1910</v>
      </c>
      <c r="J285" t="s">
        <v>275</v>
      </c>
    </row>
    <row r="286" spans="1:10" x14ac:dyDescent="0.2">
      <c r="A286" t="s">
        <v>2477</v>
      </c>
      <c r="B286" t="s">
        <v>1908</v>
      </c>
      <c r="C286" t="s">
        <v>2478</v>
      </c>
      <c r="D286" t="s">
        <v>2477</v>
      </c>
      <c r="E286" s="164">
        <v>41275</v>
      </c>
      <c r="F286" s="164"/>
      <c r="H286" t="s">
        <v>387</v>
      </c>
      <c r="I286" t="s">
        <v>1910</v>
      </c>
      <c r="J286" t="s">
        <v>275</v>
      </c>
    </row>
    <row r="287" spans="1:10" x14ac:dyDescent="0.2">
      <c r="A287" t="s">
        <v>2479</v>
      </c>
      <c r="B287" t="s">
        <v>1908</v>
      </c>
      <c r="C287" t="s">
        <v>2480</v>
      </c>
      <c r="D287" t="s">
        <v>2479</v>
      </c>
      <c r="E287" s="164">
        <v>42682</v>
      </c>
      <c r="F287" s="164"/>
      <c r="H287" t="s">
        <v>424</v>
      </c>
      <c r="I287" t="s">
        <v>1910</v>
      </c>
      <c r="J287" t="s">
        <v>275</v>
      </c>
    </row>
    <row r="288" spans="1:10" x14ac:dyDescent="0.2">
      <c r="A288" t="s">
        <v>2481</v>
      </c>
      <c r="B288" t="s">
        <v>1908</v>
      </c>
      <c r="C288" t="s">
        <v>2482</v>
      </c>
      <c r="D288" t="s">
        <v>2481</v>
      </c>
      <c r="E288" s="164">
        <v>42293</v>
      </c>
      <c r="F288" s="164"/>
      <c r="H288" t="s">
        <v>402</v>
      </c>
      <c r="I288" t="s">
        <v>1910</v>
      </c>
      <c r="J288" t="s">
        <v>275</v>
      </c>
    </row>
    <row r="289" spans="1:10" x14ac:dyDescent="0.2">
      <c r="A289" t="s">
        <v>2483</v>
      </c>
      <c r="B289" t="s">
        <v>1908</v>
      </c>
      <c r="C289" t="s">
        <v>2484</v>
      </c>
      <c r="D289" t="s">
        <v>2483</v>
      </c>
      <c r="E289" s="164">
        <v>42475</v>
      </c>
      <c r="F289" s="164"/>
      <c r="H289" t="s">
        <v>402</v>
      </c>
      <c r="I289" t="s">
        <v>1910</v>
      </c>
      <c r="J289" t="s">
        <v>275</v>
      </c>
    </row>
    <row r="290" spans="1:10" x14ac:dyDescent="0.2">
      <c r="A290" t="s">
        <v>2485</v>
      </c>
      <c r="B290" t="s">
        <v>1908</v>
      </c>
      <c r="C290" t="s">
        <v>2486</v>
      </c>
      <c r="D290" t="s">
        <v>2485</v>
      </c>
      <c r="E290" s="164">
        <v>41673</v>
      </c>
      <c r="F290" s="164"/>
      <c r="H290" t="s">
        <v>387</v>
      </c>
      <c r="I290" t="s">
        <v>1910</v>
      </c>
      <c r="J290" t="s">
        <v>275</v>
      </c>
    </row>
    <row r="291" spans="1:10" x14ac:dyDescent="0.2">
      <c r="A291" t="s">
        <v>2487</v>
      </c>
      <c r="B291" t="s">
        <v>1908</v>
      </c>
      <c r="C291" t="s">
        <v>2488</v>
      </c>
      <c r="D291" t="s">
        <v>2487</v>
      </c>
      <c r="E291" s="164">
        <v>42730</v>
      </c>
      <c r="F291" s="164">
        <v>42739</v>
      </c>
      <c r="H291" t="s">
        <v>402</v>
      </c>
      <c r="I291" t="s">
        <v>1910</v>
      </c>
      <c r="J291" t="s">
        <v>275</v>
      </c>
    </row>
    <row r="292" spans="1:10" x14ac:dyDescent="0.2">
      <c r="A292" t="s">
        <v>2489</v>
      </c>
      <c r="B292" t="s">
        <v>1908</v>
      </c>
      <c r="C292" t="s">
        <v>2490</v>
      </c>
      <c r="D292" t="s">
        <v>2489</v>
      </c>
      <c r="E292" s="164">
        <v>42445</v>
      </c>
      <c r="F292" s="164"/>
      <c r="H292" t="s">
        <v>424</v>
      </c>
      <c r="I292" t="s">
        <v>1910</v>
      </c>
      <c r="J292" t="s">
        <v>275</v>
      </c>
    </row>
    <row r="293" spans="1:10" x14ac:dyDescent="0.2">
      <c r="A293" t="s">
        <v>2491</v>
      </c>
      <c r="B293" t="s">
        <v>1908</v>
      </c>
      <c r="C293" t="s">
        <v>2492</v>
      </c>
      <c r="D293" t="s">
        <v>2491</v>
      </c>
      <c r="E293" s="164">
        <v>42529</v>
      </c>
      <c r="F293" s="164"/>
      <c r="H293" t="s">
        <v>424</v>
      </c>
      <c r="I293" t="s">
        <v>1910</v>
      </c>
      <c r="J293" t="s">
        <v>275</v>
      </c>
    </row>
    <row r="294" spans="1:10" x14ac:dyDescent="0.2">
      <c r="A294" t="s">
        <v>2493</v>
      </c>
      <c r="B294" t="s">
        <v>1908</v>
      </c>
      <c r="C294" t="s">
        <v>2494</v>
      </c>
      <c r="D294" t="s">
        <v>2493</v>
      </c>
      <c r="E294" s="164">
        <v>42380</v>
      </c>
      <c r="F294" s="164"/>
      <c r="H294" t="s">
        <v>402</v>
      </c>
      <c r="I294" t="s">
        <v>1910</v>
      </c>
      <c r="J294" t="s">
        <v>275</v>
      </c>
    </row>
    <row r="295" spans="1:10" x14ac:dyDescent="0.2">
      <c r="A295" t="s">
        <v>2495</v>
      </c>
      <c r="B295" t="s">
        <v>1908</v>
      </c>
      <c r="C295" t="s">
        <v>2496</v>
      </c>
      <c r="D295" t="s">
        <v>2495</v>
      </c>
      <c r="E295" s="164">
        <v>40556</v>
      </c>
      <c r="F295" s="164"/>
      <c r="H295" t="s">
        <v>431</v>
      </c>
      <c r="I295" t="s">
        <v>1945</v>
      </c>
      <c r="J295" t="s">
        <v>275</v>
      </c>
    </row>
    <row r="296" spans="1:10" x14ac:dyDescent="0.2">
      <c r="A296" t="s">
        <v>2497</v>
      </c>
      <c r="B296" t="s">
        <v>1908</v>
      </c>
      <c r="C296" t="s">
        <v>2498</v>
      </c>
      <c r="D296" t="s">
        <v>2497</v>
      </c>
      <c r="E296" s="164">
        <v>42634</v>
      </c>
      <c r="F296" s="164"/>
      <c r="H296" t="s">
        <v>414</v>
      </c>
      <c r="I296" t="s">
        <v>1910</v>
      </c>
      <c r="J296" t="s">
        <v>275</v>
      </c>
    </row>
    <row r="297" spans="1:10" x14ac:dyDescent="0.2">
      <c r="A297" t="s">
        <v>2499</v>
      </c>
      <c r="B297" t="s">
        <v>1908</v>
      </c>
      <c r="C297" t="s">
        <v>2500</v>
      </c>
      <c r="D297" t="s">
        <v>2499</v>
      </c>
      <c r="E297" s="164">
        <v>42445</v>
      </c>
      <c r="F297" s="164"/>
      <c r="H297" t="s">
        <v>420</v>
      </c>
      <c r="I297" t="s">
        <v>1910</v>
      </c>
      <c r="J297" t="s">
        <v>275</v>
      </c>
    </row>
    <row r="298" spans="1:10" x14ac:dyDescent="0.2">
      <c r="A298" t="s">
        <v>2501</v>
      </c>
      <c r="B298" t="s">
        <v>1908</v>
      </c>
      <c r="C298" t="s">
        <v>2502</v>
      </c>
      <c r="D298" t="s">
        <v>2501</v>
      </c>
      <c r="E298" s="164">
        <v>41673</v>
      </c>
      <c r="F298" s="164"/>
      <c r="H298" t="s">
        <v>387</v>
      </c>
      <c r="I298" t="s">
        <v>1910</v>
      </c>
      <c r="J298" t="s">
        <v>275</v>
      </c>
    </row>
    <row r="299" spans="1:10" x14ac:dyDescent="0.2">
      <c r="A299" t="s">
        <v>2503</v>
      </c>
      <c r="B299" t="s">
        <v>1908</v>
      </c>
      <c r="C299" t="s">
        <v>2504</v>
      </c>
      <c r="D299" t="s">
        <v>2503</v>
      </c>
      <c r="E299" s="164">
        <v>42647</v>
      </c>
      <c r="F299" s="164"/>
      <c r="H299" t="s">
        <v>414</v>
      </c>
      <c r="I299" t="s">
        <v>1910</v>
      </c>
      <c r="J299" t="s">
        <v>275</v>
      </c>
    </row>
    <row r="300" spans="1:10" x14ac:dyDescent="0.2">
      <c r="A300" t="s">
        <v>2505</v>
      </c>
      <c r="B300" t="s">
        <v>1908</v>
      </c>
      <c r="C300" t="s">
        <v>2506</v>
      </c>
      <c r="D300" t="s">
        <v>2505</v>
      </c>
      <c r="E300" s="164">
        <v>41275</v>
      </c>
      <c r="F300" s="164"/>
      <c r="H300" t="s">
        <v>387</v>
      </c>
      <c r="I300" t="s">
        <v>1910</v>
      </c>
      <c r="J300" t="s">
        <v>275</v>
      </c>
    </row>
    <row r="301" spans="1:10" x14ac:dyDescent="0.2">
      <c r="A301" t="s">
        <v>2507</v>
      </c>
      <c r="B301" t="s">
        <v>1908</v>
      </c>
      <c r="C301" t="s">
        <v>2508</v>
      </c>
      <c r="D301" t="s">
        <v>2507</v>
      </c>
      <c r="E301" s="164">
        <v>41284</v>
      </c>
      <c r="F301" s="164"/>
      <c r="H301" t="s">
        <v>387</v>
      </c>
      <c r="I301" t="s">
        <v>1910</v>
      </c>
      <c r="J301" t="s">
        <v>275</v>
      </c>
    </row>
    <row r="302" spans="1:10" x14ac:dyDescent="0.2">
      <c r="A302" t="s">
        <v>2509</v>
      </c>
      <c r="B302" t="s">
        <v>1908</v>
      </c>
      <c r="C302" t="s">
        <v>2510</v>
      </c>
      <c r="D302" t="s">
        <v>2509</v>
      </c>
      <c r="E302" s="164">
        <v>42293</v>
      </c>
      <c r="F302" s="164"/>
      <c r="H302" t="s">
        <v>402</v>
      </c>
      <c r="I302" t="s">
        <v>1910</v>
      </c>
      <c r="J302" t="s">
        <v>275</v>
      </c>
    </row>
    <row r="303" spans="1:10" x14ac:dyDescent="0.2">
      <c r="A303" t="s">
        <v>2511</v>
      </c>
      <c r="B303" t="s">
        <v>1908</v>
      </c>
      <c r="C303" t="s">
        <v>2512</v>
      </c>
      <c r="D303" t="s">
        <v>2511</v>
      </c>
      <c r="E303" s="164">
        <v>42221</v>
      </c>
      <c r="F303" s="164"/>
      <c r="H303" t="s">
        <v>414</v>
      </c>
      <c r="I303" t="s">
        <v>1910</v>
      </c>
      <c r="J303" t="s">
        <v>275</v>
      </c>
    </row>
    <row r="304" spans="1:10" x14ac:dyDescent="0.2">
      <c r="A304" t="s">
        <v>2513</v>
      </c>
      <c r="B304" t="s">
        <v>1908</v>
      </c>
      <c r="C304" t="s">
        <v>2514</v>
      </c>
      <c r="D304" t="s">
        <v>2513</v>
      </c>
      <c r="E304" s="164">
        <v>42687</v>
      </c>
      <c r="F304" s="164"/>
      <c r="H304" t="s">
        <v>431</v>
      </c>
      <c r="I304" t="s">
        <v>1945</v>
      </c>
      <c r="J304" t="s">
        <v>275</v>
      </c>
    </row>
    <row r="305" spans="1:10" x14ac:dyDescent="0.2">
      <c r="A305" t="s">
        <v>2515</v>
      </c>
      <c r="B305" t="s">
        <v>1908</v>
      </c>
      <c r="C305" t="s">
        <v>2516</v>
      </c>
      <c r="D305" t="s">
        <v>2515</v>
      </c>
      <c r="E305" s="164">
        <v>42640</v>
      </c>
      <c r="F305" s="164"/>
      <c r="H305" t="s">
        <v>414</v>
      </c>
      <c r="I305" t="s">
        <v>1910</v>
      </c>
      <c r="J305" t="s">
        <v>275</v>
      </c>
    </row>
    <row r="306" spans="1:10" x14ac:dyDescent="0.2">
      <c r="A306" t="s">
        <v>2517</v>
      </c>
      <c r="B306" t="s">
        <v>1908</v>
      </c>
      <c r="C306" t="s">
        <v>2518</v>
      </c>
      <c r="D306" t="s">
        <v>2517</v>
      </c>
      <c r="E306" s="164">
        <v>40849</v>
      </c>
      <c r="F306" s="164"/>
      <c r="H306" t="s">
        <v>431</v>
      </c>
      <c r="I306" t="s">
        <v>1945</v>
      </c>
      <c r="J306" t="s">
        <v>275</v>
      </c>
    </row>
    <row r="307" spans="1:10" x14ac:dyDescent="0.2">
      <c r="A307" t="s">
        <v>2519</v>
      </c>
      <c r="B307" t="s">
        <v>1908</v>
      </c>
      <c r="C307" t="s">
        <v>2520</v>
      </c>
      <c r="D307" t="s">
        <v>2519</v>
      </c>
      <c r="E307" s="164">
        <v>42730</v>
      </c>
      <c r="F307" s="164">
        <v>42739</v>
      </c>
      <c r="H307" t="s">
        <v>402</v>
      </c>
      <c r="I307" t="s">
        <v>1910</v>
      </c>
      <c r="J307" t="s">
        <v>275</v>
      </c>
    </row>
    <row r="308" spans="1:10" x14ac:dyDescent="0.2">
      <c r="A308" t="s">
        <v>2521</v>
      </c>
      <c r="B308" t="s">
        <v>1908</v>
      </c>
      <c r="C308" t="s">
        <v>2522</v>
      </c>
      <c r="D308" t="s">
        <v>2521</v>
      </c>
      <c r="E308" s="164">
        <v>41548</v>
      </c>
      <c r="F308" s="164"/>
      <c r="H308" t="s">
        <v>387</v>
      </c>
      <c r="I308" t="s">
        <v>1910</v>
      </c>
      <c r="J308" t="s">
        <v>275</v>
      </c>
    </row>
    <row r="309" spans="1:10" x14ac:dyDescent="0.2">
      <c r="A309" t="s">
        <v>2523</v>
      </c>
      <c r="B309" t="s">
        <v>1908</v>
      </c>
      <c r="C309" t="s">
        <v>2524</v>
      </c>
      <c r="D309" t="s">
        <v>2523</v>
      </c>
      <c r="E309" s="164">
        <v>42229</v>
      </c>
      <c r="F309" s="164"/>
      <c r="H309" t="s">
        <v>414</v>
      </c>
      <c r="I309" t="s">
        <v>1910</v>
      </c>
      <c r="J309" t="s">
        <v>275</v>
      </c>
    </row>
    <row r="310" spans="1:10" x14ac:dyDescent="0.2">
      <c r="A310" t="s">
        <v>2525</v>
      </c>
      <c r="B310" t="s">
        <v>1908</v>
      </c>
      <c r="C310" t="s">
        <v>2526</v>
      </c>
      <c r="D310" t="s">
        <v>2525</v>
      </c>
      <c r="E310" s="164">
        <v>41736</v>
      </c>
      <c r="F310" s="164"/>
      <c r="H310" t="s">
        <v>387</v>
      </c>
      <c r="I310" t="s">
        <v>1910</v>
      </c>
      <c r="J310" t="s">
        <v>275</v>
      </c>
    </row>
    <row r="311" spans="1:10" x14ac:dyDescent="0.2">
      <c r="A311" t="s">
        <v>2527</v>
      </c>
      <c r="B311" t="s">
        <v>1908</v>
      </c>
      <c r="C311" t="s">
        <v>2528</v>
      </c>
      <c r="D311" t="s">
        <v>2527</v>
      </c>
      <c r="E311" s="164">
        <v>42445</v>
      </c>
      <c r="F311" s="164"/>
      <c r="H311" t="s">
        <v>420</v>
      </c>
      <c r="I311" t="s">
        <v>1910</v>
      </c>
      <c r="J311" t="s">
        <v>275</v>
      </c>
    </row>
    <row r="312" spans="1:10" x14ac:dyDescent="0.2">
      <c r="A312" t="s">
        <v>2529</v>
      </c>
      <c r="B312" t="s">
        <v>1908</v>
      </c>
      <c r="C312" t="s">
        <v>2530</v>
      </c>
      <c r="D312" t="s">
        <v>2529</v>
      </c>
      <c r="E312" s="164">
        <v>42730</v>
      </c>
      <c r="F312" s="164">
        <v>42739</v>
      </c>
      <c r="H312" t="s">
        <v>402</v>
      </c>
      <c r="I312" t="s">
        <v>1910</v>
      </c>
      <c r="J312" t="s">
        <v>275</v>
      </c>
    </row>
    <row r="313" spans="1:10" x14ac:dyDescent="0.2">
      <c r="A313" t="s">
        <v>2531</v>
      </c>
      <c r="B313" t="s">
        <v>1908</v>
      </c>
      <c r="C313" t="s">
        <v>2532</v>
      </c>
      <c r="D313" t="s">
        <v>2531</v>
      </c>
      <c r="E313" s="164">
        <v>42194</v>
      </c>
      <c r="F313" s="164"/>
      <c r="H313" t="s">
        <v>387</v>
      </c>
      <c r="I313" t="s">
        <v>1910</v>
      </c>
      <c r="J313" t="s">
        <v>275</v>
      </c>
    </row>
    <row r="314" spans="1:10" x14ac:dyDescent="0.2">
      <c r="A314" t="s">
        <v>2533</v>
      </c>
      <c r="B314" t="s">
        <v>1908</v>
      </c>
      <c r="C314" t="s">
        <v>2534</v>
      </c>
      <c r="D314" t="s">
        <v>2533</v>
      </c>
      <c r="E314" s="164">
        <v>42552</v>
      </c>
      <c r="F314" s="164"/>
      <c r="H314" t="s">
        <v>418</v>
      </c>
      <c r="I314" t="s">
        <v>1910</v>
      </c>
      <c r="J314" t="s">
        <v>275</v>
      </c>
    </row>
    <row r="315" spans="1:10" x14ac:dyDescent="0.2">
      <c r="A315" t="s">
        <v>2535</v>
      </c>
      <c r="B315" t="s">
        <v>1908</v>
      </c>
      <c r="C315" t="s">
        <v>2536</v>
      </c>
      <c r="D315" t="s">
        <v>2535</v>
      </c>
      <c r="E315" s="164">
        <v>41876</v>
      </c>
      <c r="F315" s="164"/>
      <c r="H315" t="s">
        <v>366</v>
      </c>
      <c r="I315" t="s">
        <v>1980</v>
      </c>
      <c r="J315" t="s">
        <v>275</v>
      </c>
    </row>
    <row r="316" spans="1:10" x14ac:dyDescent="0.2">
      <c r="A316" t="s">
        <v>2537</v>
      </c>
      <c r="B316" t="s">
        <v>1908</v>
      </c>
      <c r="C316" t="s">
        <v>2538</v>
      </c>
      <c r="D316" t="s">
        <v>2537</v>
      </c>
      <c r="E316" s="164">
        <v>42445</v>
      </c>
      <c r="F316" s="164"/>
      <c r="H316" t="s">
        <v>420</v>
      </c>
      <c r="I316" t="s">
        <v>1910</v>
      </c>
      <c r="J316" t="s">
        <v>275</v>
      </c>
    </row>
    <row r="317" spans="1:10" x14ac:dyDescent="0.2">
      <c r="A317" t="s">
        <v>2539</v>
      </c>
      <c r="B317" t="s">
        <v>1908</v>
      </c>
      <c r="C317" t="s">
        <v>2540</v>
      </c>
      <c r="D317" t="s">
        <v>2539</v>
      </c>
      <c r="E317" s="164">
        <v>41736</v>
      </c>
      <c r="F317" s="164"/>
      <c r="H317" t="s">
        <v>387</v>
      </c>
      <c r="I317" t="s">
        <v>1910</v>
      </c>
      <c r="J317" t="s">
        <v>275</v>
      </c>
    </row>
    <row r="318" spans="1:10" x14ac:dyDescent="0.2">
      <c r="A318" t="s">
        <v>2541</v>
      </c>
      <c r="B318" t="s">
        <v>1908</v>
      </c>
      <c r="C318" t="s">
        <v>2542</v>
      </c>
      <c r="D318" t="s">
        <v>2541</v>
      </c>
      <c r="E318" s="164">
        <v>42690</v>
      </c>
      <c r="F318" s="164"/>
      <c r="H318" t="s">
        <v>414</v>
      </c>
      <c r="I318" t="s">
        <v>1910</v>
      </c>
      <c r="J318" t="s">
        <v>275</v>
      </c>
    </row>
    <row r="319" spans="1:10" x14ac:dyDescent="0.2">
      <c r="A319" t="s">
        <v>2543</v>
      </c>
      <c r="B319" t="s">
        <v>1908</v>
      </c>
      <c r="C319" t="s">
        <v>2544</v>
      </c>
      <c r="D319" t="s">
        <v>2543</v>
      </c>
      <c r="E319" s="164">
        <v>42445</v>
      </c>
      <c r="F319" s="164"/>
      <c r="H319" t="s">
        <v>420</v>
      </c>
      <c r="I319" t="s">
        <v>1910</v>
      </c>
      <c r="J319" t="s">
        <v>275</v>
      </c>
    </row>
    <row r="320" spans="1:10" x14ac:dyDescent="0.2">
      <c r="A320" t="s">
        <v>2545</v>
      </c>
      <c r="B320" t="s">
        <v>1908</v>
      </c>
      <c r="C320" t="s">
        <v>2546</v>
      </c>
      <c r="D320" t="s">
        <v>2545</v>
      </c>
      <c r="E320" s="164">
        <v>41568</v>
      </c>
      <c r="F320" s="164"/>
      <c r="H320" t="s">
        <v>406</v>
      </c>
      <c r="I320" t="s">
        <v>1910</v>
      </c>
      <c r="J320" t="s">
        <v>275</v>
      </c>
    </row>
    <row r="321" spans="1:10" x14ac:dyDescent="0.2">
      <c r="A321" t="s">
        <v>2547</v>
      </c>
      <c r="B321" t="s">
        <v>1908</v>
      </c>
      <c r="C321" t="s">
        <v>2548</v>
      </c>
      <c r="D321" t="s">
        <v>2547</v>
      </c>
      <c r="E321" s="164">
        <v>41275</v>
      </c>
      <c r="F321" s="164"/>
      <c r="H321" t="s">
        <v>387</v>
      </c>
      <c r="I321" t="s">
        <v>1910</v>
      </c>
      <c r="J321" t="s">
        <v>275</v>
      </c>
    </row>
    <row r="322" spans="1:10" x14ac:dyDescent="0.2">
      <c r="A322" t="s">
        <v>2549</v>
      </c>
      <c r="B322" t="s">
        <v>1908</v>
      </c>
      <c r="C322" t="s">
        <v>2550</v>
      </c>
      <c r="D322" t="s">
        <v>2549</v>
      </c>
      <c r="E322" s="164">
        <v>42445</v>
      </c>
      <c r="F322" s="164"/>
      <c r="H322" t="s">
        <v>420</v>
      </c>
      <c r="I322" t="s">
        <v>1910</v>
      </c>
      <c r="J322" t="s">
        <v>275</v>
      </c>
    </row>
    <row r="323" spans="1:10" x14ac:dyDescent="0.2">
      <c r="A323" t="s">
        <v>2551</v>
      </c>
      <c r="B323" t="s">
        <v>1908</v>
      </c>
      <c r="C323" t="s">
        <v>2552</v>
      </c>
      <c r="D323" t="s">
        <v>2551</v>
      </c>
      <c r="E323" s="164">
        <v>42730</v>
      </c>
      <c r="F323" s="164">
        <v>42739</v>
      </c>
      <c r="H323" t="s">
        <v>402</v>
      </c>
      <c r="I323" t="s">
        <v>1910</v>
      </c>
      <c r="J323" t="s">
        <v>275</v>
      </c>
    </row>
    <row r="324" spans="1:10" x14ac:dyDescent="0.2">
      <c r="A324" t="s">
        <v>2553</v>
      </c>
      <c r="B324" t="s">
        <v>1908</v>
      </c>
      <c r="C324" t="s">
        <v>2554</v>
      </c>
      <c r="D324" t="s">
        <v>2553</v>
      </c>
      <c r="E324" s="164">
        <v>42730</v>
      </c>
      <c r="F324" s="164">
        <v>42739</v>
      </c>
      <c r="H324" t="s">
        <v>402</v>
      </c>
      <c r="I324" t="s">
        <v>1910</v>
      </c>
      <c r="J324" t="s">
        <v>275</v>
      </c>
    </row>
    <row r="325" spans="1:10" x14ac:dyDescent="0.2">
      <c r="A325" t="s">
        <v>2555</v>
      </c>
      <c r="B325" t="s">
        <v>1908</v>
      </c>
      <c r="C325" t="s">
        <v>2556</v>
      </c>
      <c r="D325" t="s">
        <v>2555</v>
      </c>
      <c r="E325" s="164">
        <v>42618</v>
      </c>
      <c r="F325" s="164"/>
      <c r="H325" t="s">
        <v>418</v>
      </c>
      <c r="I325" t="s">
        <v>1910</v>
      </c>
      <c r="J325" t="s">
        <v>275</v>
      </c>
    </row>
    <row r="326" spans="1:10" x14ac:dyDescent="0.2">
      <c r="A326" t="s">
        <v>2557</v>
      </c>
      <c r="B326" t="s">
        <v>1908</v>
      </c>
      <c r="C326" t="s">
        <v>2558</v>
      </c>
      <c r="D326" t="s">
        <v>2557</v>
      </c>
      <c r="E326" s="164">
        <v>42445</v>
      </c>
      <c r="F326" s="164"/>
      <c r="H326" t="s">
        <v>420</v>
      </c>
      <c r="I326" t="s">
        <v>1910</v>
      </c>
      <c r="J326" t="s">
        <v>275</v>
      </c>
    </row>
    <row r="327" spans="1:10" x14ac:dyDescent="0.2">
      <c r="A327" t="s">
        <v>2559</v>
      </c>
      <c r="B327" t="s">
        <v>1908</v>
      </c>
      <c r="C327" t="s">
        <v>2560</v>
      </c>
      <c r="D327" t="s">
        <v>2559</v>
      </c>
      <c r="E327" s="164">
        <v>42640</v>
      </c>
      <c r="F327" s="164"/>
      <c r="H327" t="s">
        <v>414</v>
      </c>
      <c r="I327" t="s">
        <v>1910</v>
      </c>
      <c r="J327" t="s">
        <v>275</v>
      </c>
    </row>
    <row r="328" spans="1:10" x14ac:dyDescent="0.2">
      <c r="A328" t="s">
        <v>2561</v>
      </c>
      <c r="B328" t="s">
        <v>1908</v>
      </c>
      <c r="C328" t="s">
        <v>2562</v>
      </c>
      <c r="D328" t="s">
        <v>2561</v>
      </c>
      <c r="E328" s="164">
        <v>42311</v>
      </c>
      <c r="F328" s="164"/>
      <c r="H328" t="s">
        <v>414</v>
      </c>
      <c r="I328" t="s">
        <v>1910</v>
      </c>
      <c r="J328" t="s">
        <v>275</v>
      </c>
    </row>
    <row r="329" spans="1:10" x14ac:dyDescent="0.2">
      <c r="A329" t="s">
        <v>2563</v>
      </c>
      <c r="B329" t="s">
        <v>1908</v>
      </c>
      <c r="C329" t="s">
        <v>2564</v>
      </c>
      <c r="D329" t="s">
        <v>2563</v>
      </c>
      <c r="E329" s="164">
        <v>41659</v>
      </c>
      <c r="F329" s="164"/>
      <c r="H329" t="s">
        <v>387</v>
      </c>
      <c r="I329" t="s">
        <v>1910</v>
      </c>
      <c r="J329" t="s">
        <v>275</v>
      </c>
    </row>
    <row r="330" spans="1:10" x14ac:dyDescent="0.2">
      <c r="A330" t="s">
        <v>2565</v>
      </c>
      <c r="B330" t="s">
        <v>1908</v>
      </c>
      <c r="C330" t="s">
        <v>2566</v>
      </c>
      <c r="D330" t="s">
        <v>2565</v>
      </c>
      <c r="E330" s="164">
        <v>42635</v>
      </c>
      <c r="F330" s="164"/>
      <c r="H330" t="s">
        <v>414</v>
      </c>
      <c r="I330" t="s">
        <v>1910</v>
      </c>
      <c r="J330" t="s">
        <v>275</v>
      </c>
    </row>
    <row r="331" spans="1:10" x14ac:dyDescent="0.2">
      <c r="A331" t="s">
        <v>2567</v>
      </c>
      <c r="B331" t="s">
        <v>1908</v>
      </c>
      <c r="C331" t="s">
        <v>2568</v>
      </c>
      <c r="D331" t="s">
        <v>2567</v>
      </c>
      <c r="E331" s="164">
        <v>42730</v>
      </c>
      <c r="F331" s="164">
        <v>42739</v>
      </c>
      <c r="H331" t="s">
        <v>402</v>
      </c>
      <c r="I331" t="s">
        <v>1910</v>
      </c>
      <c r="J331" t="s">
        <v>275</v>
      </c>
    </row>
    <row r="332" spans="1:10" x14ac:dyDescent="0.2">
      <c r="A332" t="s">
        <v>2569</v>
      </c>
      <c r="B332" t="s">
        <v>1908</v>
      </c>
      <c r="C332" t="s">
        <v>2570</v>
      </c>
      <c r="D332" t="s">
        <v>2569</v>
      </c>
      <c r="E332" s="164">
        <v>41374</v>
      </c>
      <c r="F332" s="164"/>
      <c r="H332" t="s">
        <v>387</v>
      </c>
      <c r="I332" t="s">
        <v>1910</v>
      </c>
      <c r="J332" t="s">
        <v>275</v>
      </c>
    </row>
    <row r="333" spans="1:10" x14ac:dyDescent="0.2">
      <c r="A333" t="s">
        <v>2571</v>
      </c>
      <c r="B333" t="s">
        <v>1908</v>
      </c>
      <c r="C333" t="s">
        <v>2572</v>
      </c>
      <c r="D333" t="s">
        <v>2571</v>
      </c>
      <c r="E333" s="164">
        <v>42194</v>
      </c>
      <c r="F333" s="164"/>
      <c r="H333" t="s">
        <v>387</v>
      </c>
      <c r="I333" t="s">
        <v>1910</v>
      </c>
      <c r="J333" t="s">
        <v>275</v>
      </c>
    </row>
    <row r="334" spans="1:10" x14ac:dyDescent="0.2">
      <c r="A334" t="s">
        <v>2573</v>
      </c>
      <c r="B334" t="s">
        <v>1908</v>
      </c>
      <c r="C334" t="s">
        <v>2574</v>
      </c>
      <c r="D334" t="s">
        <v>2573</v>
      </c>
      <c r="E334" s="164">
        <v>42214</v>
      </c>
      <c r="F334" s="164"/>
      <c r="H334" t="s">
        <v>414</v>
      </c>
      <c r="I334" t="s">
        <v>1910</v>
      </c>
      <c r="J334" t="s">
        <v>275</v>
      </c>
    </row>
    <row r="335" spans="1:10" x14ac:dyDescent="0.2">
      <c r="A335" t="s">
        <v>2575</v>
      </c>
      <c r="B335" t="s">
        <v>1908</v>
      </c>
      <c r="C335" t="s">
        <v>2576</v>
      </c>
      <c r="D335" t="s">
        <v>2575</v>
      </c>
      <c r="E335" s="164">
        <v>42445</v>
      </c>
      <c r="F335" s="164"/>
      <c r="H335" t="s">
        <v>420</v>
      </c>
      <c r="I335" t="s">
        <v>1910</v>
      </c>
      <c r="J335" t="s">
        <v>275</v>
      </c>
    </row>
    <row r="336" spans="1:10" x14ac:dyDescent="0.2">
      <c r="A336" t="s">
        <v>2577</v>
      </c>
      <c r="B336" t="s">
        <v>1908</v>
      </c>
      <c r="C336" t="s">
        <v>2578</v>
      </c>
      <c r="D336" t="s">
        <v>2577</v>
      </c>
      <c r="E336" s="164">
        <v>42730</v>
      </c>
      <c r="F336" s="164">
        <v>42739</v>
      </c>
      <c r="H336" t="s">
        <v>402</v>
      </c>
      <c r="I336" t="s">
        <v>1910</v>
      </c>
      <c r="J336" t="s">
        <v>275</v>
      </c>
    </row>
    <row r="337" spans="1:10" x14ac:dyDescent="0.2">
      <c r="A337" t="s">
        <v>2579</v>
      </c>
      <c r="B337" t="s">
        <v>1908</v>
      </c>
      <c r="C337" t="s">
        <v>2580</v>
      </c>
      <c r="D337" t="s">
        <v>2579</v>
      </c>
      <c r="E337" s="164">
        <v>42738</v>
      </c>
      <c r="F337" s="164"/>
      <c r="H337" t="s">
        <v>431</v>
      </c>
      <c r="I337" t="s">
        <v>1945</v>
      </c>
      <c r="J337" t="s">
        <v>275</v>
      </c>
    </row>
    <row r="338" spans="1:10" x14ac:dyDescent="0.2">
      <c r="A338" t="s">
        <v>2581</v>
      </c>
      <c r="B338" t="s">
        <v>1908</v>
      </c>
      <c r="C338" t="s">
        <v>2582</v>
      </c>
      <c r="D338" t="s">
        <v>2581</v>
      </c>
      <c r="E338" s="164">
        <v>42690</v>
      </c>
      <c r="F338" s="164"/>
      <c r="H338" t="s">
        <v>414</v>
      </c>
      <c r="I338" t="s">
        <v>1910</v>
      </c>
      <c r="J338" t="s">
        <v>275</v>
      </c>
    </row>
    <row r="339" spans="1:10" x14ac:dyDescent="0.2">
      <c r="A339" t="s">
        <v>2583</v>
      </c>
      <c r="B339" t="s">
        <v>1908</v>
      </c>
      <c r="C339" t="s">
        <v>2584</v>
      </c>
      <c r="D339" t="s">
        <v>2583</v>
      </c>
      <c r="E339" s="164">
        <v>40878</v>
      </c>
      <c r="F339" s="164"/>
      <c r="H339" t="s">
        <v>424</v>
      </c>
      <c r="I339" t="s">
        <v>1910</v>
      </c>
      <c r="J339" t="s">
        <v>275</v>
      </c>
    </row>
    <row r="340" spans="1:10" x14ac:dyDescent="0.2">
      <c r="A340" t="s">
        <v>2585</v>
      </c>
      <c r="B340" t="s">
        <v>1908</v>
      </c>
      <c r="C340" t="s">
        <v>2586</v>
      </c>
      <c r="D340" t="s">
        <v>2585</v>
      </c>
      <c r="E340" s="164">
        <v>42647</v>
      </c>
      <c r="F340" s="164"/>
      <c r="H340" t="s">
        <v>414</v>
      </c>
      <c r="I340" t="s">
        <v>1910</v>
      </c>
      <c r="J340" t="s">
        <v>275</v>
      </c>
    </row>
    <row r="341" spans="1:10" x14ac:dyDescent="0.2">
      <c r="A341" t="s">
        <v>2587</v>
      </c>
      <c r="B341" t="s">
        <v>1908</v>
      </c>
      <c r="C341" t="s">
        <v>2588</v>
      </c>
      <c r="D341" t="s">
        <v>2587</v>
      </c>
      <c r="E341" s="164">
        <v>41701</v>
      </c>
      <c r="F341" s="164"/>
      <c r="H341" t="s">
        <v>387</v>
      </c>
      <c r="I341" t="s">
        <v>1910</v>
      </c>
      <c r="J341" t="s">
        <v>275</v>
      </c>
    </row>
    <row r="342" spans="1:10" x14ac:dyDescent="0.2">
      <c r="A342" t="s">
        <v>2589</v>
      </c>
      <c r="B342" t="s">
        <v>1908</v>
      </c>
      <c r="C342" t="s">
        <v>2590</v>
      </c>
      <c r="D342" t="s">
        <v>2589</v>
      </c>
      <c r="E342" s="164">
        <v>42634</v>
      </c>
      <c r="F342" s="164"/>
      <c r="H342" t="s">
        <v>414</v>
      </c>
      <c r="I342" t="s">
        <v>1910</v>
      </c>
      <c r="J342" t="s">
        <v>275</v>
      </c>
    </row>
    <row r="343" spans="1:10" x14ac:dyDescent="0.2">
      <c r="A343" t="s">
        <v>2591</v>
      </c>
      <c r="B343" t="s">
        <v>1908</v>
      </c>
      <c r="C343" t="s">
        <v>2592</v>
      </c>
      <c r="D343" t="s">
        <v>2591</v>
      </c>
      <c r="E343" s="164">
        <v>42445</v>
      </c>
      <c r="F343" s="164"/>
      <c r="H343" t="s">
        <v>420</v>
      </c>
      <c r="I343" t="s">
        <v>1910</v>
      </c>
      <c r="J343" t="s">
        <v>275</v>
      </c>
    </row>
    <row r="344" spans="1:10" x14ac:dyDescent="0.2">
      <c r="A344" t="s">
        <v>2593</v>
      </c>
      <c r="B344" t="s">
        <v>1908</v>
      </c>
      <c r="C344" t="s">
        <v>2594</v>
      </c>
      <c r="D344" t="s">
        <v>2593</v>
      </c>
      <c r="E344" s="164">
        <v>42725</v>
      </c>
      <c r="F344" s="164"/>
      <c r="H344" t="s">
        <v>406</v>
      </c>
      <c r="I344" t="s">
        <v>1910</v>
      </c>
      <c r="J344" t="s">
        <v>275</v>
      </c>
    </row>
    <row r="345" spans="1:10" x14ac:dyDescent="0.2">
      <c r="A345" t="s">
        <v>2595</v>
      </c>
      <c r="B345" t="s">
        <v>1908</v>
      </c>
      <c r="C345" t="s">
        <v>2596</v>
      </c>
      <c r="D345" t="s">
        <v>2595</v>
      </c>
      <c r="E345" s="164">
        <v>42721</v>
      </c>
      <c r="F345" s="164"/>
      <c r="H345" t="s">
        <v>406</v>
      </c>
      <c r="I345" t="s">
        <v>1910</v>
      </c>
      <c r="J345" t="s">
        <v>275</v>
      </c>
    </row>
    <row r="346" spans="1:10" x14ac:dyDescent="0.2">
      <c r="A346" t="s">
        <v>2597</v>
      </c>
      <c r="B346" t="s">
        <v>1908</v>
      </c>
      <c r="C346" t="s">
        <v>2598</v>
      </c>
      <c r="D346" t="s">
        <v>2597</v>
      </c>
      <c r="E346" s="164">
        <v>42445</v>
      </c>
      <c r="F346" s="164"/>
      <c r="H346" t="s">
        <v>420</v>
      </c>
      <c r="I346" t="s">
        <v>1910</v>
      </c>
      <c r="J346" t="s">
        <v>275</v>
      </c>
    </row>
    <row r="347" spans="1:10" x14ac:dyDescent="0.2">
      <c r="A347" t="s">
        <v>2599</v>
      </c>
      <c r="B347" t="s">
        <v>1908</v>
      </c>
      <c r="C347" t="s">
        <v>2600</v>
      </c>
      <c r="D347" t="s">
        <v>2599</v>
      </c>
      <c r="E347" s="164">
        <v>42445</v>
      </c>
      <c r="F347" s="164"/>
      <c r="H347" t="s">
        <v>420</v>
      </c>
      <c r="I347" t="s">
        <v>1910</v>
      </c>
      <c r="J347" t="s">
        <v>275</v>
      </c>
    </row>
    <row r="348" spans="1:10" x14ac:dyDescent="0.2">
      <c r="A348" t="s">
        <v>2601</v>
      </c>
      <c r="B348" t="s">
        <v>1908</v>
      </c>
      <c r="C348" t="s">
        <v>2602</v>
      </c>
      <c r="D348" t="s">
        <v>2601</v>
      </c>
      <c r="E348" s="164">
        <v>42408</v>
      </c>
      <c r="F348" s="164"/>
      <c r="H348" t="s">
        <v>414</v>
      </c>
      <c r="I348" t="s">
        <v>1910</v>
      </c>
      <c r="J348" t="s">
        <v>275</v>
      </c>
    </row>
    <row r="349" spans="1:10" x14ac:dyDescent="0.2">
      <c r="A349" t="s">
        <v>2603</v>
      </c>
      <c r="B349" t="s">
        <v>1908</v>
      </c>
      <c r="C349" t="s">
        <v>2604</v>
      </c>
      <c r="D349" t="s">
        <v>2603</v>
      </c>
      <c r="E349" s="164">
        <v>42317</v>
      </c>
      <c r="F349" s="164"/>
      <c r="H349" t="s">
        <v>424</v>
      </c>
      <c r="I349" t="s">
        <v>1910</v>
      </c>
      <c r="J349" t="s">
        <v>275</v>
      </c>
    </row>
    <row r="350" spans="1:10" x14ac:dyDescent="0.2">
      <c r="A350" t="s">
        <v>2605</v>
      </c>
      <c r="B350" t="s">
        <v>1908</v>
      </c>
      <c r="C350" t="s">
        <v>2606</v>
      </c>
      <c r="D350" t="s">
        <v>2605</v>
      </c>
      <c r="E350" s="164">
        <v>42445</v>
      </c>
      <c r="F350" s="164"/>
      <c r="H350" t="s">
        <v>420</v>
      </c>
      <c r="I350" t="s">
        <v>1910</v>
      </c>
      <c r="J350" t="s">
        <v>275</v>
      </c>
    </row>
    <row r="351" spans="1:10" x14ac:dyDescent="0.2">
      <c r="A351" t="s">
        <v>2607</v>
      </c>
      <c r="B351" t="s">
        <v>1908</v>
      </c>
      <c r="C351" t="s">
        <v>2608</v>
      </c>
      <c r="D351" t="s">
        <v>2607</v>
      </c>
      <c r="E351" s="164">
        <v>41722</v>
      </c>
      <c r="F351" s="164"/>
      <c r="H351" t="s">
        <v>387</v>
      </c>
      <c r="I351" t="s">
        <v>1910</v>
      </c>
      <c r="J351" t="s">
        <v>275</v>
      </c>
    </row>
    <row r="352" spans="1:10" x14ac:dyDescent="0.2">
      <c r="A352" t="s">
        <v>2609</v>
      </c>
      <c r="B352" t="s">
        <v>1908</v>
      </c>
      <c r="C352" t="s">
        <v>2610</v>
      </c>
      <c r="D352" t="s">
        <v>2609</v>
      </c>
      <c r="E352" s="164">
        <v>42445</v>
      </c>
      <c r="F352" s="164"/>
      <c r="H352" t="s">
        <v>420</v>
      </c>
      <c r="I352" t="s">
        <v>1910</v>
      </c>
      <c r="J352" t="s">
        <v>275</v>
      </c>
    </row>
    <row r="353" spans="1:10" x14ac:dyDescent="0.2">
      <c r="A353" t="s">
        <v>2611</v>
      </c>
      <c r="B353" t="s">
        <v>1908</v>
      </c>
      <c r="C353" t="s">
        <v>2612</v>
      </c>
      <c r="D353" t="s">
        <v>2611</v>
      </c>
      <c r="E353" s="164">
        <v>41813</v>
      </c>
      <c r="F353" s="164"/>
      <c r="H353" t="s">
        <v>431</v>
      </c>
      <c r="I353" t="s">
        <v>1945</v>
      </c>
      <c r="J353" t="s">
        <v>275</v>
      </c>
    </row>
    <row r="354" spans="1:10" x14ac:dyDescent="0.2">
      <c r="A354" t="s">
        <v>2613</v>
      </c>
      <c r="B354" t="s">
        <v>1908</v>
      </c>
      <c r="C354" t="s">
        <v>2614</v>
      </c>
      <c r="D354" t="s">
        <v>2613</v>
      </c>
      <c r="E354" s="164">
        <v>42445</v>
      </c>
      <c r="F354" s="164"/>
      <c r="H354" t="s">
        <v>420</v>
      </c>
      <c r="I354" t="s">
        <v>1910</v>
      </c>
      <c r="J354" t="s">
        <v>275</v>
      </c>
    </row>
    <row r="355" spans="1:10" x14ac:dyDescent="0.2">
      <c r="A355" t="s">
        <v>2615</v>
      </c>
      <c r="B355" t="s">
        <v>1908</v>
      </c>
      <c r="C355" t="s">
        <v>2616</v>
      </c>
      <c r="D355" t="s">
        <v>2615</v>
      </c>
      <c r="E355" s="164">
        <v>42730</v>
      </c>
      <c r="F355" s="164">
        <v>42739</v>
      </c>
      <c r="H355" t="s">
        <v>402</v>
      </c>
      <c r="I355" t="s">
        <v>1910</v>
      </c>
      <c r="J355" t="s">
        <v>275</v>
      </c>
    </row>
    <row r="356" spans="1:10" x14ac:dyDescent="0.2">
      <c r="A356" t="s">
        <v>2617</v>
      </c>
      <c r="B356" t="s">
        <v>1908</v>
      </c>
      <c r="C356" t="s">
        <v>2618</v>
      </c>
      <c r="D356" t="s">
        <v>2617</v>
      </c>
      <c r="E356" s="164">
        <v>42410</v>
      </c>
      <c r="F356" s="164"/>
      <c r="H356" t="s">
        <v>431</v>
      </c>
      <c r="I356" t="s">
        <v>1945</v>
      </c>
      <c r="J356" t="s">
        <v>275</v>
      </c>
    </row>
    <row r="357" spans="1:10" x14ac:dyDescent="0.2">
      <c r="A357" t="s">
        <v>2619</v>
      </c>
      <c r="B357" t="s">
        <v>1908</v>
      </c>
      <c r="C357" t="s">
        <v>2620</v>
      </c>
      <c r="D357" t="s">
        <v>2619</v>
      </c>
      <c r="E357" s="164">
        <v>42445</v>
      </c>
      <c r="F357" s="164"/>
      <c r="H357" t="s">
        <v>420</v>
      </c>
      <c r="I357" t="s">
        <v>1910</v>
      </c>
      <c r="J357" t="s">
        <v>275</v>
      </c>
    </row>
    <row r="358" spans="1:10" x14ac:dyDescent="0.2">
      <c r="A358" t="s">
        <v>2621</v>
      </c>
      <c r="B358" t="s">
        <v>1908</v>
      </c>
      <c r="C358" t="s">
        <v>2622</v>
      </c>
      <c r="D358" t="s">
        <v>2621</v>
      </c>
      <c r="E358" s="164">
        <v>42625</v>
      </c>
      <c r="F358" s="164"/>
      <c r="H358" t="s">
        <v>414</v>
      </c>
      <c r="I358" t="s">
        <v>1910</v>
      </c>
      <c r="J358" t="s">
        <v>275</v>
      </c>
    </row>
    <row r="359" spans="1:10" x14ac:dyDescent="0.2">
      <c r="A359" t="s">
        <v>2623</v>
      </c>
      <c r="B359" t="s">
        <v>1908</v>
      </c>
      <c r="C359" t="s">
        <v>2624</v>
      </c>
      <c r="D359" t="s">
        <v>2623</v>
      </c>
      <c r="E359" s="164">
        <v>42552</v>
      </c>
      <c r="F359" s="164"/>
      <c r="H359" t="s">
        <v>418</v>
      </c>
      <c r="I359" t="s">
        <v>1910</v>
      </c>
      <c r="J359" t="s">
        <v>275</v>
      </c>
    </row>
    <row r="360" spans="1:10" x14ac:dyDescent="0.2">
      <c r="A360" t="s">
        <v>2625</v>
      </c>
      <c r="B360" t="s">
        <v>1908</v>
      </c>
      <c r="C360" t="s">
        <v>2626</v>
      </c>
      <c r="D360" t="s">
        <v>2625</v>
      </c>
      <c r="E360" s="164">
        <v>42668</v>
      </c>
      <c r="F360" s="164"/>
      <c r="H360" t="s">
        <v>431</v>
      </c>
      <c r="I360" t="s">
        <v>1945</v>
      </c>
      <c r="J360" t="s">
        <v>275</v>
      </c>
    </row>
    <row r="361" spans="1:10" x14ac:dyDescent="0.2">
      <c r="A361" t="s">
        <v>2627</v>
      </c>
      <c r="B361" t="s">
        <v>1908</v>
      </c>
      <c r="C361" t="s">
        <v>2628</v>
      </c>
      <c r="D361" t="s">
        <v>2627</v>
      </c>
      <c r="E361" s="164">
        <v>42293</v>
      </c>
      <c r="F361" s="164"/>
      <c r="H361" t="s">
        <v>402</v>
      </c>
      <c r="I361" t="s">
        <v>1910</v>
      </c>
      <c r="J361" t="s">
        <v>275</v>
      </c>
    </row>
    <row r="362" spans="1:10" x14ac:dyDescent="0.2">
      <c r="A362" t="s">
        <v>2629</v>
      </c>
      <c r="B362" t="s">
        <v>1908</v>
      </c>
      <c r="C362" t="s">
        <v>2630</v>
      </c>
      <c r="D362" t="s">
        <v>2629</v>
      </c>
      <c r="E362" s="164">
        <v>41610</v>
      </c>
      <c r="F362" s="164"/>
      <c r="H362" t="s">
        <v>431</v>
      </c>
      <c r="I362" t="s">
        <v>1945</v>
      </c>
      <c r="J362" t="s">
        <v>275</v>
      </c>
    </row>
    <row r="363" spans="1:10" x14ac:dyDescent="0.2">
      <c r="A363" t="s">
        <v>2631</v>
      </c>
      <c r="B363" t="s">
        <v>1908</v>
      </c>
      <c r="C363" t="s">
        <v>2632</v>
      </c>
      <c r="D363" t="s">
        <v>2631</v>
      </c>
      <c r="E363" s="164">
        <v>42312</v>
      </c>
      <c r="F363" s="164"/>
      <c r="H363" t="s">
        <v>414</v>
      </c>
      <c r="I363" t="s">
        <v>1910</v>
      </c>
      <c r="J363" t="s">
        <v>275</v>
      </c>
    </row>
    <row r="364" spans="1:10" x14ac:dyDescent="0.2">
      <c r="A364" t="s">
        <v>2633</v>
      </c>
      <c r="B364" t="s">
        <v>1908</v>
      </c>
      <c r="C364" t="s">
        <v>2634</v>
      </c>
      <c r="D364" t="s">
        <v>2633</v>
      </c>
      <c r="E364" s="164">
        <v>42647</v>
      </c>
      <c r="F364" s="164"/>
      <c r="H364" t="s">
        <v>414</v>
      </c>
      <c r="I364" t="s">
        <v>1910</v>
      </c>
      <c r="J364" t="s">
        <v>275</v>
      </c>
    </row>
    <row r="365" spans="1:10" x14ac:dyDescent="0.2">
      <c r="A365" t="s">
        <v>2635</v>
      </c>
      <c r="B365" t="s">
        <v>1908</v>
      </c>
      <c r="C365" t="s">
        <v>2636</v>
      </c>
      <c r="D365" t="s">
        <v>2635</v>
      </c>
      <c r="E365" s="164">
        <v>42730</v>
      </c>
      <c r="F365" s="164">
        <v>42739</v>
      </c>
      <c r="H365" t="s">
        <v>402</v>
      </c>
      <c r="I365" t="s">
        <v>1910</v>
      </c>
      <c r="J365" t="s">
        <v>275</v>
      </c>
    </row>
    <row r="366" spans="1:10" x14ac:dyDescent="0.2">
      <c r="A366" t="s">
        <v>2635</v>
      </c>
      <c r="B366" t="s">
        <v>1908</v>
      </c>
      <c r="C366" t="s">
        <v>2636</v>
      </c>
      <c r="D366" t="s">
        <v>2635</v>
      </c>
      <c r="E366" s="164">
        <v>42740</v>
      </c>
      <c r="F366" s="164">
        <v>42744</v>
      </c>
      <c r="H366" t="s">
        <v>402</v>
      </c>
      <c r="I366" t="s">
        <v>1910</v>
      </c>
      <c r="J366" t="s">
        <v>275</v>
      </c>
    </row>
    <row r="367" spans="1:10" x14ac:dyDescent="0.2">
      <c r="A367" t="s">
        <v>2637</v>
      </c>
      <c r="B367" t="s">
        <v>1908</v>
      </c>
      <c r="C367" t="s">
        <v>2638</v>
      </c>
      <c r="D367" t="s">
        <v>2637</v>
      </c>
      <c r="E367" s="164">
        <v>41561</v>
      </c>
      <c r="F367" s="164"/>
      <c r="H367" t="s">
        <v>406</v>
      </c>
      <c r="I367" t="s">
        <v>1910</v>
      </c>
      <c r="J367" t="s">
        <v>275</v>
      </c>
    </row>
    <row r="368" spans="1:10" x14ac:dyDescent="0.2">
      <c r="A368" t="s">
        <v>2639</v>
      </c>
      <c r="B368" t="s">
        <v>1908</v>
      </c>
      <c r="C368" t="s">
        <v>2640</v>
      </c>
      <c r="D368" t="s">
        <v>2639</v>
      </c>
      <c r="E368" s="164">
        <v>42723</v>
      </c>
      <c r="F368" s="164"/>
      <c r="H368" t="s">
        <v>406</v>
      </c>
      <c r="I368" t="s">
        <v>1910</v>
      </c>
      <c r="J368" t="s">
        <v>275</v>
      </c>
    </row>
    <row r="369" spans="1:10" x14ac:dyDescent="0.2">
      <c r="A369" t="s">
        <v>2641</v>
      </c>
      <c r="B369" t="s">
        <v>1908</v>
      </c>
      <c r="C369" t="s">
        <v>2642</v>
      </c>
      <c r="D369" t="s">
        <v>2641</v>
      </c>
      <c r="E369" s="164">
        <v>42676</v>
      </c>
      <c r="F369" s="164"/>
      <c r="H369" t="s">
        <v>402</v>
      </c>
      <c r="I369" t="s">
        <v>1910</v>
      </c>
      <c r="J369" t="s">
        <v>275</v>
      </c>
    </row>
    <row r="370" spans="1:10" x14ac:dyDescent="0.2">
      <c r="A370" t="s">
        <v>2643</v>
      </c>
      <c r="B370" t="s">
        <v>1908</v>
      </c>
      <c r="C370" t="s">
        <v>2644</v>
      </c>
      <c r="D370" t="s">
        <v>2643</v>
      </c>
      <c r="E370" s="164">
        <v>41715</v>
      </c>
      <c r="F370" s="164"/>
      <c r="H370" t="s">
        <v>387</v>
      </c>
      <c r="I370" t="s">
        <v>1910</v>
      </c>
      <c r="J370" t="s">
        <v>275</v>
      </c>
    </row>
    <row r="371" spans="1:10" x14ac:dyDescent="0.2">
      <c r="A371" t="s">
        <v>2645</v>
      </c>
      <c r="B371" t="s">
        <v>1908</v>
      </c>
      <c r="C371" t="s">
        <v>2646</v>
      </c>
      <c r="D371" t="s">
        <v>2645</v>
      </c>
      <c r="E371" s="164">
        <v>41275</v>
      </c>
      <c r="F371" s="164"/>
      <c r="H371" t="s">
        <v>387</v>
      </c>
      <c r="I371" t="s">
        <v>1910</v>
      </c>
      <c r="J371" t="s">
        <v>275</v>
      </c>
    </row>
    <row r="372" spans="1:10" x14ac:dyDescent="0.2">
      <c r="A372" t="s">
        <v>2647</v>
      </c>
      <c r="B372" t="s">
        <v>1908</v>
      </c>
      <c r="C372" t="s">
        <v>2648</v>
      </c>
      <c r="D372" t="s">
        <v>2647</v>
      </c>
      <c r="E372" s="164">
        <v>42445</v>
      </c>
      <c r="F372" s="164"/>
      <c r="H372" t="s">
        <v>420</v>
      </c>
      <c r="I372" t="s">
        <v>1910</v>
      </c>
      <c r="J372" t="s">
        <v>275</v>
      </c>
    </row>
    <row r="373" spans="1:10" x14ac:dyDescent="0.2">
      <c r="A373" t="s">
        <v>2649</v>
      </c>
      <c r="B373" t="s">
        <v>1908</v>
      </c>
      <c r="C373" t="s">
        <v>2650</v>
      </c>
      <c r="D373" t="s">
        <v>2649</v>
      </c>
      <c r="E373" s="164">
        <v>41283</v>
      </c>
      <c r="F373" s="164"/>
      <c r="H373" t="s">
        <v>387</v>
      </c>
      <c r="I373" t="s">
        <v>1910</v>
      </c>
      <c r="J373" t="s">
        <v>275</v>
      </c>
    </row>
    <row r="374" spans="1:10" x14ac:dyDescent="0.2">
      <c r="A374" t="s">
        <v>2651</v>
      </c>
      <c r="B374" t="s">
        <v>1908</v>
      </c>
      <c r="C374" t="s">
        <v>2652</v>
      </c>
      <c r="D374" t="s">
        <v>2651</v>
      </c>
      <c r="E374" s="164">
        <v>41764</v>
      </c>
      <c r="F374" s="164"/>
      <c r="H374" t="s">
        <v>387</v>
      </c>
      <c r="I374" t="s">
        <v>1910</v>
      </c>
      <c r="J374" t="s">
        <v>275</v>
      </c>
    </row>
    <row r="375" spans="1:10" x14ac:dyDescent="0.2">
      <c r="A375" t="s">
        <v>2653</v>
      </c>
      <c r="B375" t="s">
        <v>1908</v>
      </c>
      <c r="C375" t="s">
        <v>2654</v>
      </c>
      <c r="D375" t="s">
        <v>2653</v>
      </c>
      <c r="E375" s="164">
        <v>42552</v>
      </c>
      <c r="F375" s="164"/>
      <c r="H375" t="s">
        <v>418</v>
      </c>
      <c r="I375" t="s">
        <v>1910</v>
      </c>
      <c r="J375" t="s">
        <v>275</v>
      </c>
    </row>
    <row r="376" spans="1:10" x14ac:dyDescent="0.2">
      <c r="A376" t="s">
        <v>2655</v>
      </c>
      <c r="B376" t="s">
        <v>1908</v>
      </c>
      <c r="C376" t="s">
        <v>2656</v>
      </c>
      <c r="D376" t="s">
        <v>2655</v>
      </c>
      <c r="E376" s="164">
        <v>42683</v>
      </c>
      <c r="F376" s="164"/>
      <c r="H376" t="s">
        <v>414</v>
      </c>
      <c r="I376" t="s">
        <v>1910</v>
      </c>
      <c r="J376" t="s">
        <v>275</v>
      </c>
    </row>
    <row r="377" spans="1:10" x14ac:dyDescent="0.2">
      <c r="A377" t="s">
        <v>2657</v>
      </c>
      <c r="B377" t="s">
        <v>1908</v>
      </c>
      <c r="C377" t="s">
        <v>2658</v>
      </c>
      <c r="D377" t="s">
        <v>2657</v>
      </c>
      <c r="E377" s="164">
        <v>42727</v>
      </c>
      <c r="F377" s="164"/>
      <c r="H377" t="s">
        <v>414</v>
      </c>
      <c r="I377" t="s">
        <v>1910</v>
      </c>
      <c r="J377" t="s">
        <v>275</v>
      </c>
    </row>
    <row r="378" spans="1:10" x14ac:dyDescent="0.2">
      <c r="A378" t="s">
        <v>2659</v>
      </c>
      <c r="B378" t="s">
        <v>1908</v>
      </c>
      <c r="C378" t="s">
        <v>2660</v>
      </c>
      <c r="D378" t="s">
        <v>2659</v>
      </c>
      <c r="E378" s="164">
        <v>42552</v>
      </c>
      <c r="F378" s="164"/>
      <c r="H378" t="s">
        <v>418</v>
      </c>
      <c r="I378" t="s">
        <v>1910</v>
      </c>
      <c r="J378" t="s">
        <v>275</v>
      </c>
    </row>
    <row r="379" spans="1:10" x14ac:dyDescent="0.2">
      <c r="A379" t="s">
        <v>2661</v>
      </c>
      <c r="B379" t="s">
        <v>1908</v>
      </c>
      <c r="C379" t="s">
        <v>2662</v>
      </c>
      <c r="D379" t="s">
        <v>2661</v>
      </c>
      <c r="E379" s="164">
        <v>41379</v>
      </c>
      <c r="F379" s="164"/>
      <c r="H379" t="s">
        <v>387</v>
      </c>
      <c r="I379" t="s">
        <v>1910</v>
      </c>
      <c r="J379" t="s">
        <v>275</v>
      </c>
    </row>
    <row r="380" spans="1:10" x14ac:dyDescent="0.2">
      <c r="A380" t="s">
        <v>2663</v>
      </c>
      <c r="B380" t="s">
        <v>1908</v>
      </c>
      <c r="C380" t="s">
        <v>2664</v>
      </c>
      <c r="D380" t="s">
        <v>2663</v>
      </c>
      <c r="E380" s="164">
        <v>41275</v>
      </c>
      <c r="F380" s="164"/>
      <c r="H380" t="s">
        <v>387</v>
      </c>
      <c r="I380" t="s">
        <v>1910</v>
      </c>
      <c r="J380" t="s">
        <v>275</v>
      </c>
    </row>
    <row r="381" spans="1:10" x14ac:dyDescent="0.2">
      <c r="A381" t="s">
        <v>2665</v>
      </c>
      <c r="B381" t="s">
        <v>1908</v>
      </c>
      <c r="C381" t="s">
        <v>2666</v>
      </c>
      <c r="D381" t="s">
        <v>2665</v>
      </c>
      <c r="E381" s="164">
        <v>41909</v>
      </c>
      <c r="F381" s="164"/>
      <c r="H381" t="s">
        <v>406</v>
      </c>
      <c r="I381" t="s">
        <v>1910</v>
      </c>
      <c r="J381" t="s">
        <v>275</v>
      </c>
    </row>
    <row r="382" spans="1:10" x14ac:dyDescent="0.2">
      <c r="A382" t="s">
        <v>2667</v>
      </c>
      <c r="B382" t="s">
        <v>1908</v>
      </c>
      <c r="C382" t="s">
        <v>2668</v>
      </c>
      <c r="D382" t="s">
        <v>2667</v>
      </c>
      <c r="E382" s="164">
        <v>42730</v>
      </c>
      <c r="F382" s="164">
        <v>42739</v>
      </c>
      <c r="H382" t="s">
        <v>402</v>
      </c>
      <c r="I382" t="s">
        <v>1910</v>
      </c>
      <c r="J382" t="s">
        <v>275</v>
      </c>
    </row>
    <row r="383" spans="1:10" x14ac:dyDescent="0.2">
      <c r="A383" t="s">
        <v>2669</v>
      </c>
      <c r="B383" t="s">
        <v>1908</v>
      </c>
      <c r="C383" t="s">
        <v>2670</v>
      </c>
      <c r="D383" t="s">
        <v>2669</v>
      </c>
      <c r="E383" s="164">
        <v>42723</v>
      </c>
      <c r="F383" s="164"/>
      <c r="H383" t="s">
        <v>406</v>
      </c>
      <c r="I383" t="s">
        <v>1910</v>
      </c>
      <c r="J383" t="s">
        <v>275</v>
      </c>
    </row>
    <row r="384" spans="1:10" x14ac:dyDescent="0.2">
      <c r="A384" t="s">
        <v>2671</v>
      </c>
      <c r="B384" t="s">
        <v>1908</v>
      </c>
      <c r="C384" t="s">
        <v>2672</v>
      </c>
      <c r="D384" t="s">
        <v>2671</v>
      </c>
      <c r="E384" s="164">
        <v>42445</v>
      </c>
      <c r="F384" s="164"/>
      <c r="H384" t="s">
        <v>420</v>
      </c>
      <c r="I384" t="s">
        <v>1910</v>
      </c>
      <c r="J384" t="s">
        <v>275</v>
      </c>
    </row>
    <row r="385" spans="1:10" x14ac:dyDescent="0.2">
      <c r="A385" t="s">
        <v>2673</v>
      </c>
      <c r="B385" t="s">
        <v>1908</v>
      </c>
      <c r="C385" t="s">
        <v>2674</v>
      </c>
      <c r="D385" t="s">
        <v>2673</v>
      </c>
      <c r="E385" s="164">
        <v>41955</v>
      </c>
      <c r="F385" s="164"/>
      <c r="H385" t="s">
        <v>406</v>
      </c>
      <c r="I385" t="s">
        <v>1910</v>
      </c>
      <c r="J385" t="s">
        <v>275</v>
      </c>
    </row>
    <row r="386" spans="1:10" x14ac:dyDescent="0.2">
      <c r="A386" t="s">
        <v>2675</v>
      </c>
      <c r="B386" t="s">
        <v>1908</v>
      </c>
      <c r="C386" t="s">
        <v>2676</v>
      </c>
      <c r="D386" t="s">
        <v>2675</v>
      </c>
      <c r="E386" s="164">
        <v>42445</v>
      </c>
      <c r="F386" s="164"/>
      <c r="H386" t="s">
        <v>420</v>
      </c>
      <c r="I386" t="s">
        <v>1910</v>
      </c>
      <c r="J386" t="s">
        <v>275</v>
      </c>
    </row>
    <row r="387" spans="1:10" x14ac:dyDescent="0.2">
      <c r="A387" t="s">
        <v>2677</v>
      </c>
      <c r="B387" t="s">
        <v>1908</v>
      </c>
      <c r="C387" t="s">
        <v>2678</v>
      </c>
      <c r="D387" t="s">
        <v>2677</v>
      </c>
      <c r="E387" s="164">
        <v>42445</v>
      </c>
      <c r="F387" s="164"/>
      <c r="H387" t="s">
        <v>420</v>
      </c>
      <c r="I387" t="s">
        <v>1910</v>
      </c>
      <c r="J387" t="s">
        <v>275</v>
      </c>
    </row>
    <row r="388" spans="1:10" x14ac:dyDescent="0.2">
      <c r="A388" t="s">
        <v>2679</v>
      </c>
      <c r="B388" t="s">
        <v>1908</v>
      </c>
      <c r="C388" t="s">
        <v>2680</v>
      </c>
      <c r="D388" t="s">
        <v>2679</v>
      </c>
      <c r="E388" s="164">
        <v>42678</v>
      </c>
      <c r="F388" s="164"/>
      <c r="H388" t="s">
        <v>431</v>
      </c>
      <c r="I388" t="s">
        <v>1945</v>
      </c>
      <c r="J388" t="s">
        <v>275</v>
      </c>
    </row>
    <row r="389" spans="1:10" x14ac:dyDescent="0.2">
      <c r="A389" t="s">
        <v>2681</v>
      </c>
      <c r="B389" t="s">
        <v>1908</v>
      </c>
      <c r="C389" t="s">
        <v>2682</v>
      </c>
      <c r="D389" t="s">
        <v>2681</v>
      </c>
      <c r="E389" s="164">
        <v>41548</v>
      </c>
      <c r="F389" s="164"/>
      <c r="H389" t="s">
        <v>408</v>
      </c>
      <c r="I389" t="s">
        <v>2683</v>
      </c>
      <c r="J389" t="s">
        <v>275</v>
      </c>
    </row>
    <row r="390" spans="1:10" x14ac:dyDescent="0.2">
      <c r="A390" t="s">
        <v>2684</v>
      </c>
      <c r="B390" t="s">
        <v>1908</v>
      </c>
      <c r="C390" t="s">
        <v>2685</v>
      </c>
      <c r="D390" t="s">
        <v>2684</v>
      </c>
      <c r="E390" s="164">
        <v>42229</v>
      </c>
      <c r="F390" s="164"/>
      <c r="H390" t="s">
        <v>414</v>
      </c>
      <c r="I390" t="s">
        <v>1910</v>
      </c>
      <c r="J390" t="s">
        <v>275</v>
      </c>
    </row>
    <row r="391" spans="1:10" x14ac:dyDescent="0.2">
      <c r="A391" t="s">
        <v>2686</v>
      </c>
      <c r="B391" t="s">
        <v>1908</v>
      </c>
      <c r="C391" t="s">
        <v>2687</v>
      </c>
      <c r="D391" t="s">
        <v>2686</v>
      </c>
      <c r="E391" s="164">
        <v>41855</v>
      </c>
      <c r="F391" s="164"/>
      <c r="H391" t="s">
        <v>387</v>
      </c>
      <c r="I391" t="s">
        <v>1910</v>
      </c>
      <c r="J391" t="s">
        <v>275</v>
      </c>
    </row>
    <row r="392" spans="1:10" x14ac:dyDescent="0.2">
      <c r="A392" t="s">
        <v>2688</v>
      </c>
      <c r="B392" t="s">
        <v>1908</v>
      </c>
      <c r="C392" t="s">
        <v>2689</v>
      </c>
      <c r="D392" t="s">
        <v>2688</v>
      </c>
      <c r="E392" s="164">
        <v>42445</v>
      </c>
      <c r="F392" s="164"/>
      <c r="H392" t="s">
        <v>420</v>
      </c>
      <c r="I392" t="s">
        <v>1910</v>
      </c>
      <c r="J392" t="s">
        <v>275</v>
      </c>
    </row>
    <row r="393" spans="1:10" x14ac:dyDescent="0.2">
      <c r="A393" t="s">
        <v>2690</v>
      </c>
      <c r="B393" t="s">
        <v>1908</v>
      </c>
      <c r="C393" t="s">
        <v>2691</v>
      </c>
      <c r="D393" t="s">
        <v>2690</v>
      </c>
      <c r="E393" s="164">
        <v>42282</v>
      </c>
      <c r="F393" s="164"/>
      <c r="H393" t="s">
        <v>402</v>
      </c>
      <c r="I393" t="s">
        <v>1910</v>
      </c>
      <c r="J393" t="s">
        <v>275</v>
      </c>
    </row>
    <row r="394" spans="1:10" x14ac:dyDescent="0.2">
      <c r="A394" t="s">
        <v>2692</v>
      </c>
      <c r="B394" t="s">
        <v>1908</v>
      </c>
      <c r="C394" t="s">
        <v>2693</v>
      </c>
      <c r="D394" t="s">
        <v>2692</v>
      </c>
      <c r="E394" s="164">
        <v>42291</v>
      </c>
      <c r="F394" s="164"/>
      <c r="H394" t="s">
        <v>431</v>
      </c>
      <c r="I394" t="s">
        <v>1945</v>
      </c>
      <c r="J394" t="s">
        <v>275</v>
      </c>
    </row>
    <row r="395" spans="1:10" x14ac:dyDescent="0.2">
      <c r="A395" t="s">
        <v>2694</v>
      </c>
      <c r="B395" t="s">
        <v>1908</v>
      </c>
      <c r="C395" t="s">
        <v>2695</v>
      </c>
      <c r="D395" t="s">
        <v>2694</v>
      </c>
      <c r="E395" s="164">
        <v>42445</v>
      </c>
      <c r="F395" s="164"/>
      <c r="H395" t="s">
        <v>420</v>
      </c>
      <c r="I395" t="s">
        <v>1910</v>
      </c>
      <c r="J395" t="s">
        <v>275</v>
      </c>
    </row>
    <row r="396" spans="1:10" x14ac:dyDescent="0.2">
      <c r="A396" t="s">
        <v>2696</v>
      </c>
      <c r="B396" t="s">
        <v>1908</v>
      </c>
      <c r="C396" t="s">
        <v>2697</v>
      </c>
      <c r="D396" t="s">
        <v>2696</v>
      </c>
      <c r="E396" s="164">
        <v>41671</v>
      </c>
      <c r="F396" s="164"/>
      <c r="H396" t="s">
        <v>387</v>
      </c>
      <c r="I396" t="s">
        <v>1910</v>
      </c>
      <c r="J396" t="s">
        <v>275</v>
      </c>
    </row>
    <row r="397" spans="1:10" x14ac:dyDescent="0.2">
      <c r="A397" t="s">
        <v>2698</v>
      </c>
      <c r="B397" t="s">
        <v>1908</v>
      </c>
      <c r="C397" t="s">
        <v>2699</v>
      </c>
      <c r="D397" t="s">
        <v>2698</v>
      </c>
      <c r="E397" s="164">
        <v>42445</v>
      </c>
      <c r="F397" s="164"/>
      <c r="H397" t="s">
        <v>420</v>
      </c>
      <c r="I397" t="s">
        <v>1910</v>
      </c>
      <c r="J397" t="s">
        <v>275</v>
      </c>
    </row>
    <row r="398" spans="1:10" x14ac:dyDescent="0.2">
      <c r="A398" t="s">
        <v>2700</v>
      </c>
      <c r="B398" t="s">
        <v>1908</v>
      </c>
      <c r="C398" t="s">
        <v>2701</v>
      </c>
      <c r="D398" t="s">
        <v>2700</v>
      </c>
      <c r="E398" s="164">
        <v>41841</v>
      </c>
      <c r="F398" s="164"/>
      <c r="H398" t="s">
        <v>387</v>
      </c>
      <c r="I398" t="s">
        <v>1910</v>
      </c>
      <c r="J398" t="s">
        <v>275</v>
      </c>
    </row>
    <row r="399" spans="1:10" x14ac:dyDescent="0.2">
      <c r="A399" t="s">
        <v>2702</v>
      </c>
      <c r="B399" t="s">
        <v>1908</v>
      </c>
      <c r="C399" t="s">
        <v>2703</v>
      </c>
      <c r="D399" t="s">
        <v>2702</v>
      </c>
      <c r="E399" s="164">
        <v>40513</v>
      </c>
      <c r="F399" s="164"/>
      <c r="H399" t="s">
        <v>431</v>
      </c>
      <c r="I399" t="s">
        <v>1945</v>
      </c>
      <c r="J399" t="s">
        <v>275</v>
      </c>
    </row>
    <row r="400" spans="1:10" x14ac:dyDescent="0.2">
      <c r="A400" t="s">
        <v>2704</v>
      </c>
      <c r="B400" t="s">
        <v>1908</v>
      </c>
      <c r="C400" t="s">
        <v>2705</v>
      </c>
      <c r="D400" t="s">
        <v>2704</v>
      </c>
      <c r="E400" s="164">
        <v>42552</v>
      </c>
      <c r="F400" s="164"/>
      <c r="H400" t="s">
        <v>418</v>
      </c>
      <c r="I400" t="s">
        <v>1910</v>
      </c>
      <c r="J400" t="s">
        <v>275</v>
      </c>
    </row>
    <row r="401" spans="1:10" x14ac:dyDescent="0.2">
      <c r="A401" t="s">
        <v>2706</v>
      </c>
      <c r="B401" t="s">
        <v>1908</v>
      </c>
      <c r="C401" t="s">
        <v>2707</v>
      </c>
      <c r="D401" t="s">
        <v>2706</v>
      </c>
      <c r="E401" s="164">
        <v>42445</v>
      </c>
      <c r="F401" s="164"/>
      <c r="H401" t="s">
        <v>420</v>
      </c>
      <c r="I401" t="s">
        <v>1910</v>
      </c>
      <c r="J401" t="s">
        <v>275</v>
      </c>
    </row>
    <row r="402" spans="1:10" x14ac:dyDescent="0.2">
      <c r="A402" t="s">
        <v>2708</v>
      </c>
      <c r="B402" t="s">
        <v>1908</v>
      </c>
      <c r="C402" t="s">
        <v>2709</v>
      </c>
      <c r="D402" t="s">
        <v>2708</v>
      </c>
      <c r="E402" s="164">
        <v>42450</v>
      </c>
      <c r="F402" s="164"/>
      <c r="H402" t="s">
        <v>414</v>
      </c>
      <c r="I402" t="s">
        <v>1910</v>
      </c>
      <c r="J402" t="s">
        <v>275</v>
      </c>
    </row>
    <row r="403" spans="1:10" x14ac:dyDescent="0.2">
      <c r="A403" t="s">
        <v>2710</v>
      </c>
      <c r="B403" t="s">
        <v>1908</v>
      </c>
      <c r="C403" t="s">
        <v>2711</v>
      </c>
      <c r="D403" t="s">
        <v>2710</v>
      </c>
      <c r="E403" s="164">
        <v>42445</v>
      </c>
      <c r="F403" s="164"/>
      <c r="H403" t="s">
        <v>420</v>
      </c>
      <c r="I403" t="s">
        <v>1910</v>
      </c>
      <c r="J403" t="s">
        <v>275</v>
      </c>
    </row>
    <row r="404" spans="1:10" x14ac:dyDescent="0.2">
      <c r="A404" t="s">
        <v>2712</v>
      </c>
      <c r="B404" t="s">
        <v>1908</v>
      </c>
      <c r="C404" t="s">
        <v>2713</v>
      </c>
      <c r="D404" t="s">
        <v>2712</v>
      </c>
      <c r="E404" s="164">
        <v>42290</v>
      </c>
      <c r="F404" s="164"/>
      <c r="H404" t="s">
        <v>414</v>
      </c>
      <c r="I404" t="s">
        <v>1910</v>
      </c>
      <c r="J404" t="s">
        <v>275</v>
      </c>
    </row>
    <row r="405" spans="1:10" x14ac:dyDescent="0.2">
      <c r="A405" t="s">
        <v>2714</v>
      </c>
      <c r="B405" t="s">
        <v>1908</v>
      </c>
      <c r="C405" t="s">
        <v>2715</v>
      </c>
      <c r="D405" t="s">
        <v>2714</v>
      </c>
      <c r="E405" s="164">
        <v>40513</v>
      </c>
      <c r="F405" s="164"/>
      <c r="H405" t="s">
        <v>431</v>
      </c>
      <c r="I405" t="s">
        <v>1945</v>
      </c>
      <c r="J405" t="s">
        <v>275</v>
      </c>
    </row>
    <row r="406" spans="1:10" x14ac:dyDescent="0.2">
      <c r="A406" t="s">
        <v>2716</v>
      </c>
      <c r="B406" t="s">
        <v>1908</v>
      </c>
      <c r="C406" t="s">
        <v>2717</v>
      </c>
      <c r="D406" t="s">
        <v>2716</v>
      </c>
      <c r="E406" s="164">
        <v>42217</v>
      </c>
      <c r="F406" s="164"/>
      <c r="H406" t="s">
        <v>414</v>
      </c>
      <c r="I406" t="s">
        <v>1910</v>
      </c>
      <c r="J406" t="s">
        <v>275</v>
      </c>
    </row>
    <row r="407" spans="1:10" x14ac:dyDescent="0.2">
      <c r="A407" t="s">
        <v>2718</v>
      </c>
      <c r="B407" t="s">
        <v>1908</v>
      </c>
      <c r="C407" t="s">
        <v>2719</v>
      </c>
      <c r="D407" t="s">
        <v>2718</v>
      </c>
      <c r="E407" s="164">
        <v>41932</v>
      </c>
      <c r="F407" s="164"/>
      <c r="H407" t="s">
        <v>366</v>
      </c>
      <c r="I407" t="s">
        <v>1980</v>
      </c>
      <c r="J407" t="s">
        <v>275</v>
      </c>
    </row>
    <row r="408" spans="1:10" x14ac:dyDescent="0.2">
      <c r="A408" t="s">
        <v>2720</v>
      </c>
      <c r="B408" t="s">
        <v>1908</v>
      </c>
      <c r="C408" t="s">
        <v>2721</v>
      </c>
      <c r="D408" t="s">
        <v>2720</v>
      </c>
      <c r="E408" s="164">
        <v>42445</v>
      </c>
      <c r="F408" s="164"/>
      <c r="H408" t="s">
        <v>420</v>
      </c>
      <c r="I408" t="s">
        <v>1910</v>
      </c>
      <c r="J408" t="s">
        <v>275</v>
      </c>
    </row>
    <row r="409" spans="1:10" x14ac:dyDescent="0.2">
      <c r="A409" t="s">
        <v>2722</v>
      </c>
      <c r="B409" t="s">
        <v>1908</v>
      </c>
      <c r="C409" t="s">
        <v>2723</v>
      </c>
      <c r="D409" t="s">
        <v>2722</v>
      </c>
      <c r="E409" s="164">
        <v>42627</v>
      </c>
      <c r="F409" s="164"/>
      <c r="H409" t="s">
        <v>414</v>
      </c>
      <c r="I409" t="s">
        <v>1910</v>
      </c>
      <c r="J409" t="s">
        <v>275</v>
      </c>
    </row>
    <row r="410" spans="1:10" x14ac:dyDescent="0.2">
      <c r="A410" t="s">
        <v>2724</v>
      </c>
      <c r="B410" t="s">
        <v>1908</v>
      </c>
      <c r="C410" t="s">
        <v>2725</v>
      </c>
      <c r="D410" t="s">
        <v>2724</v>
      </c>
      <c r="E410" s="164">
        <v>40878</v>
      </c>
      <c r="F410" s="164"/>
      <c r="H410" t="s">
        <v>424</v>
      </c>
      <c r="I410" t="s">
        <v>1910</v>
      </c>
      <c r="J410" t="s">
        <v>275</v>
      </c>
    </row>
    <row r="411" spans="1:10" x14ac:dyDescent="0.2">
      <c r="A411" t="s">
        <v>2726</v>
      </c>
      <c r="B411" t="s">
        <v>1908</v>
      </c>
      <c r="C411" t="s">
        <v>2727</v>
      </c>
      <c r="D411" t="s">
        <v>2726</v>
      </c>
      <c r="E411" s="164">
        <v>42731</v>
      </c>
      <c r="F411" s="164">
        <v>42739</v>
      </c>
      <c r="H411" t="s">
        <v>402</v>
      </c>
      <c r="I411" t="s">
        <v>1910</v>
      </c>
      <c r="J411" t="s">
        <v>275</v>
      </c>
    </row>
    <row r="412" spans="1:10" x14ac:dyDescent="0.2">
      <c r="A412" t="s">
        <v>2728</v>
      </c>
      <c r="B412" t="s">
        <v>1908</v>
      </c>
      <c r="C412" t="s">
        <v>2729</v>
      </c>
      <c r="D412" t="s">
        <v>2728</v>
      </c>
      <c r="E412" s="164">
        <v>42513</v>
      </c>
      <c r="F412" s="164"/>
      <c r="H412" t="s">
        <v>420</v>
      </c>
      <c r="I412" t="s">
        <v>1910</v>
      </c>
      <c r="J412" t="s">
        <v>275</v>
      </c>
    </row>
    <row r="413" spans="1:10" x14ac:dyDescent="0.2">
      <c r="A413" t="s">
        <v>2730</v>
      </c>
      <c r="B413" t="s">
        <v>1908</v>
      </c>
      <c r="C413" t="s">
        <v>2731</v>
      </c>
      <c r="D413" t="s">
        <v>2730</v>
      </c>
      <c r="E413" s="164">
        <v>42445</v>
      </c>
      <c r="F413" s="164"/>
      <c r="H413" t="s">
        <v>420</v>
      </c>
      <c r="I413" t="s">
        <v>1910</v>
      </c>
      <c r="J413" t="s">
        <v>275</v>
      </c>
    </row>
    <row r="414" spans="1:10" x14ac:dyDescent="0.2">
      <c r="A414" t="s">
        <v>2732</v>
      </c>
      <c r="B414" t="s">
        <v>1908</v>
      </c>
      <c r="C414" t="s">
        <v>2733</v>
      </c>
      <c r="D414" t="s">
        <v>2732</v>
      </c>
      <c r="E414" s="164">
        <v>41648</v>
      </c>
      <c r="F414" s="164"/>
      <c r="H414" t="s">
        <v>404</v>
      </c>
      <c r="I414" t="s">
        <v>351</v>
      </c>
      <c r="J414" t="s">
        <v>275</v>
      </c>
    </row>
    <row r="415" spans="1:10" x14ac:dyDescent="0.2">
      <c r="A415" t="s">
        <v>2734</v>
      </c>
      <c r="B415" t="s">
        <v>1908</v>
      </c>
      <c r="C415" t="s">
        <v>2735</v>
      </c>
      <c r="D415" t="s">
        <v>2734</v>
      </c>
      <c r="E415" s="164">
        <v>42309</v>
      </c>
      <c r="F415" s="164"/>
      <c r="H415" t="s">
        <v>414</v>
      </c>
      <c r="I415" t="s">
        <v>1910</v>
      </c>
      <c r="J415" t="s">
        <v>275</v>
      </c>
    </row>
    <row r="416" spans="1:10" x14ac:dyDescent="0.2">
      <c r="A416" t="s">
        <v>2736</v>
      </c>
      <c r="B416" t="s">
        <v>1908</v>
      </c>
      <c r="C416" t="s">
        <v>2737</v>
      </c>
      <c r="D416" t="s">
        <v>2736</v>
      </c>
      <c r="E416" s="164">
        <v>42445</v>
      </c>
      <c r="F416" s="164"/>
      <c r="H416" t="s">
        <v>420</v>
      </c>
      <c r="I416" t="s">
        <v>1910</v>
      </c>
      <c r="J416" t="s">
        <v>275</v>
      </c>
    </row>
    <row r="417" spans="1:10" x14ac:dyDescent="0.2">
      <c r="A417" t="s">
        <v>2738</v>
      </c>
      <c r="B417" t="s">
        <v>1908</v>
      </c>
      <c r="C417" t="s">
        <v>2739</v>
      </c>
      <c r="D417" t="s">
        <v>2738</v>
      </c>
      <c r="E417" s="164">
        <v>41673</v>
      </c>
      <c r="F417" s="164"/>
      <c r="H417" t="s">
        <v>387</v>
      </c>
      <c r="I417" t="s">
        <v>1910</v>
      </c>
      <c r="J417" t="s">
        <v>275</v>
      </c>
    </row>
    <row r="418" spans="1:10" x14ac:dyDescent="0.2">
      <c r="A418" t="s">
        <v>2740</v>
      </c>
      <c r="B418" t="s">
        <v>1908</v>
      </c>
      <c r="C418" t="s">
        <v>2741</v>
      </c>
      <c r="D418" t="s">
        <v>2740</v>
      </c>
      <c r="E418" s="164">
        <v>42625</v>
      </c>
      <c r="F418" s="164"/>
      <c r="H418" t="s">
        <v>414</v>
      </c>
      <c r="I418" t="s">
        <v>1910</v>
      </c>
      <c r="J418" t="s">
        <v>275</v>
      </c>
    </row>
    <row r="419" spans="1:10" x14ac:dyDescent="0.2">
      <c r="A419" t="s">
        <v>2742</v>
      </c>
      <c r="B419" t="s">
        <v>1908</v>
      </c>
      <c r="C419" t="s">
        <v>2743</v>
      </c>
      <c r="D419" t="s">
        <v>2742</v>
      </c>
      <c r="E419" s="164">
        <v>42730</v>
      </c>
      <c r="F419" s="164">
        <v>42739</v>
      </c>
      <c r="H419" t="s">
        <v>402</v>
      </c>
      <c r="I419" t="s">
        <v>1910</v>
      </c>
      <c r="J419" t="s">
        <v>275</v>
      </c>
    </row>
    <row r="420" spans="1:10" x14ac:dyDescent="0.2">
      <c r="A420" t="s">
        <v>2744</v>
      </c>
      <c r="B420" t="s">
        <v>1908</v>
      </c>
      <c r="C420" t="s">
        <v>2745</v>
      </c>
      <c r="D420" t="s">
        <v>2744</v>
      </c>
      <c r="E420" s="164">
        <v>42713</v>
      </c>
      <c r="F420" s="164">
        <v>42738</v>
      </c>
      <c r="H420" t="s">
        <v>431</v>
      </c>
      <c r="I420" t="s">
        <v>1945</v>
      </c>
      <c r="J420" t="s">
        <v>275</v>
      </c>
    </row>
    <row r="421" spans="1:10" x14ac:dyDescent="0.2">
      <c r="A421" t="s">
        <v>2746</v>
      </c>
      <c r="B421" t="s">
        <v>1908</v>
      </c>
      <c r="C421" t="s">
        <v>2747</v>
      </c>
      <c r="D421" t="s">
        <v>2746</v>
      </c>
      <c r="E421" s="164">
        <v>42445</v>
      </c>
      <c r="F421" s="164"/>
      <c r="H421" t="s">
        <v>420</v>
      </c>
      <c r="I421" t="s">
        <v>1910</v>
      </c>
      <c r="J421" t="s">
        <v>275</v>
      </c>
    </row>
    <row r="422" spans="1:10" x14ac:dyDescent="0.2">
      <c r="A422" t="s">
        <v>2748</v>
      </c>
      <c r="B422" t="s">
        <v>1908</v>
      </c>
      <c r="C422" t="s">
        <v>2749</v>
      </c>
      <c r="D422" t="s">
        <v>2748</v>
      </c>
      <c r="E422" s="164">
        <v>42676</v>
      </c>
      <c r="F422" s="164"/>
      <c r="H422" t="s">
        <v>431</v>
      </c>
      <c r="I422" t="s">
        <v>1945</v>
      </c>
      <c r="J422" t="s">
        <v>275</v>
      </c>
    </row>
    <row r="423" spans="1:10" x14ac:dyDescent="0.2">
      <c r="A423" t="s">
        <v>2750</v>
      </c>
      <c r="B423" t="s">
        <v>1908</v>
      </c>
      <c r="C423" t="s">
        <v>2751</v>
      </c>
      <c r="D423" t="s">
        <v>2750</v>
      </c>
      <c r="E423" s="164">
        <v>42618</v>
      </c>
      <c r="F423" s="164"/>
      <c r="H423" t="s">
        <v>431</v>
      </c>
      <c r="I423" t="s">
        <v>1945</v>
      </c>
      <c r="J423" t="s">
        <v>275</v>
      </c>
    </row>
    <row r="424" spans="1:10" x14ac:dyDescent="0.2">
      <c r="A424" t="s">
        <v>2752</v>
      </c>
      <c r="B424" t="s">
        <v>1908</v>
      </c>
      <c r="C424" t="s">
        <v>2753</v>
      </c>
      <c r="D424" t="s">
        <v>2752</v>
      </c>
      <c r="E424" s="164">
        <v>42445</v>
      </c>
      <c r="F424" s="164"/>
      <c r="H424" t="s">
        <v>420</v>
      </c>
      <c r="I424" t="s">
        <v>1910</v>
      </c>
      <c r="J424" t="s">
        <v>275</v>
      </c>
    </row>
    <row r="425" spans="1:10" x14ac:dyDescent="0.2">
      <c r="A425" t="s">
        <v>2754</v>
      </c>
      <c r="B425" t="s">
        <v>1908</v>
      </c>
      <c r="C425" t="s">
        <v>2755</v>
      </c>
      <c r="D425" t="s">
        <v>2754</v>
      </c>
      <c r="E425" s="164">
        <v>42445</v>
      </c>
      <c r="F425" s="164"/>
      <c r="H425" t="s">
        <v>420</v>
      </c>
      <c r="I425" t="s">
        <v>1910</v>
      </c>
      <c r="J425" t="s">
        <v>275</v>
      </c>
    </row>
    <row r="426" spans="1:10" x14ac:dyDescent="0.2">
      <c r="A426" t="s">
        <v>2756</v>
      </c>
      <c r="B426" t="s">
        <v>1908</v>
      </c>
      <c r="C426" t="s">
        <v>2757</v>
      </c>
      <c r="D426" t="s">
        <v>2756</v>
      </c>
      <c r="E426" s="164">
        <v>40909</v>
      </c>
      <c r="F426" s="164"/>
      <c r="H426" t="s">
        <v>431</v>
      </c>
      <c r="I426" t="s">
        <v>1945</v>
      </c>
      <c r="J426" t="s">
        <v>275</v>
      </c>
    </row>
    <row r="427" spans="1:10" x14ac:dyDescent="0.2">
      <c r="A427" t="s">
        <v>2758</v>
      </c>
      <c r="B427" t="s">
        <v>1908</v>
      </c>
      <c r="C427" t="s">
        <v>2759</v>
      </c>
      <c r="D427" t="s">
        <v>2758</v>
      </c>
      <c r="E427" s="164">
        <v>41284</v>
      </c>
      <c r="F427" s="164"/>
      <c r="H427" t="s">
        <v>387</v>
      </c>
      <c r="I427" t="s">
        <v>1910</v>
      </c>
      <c r="J427" t="s">
        <v>275</v>
      </c>
    </row>
    <row r="428" spans="1:10" x14ac:dyDescent="0.2">
      <c r="A428" t="s">
        <v>2760</v>
      </c>
      <c r="B428" t="s">
        <v>1908</v>
      </c>
      <c r="C428" t="s">
        <v>2761</v>
      </c>
      <c r="D428" t="s">
        <v>2760</v>
      </c>
      <c r="E428" s="164">
        <v>41675</v>
      </c>
      <c r="F428" s="164"/>
      <c r="H428" t="s">
        <v>387</v>
      </c>
      <c r="I428" t="s">
        <v>1910</v>
      </c>
      <c r="J428" t="s">
        <v>275</v>
      </c>
    </row>
    <row r="429" spans="1:10" x14ac:dyDescent="0.2">
      <c r="A429" t="s">
        <v>2762</v>
      </c>
      <c r="B429" t="s">
        <v>1908</v>
      </c>
      <c r="C429" t="s">
        <v>2763</v>
      </c>
      <c r="D429" t="s">
        <v>2762</v>
      </c>
      <c r="E429" s="164">
        <v>41548</v>
      </c>
      <c r="F429" s="164"/>
      <c r="H429" t="s">
        <v>387</v>
      </c>
      <c r="I429" t="s">
        <v>1910</v>
      </c>
      <c r="J429" t="s">
        <v>275</v>
      </c>
    </row>
    <row r="430" spans="1:10" x14ac:dyDescent="0.2">
      <c r="A430" t="s">
        <v>2764</v>
      </c>
      <c r="B430" t="s">
        <v>1908</v>
      </c>
      <c r="C430" t="s">
        <v>2765</v>
      </c>
      <c r="D430" t="s">
        <v>2764</v>
      </c>
      <c r="E430" s="164">
        <v>41275</v>
      </c>
      <c r="F430" s="164"/>
      <c r="H430" t="s">
        <v>387</v>
      </c>
      <c r="I430" t="s">
        <v>1910</v>
      </c>
      <c r="J430" t="s">
        <v>275</v>
      </c>
    </row>
    <row r="431" spans="1:10" x14ac:dyDescent="0.2">
      <c r="A431" t="s">
        <v>2766</v>
      </c>
      <c r="B431" t="s">
        <v>1908</v>
      </c>
      <c r="C431" t="s">
        <v>2767</v>
      </c>
      <c r="D431" t="s">
        <v>2766</v>
      </c>
      <c r="E431" s="164">
        <v>42228</v>
      </c>
      <c r="F431" s="164"/>
      <c r="H431" t="s">
        <v>414</v>
      </c>
      <c r="I431" t="s">
        <v>1910</v>
      </c>
      <c r="J431" t="s">
        <v>275</v>
      </c>
    </row>
    <row r="432" spans="1:10" x14ac:dyDescent="0.2">
      <c r="A432" t="s">
        <v>2768</v>
      </c>
      <c r="B432" t="s">
        <v>1908</v>
      </c>
      <c r="C432" t="s">
        <v>2769</v>
      </c>
      <c r="D432" t="s">
        <v>2768</v>
      </c>
      <c r="E432" s="164">
        <v>42445</v>
      </c>
      <c r="F432" s="164"/>
      <c r="H432" t="s">
        <v>420</v>
      </c>
      <c r="I432" t="s">
        <v>1910</v>
      </c>
      <c r="J432" t="s">
        <v>275</v>
      </c>
    </row>
    <row r="433" spans="1:10" x14ac:dyDescent="0.2">
      <c r="A433" t="s">
        <v>2770</v>
      </c>
      <c r="B433" t="s">
        <v>1908</v>
      </c>
      <c r="C433" t="s">
        <v>2771</v>
      </c>
      <c r="D433" t="s">
        <v>2770</v>
      </c>
      <c r="E433" s="164">
        <v>42634</v>
      </c>
      <c r="F433" s="164"/>
      <c r="H433" t="s">
        <v>414</v>
      </c>
      <c r="I433" t="s">
        <v>1910</v>
      </c>
      <c r="J433" t="s">
        <v>275</v>
      </c>
    </row>
    <row r="434" spans="1:10" x14ac:dyDescent="0.2">
      <c r="A434" t="s">
        <v>2772</v>
      </c>
      <c r="B434" t="s">
        <v>1908</v>
      </c>
      <c r="C434" t="s">
        <v>2773</v>
      </c>
      <c r="D434" t="s">
        <v>2772</v>
      </c>
      <c r="E434" s="164">
        <v>41275</v>
      </c>
      <c r="F434" s="164"/>
      <c r="H434" t="s">
        <v>387</v>
      </c>
      <c r="I434" t="s">
        <v>1910</v>
      </c>
      <c r="J434" t="s">
        <v>275</v>
      </c>
    </row>
    <row r="435" spans="1:10" x14ac:dyDescent="0.2">
      <c r="A435" t="s">
        <v>2774</v>
      </c>
      <c r="B435" t="s">
        <v>1908</v>
      </c>
      <c r="C435" t="s">
        <v>2775</v>
      </c>
      <c r="D435" t="s">
        <v>2774</v>
      </c>
      <c r="E435" s="164">
        <v>41275</v>
      </c>
      <c r="F435" s="164"/>
      <c r="H435" t="s">
        <v>387</v>
      </c>
      <c r="I435" t="s">
        <v>1910</v>
      </c>
      <c r="J435" t="s">
        <v>275</v>
      </c>
    </row>
    <row r="436" spans="1:10" x14ac:dyDescent="0.2">
      <c r="A436" t="s">
        <v>2776</v>
      </c>
      <c r="B436" t="s">
        <v>1908</v>
      </c>
      <c r="C436" t="s">
        <v>2777</v>
      </c>
      <c r="D436" t="s">
        <v>2776</v>
      </c>
      <c r="E436" s="164">
        <v>41688</v>
      </c>
      <c r="F436" s="164"/>
      <c r="H436" t="s">
        <v>387</v>
      </c>
      <c r="I436" t="s">
        <v>1910</v>
      </c>
      <c r="J436" t="s">
        <v>275</v>
      </c>
    </row>
    <row r="437" spans="1:10" x14ac:dyDescent="0.2">
      <c r="A437" t="s">
        <v>2778</v>
      </c>
      <c r="B437" t="s">
        <v>1908</v>
      </c>
      <c r="C437" t="s">
        <v>2779</v>
      </c>
      <c r="D437" t="s">
        <v>2778</v>
      </c>
      <c r="E437" s="164">
        <v>41275</v>
      </c>
      <c r="F437" s="164"/>
      <c r="H437" t="s">
        <v>387</v>
      </c>
      <c r="I437" t="s">
        <v>1910</v>
      </c>
      <c r="J437" t="s">
        <v>275</v>
      </c>
    </row>
    <row r="438" spans="1:10" x14ac:dyDescent="0.2">
      <c r="A438" t="s">
        <v>2780</v>
      </c>
      <c r="B438" t="s">
        <v>1908</v>
      </c>
      <c r="C438" t="s">
        <v>2781</v>
      </c>
      <c r="D438" t="s">
        <v>2780</v>
      </c>
      <c r="E438" s="164">
        <v>41275</v>
      </c>
      <c r="F438" s="164"/>
      <c r="H438" t="s">
        <v>387</v>
      </c>
      <c r="I438" t="s">
        <v>1910</v>
      </c>
      <c r="J438" t="s">
        <v>275</v>
      </c>
    </row>
    <row r="439" spans="1:10" x14ac:dyDescent="0.2">
      <c r="A439" t="s">
        <v>2782</v>
      </c>
      <c r="B439" t="s">
        <v>1908</v>
      </c>
      <c r="C439" t="s">
        <v>2783</v>
      </c>
      <c r="D439" t="s">
        <v>2782</v>
      </c>
      <c r="E439" s="164">
        <v>42557</v>
      </c>
      <c r="F439" s="164"/>
      <c r="H439" t="s">
        <v>418</v>
      </c>
      <c r="I439" t="s">
        <v>1910</v>
      </c>
      <c r="J439" t="s">
        <v>275</v>
      </c>
    </row>
    <row r="440" spans="1:10" x14ac:dyDescent="0.2">
      <c r="A440" t="s">
        <v>2784</v>
      </c>
      <c r="B440" t="s">
        <v>1908</v>
      </c>
      <c r="C440" t="s">
        <v>2785</v>
      </c>
      <c r="D440" t="s">
        <v>2784</v>
      </c>
      <c r="E440" s="164">
        <v>41694</v>
      </c>
      <c r="F440" s="164"/>
      <c r="H440" t="s">
        <v>406</v>
      </c>
      <c r="I440" t="s">
        <v>1910</v>
      </c>
      <c r="J440" t="s">
        <v>275</v>
      </c>
    </row>
    <row r="441" spans="1:10" x14ac:dyDescent="0.2">
      <c r="A441" t="s">
        <v>2786</v>
      </c>
      <c r="B441" t="s">
        <v>1908</v>
      </c>
      <c r="C441" t="s">
        <v>2787</v>
      </c>
      <c r="D441" t="s">
        <v>2786</v>
      </c>
      <c r="E441" s="164">
        <v>42198</v>
      </c>
      <c r="F441" s="164"/>
      <c r="H441" t="s">
        <v>406</v>
      </c>
      <c r="I441" t="s">
        <v>1910</v>
      </c>
      <c r="J441" t="s">
        <v>275</v>
      </c>
    </row>
    <row r="442" spans="1:10" x14ac:dyDescent="0.2">
      <c r="A442" t="s">
        <v>2788</v>
      </c>
      <c r="B442" t="s">
        <v>1908</v>
      </c>
      <c r="C442" t="s">
        <v>2789</v>
      </c>
      <c r="D442" t="s">
        <v>2788</v>
      </c>
      <c r="E442" s="164">
        <v>42067</v>
      </c>
      <c r="F442" s="164"/>
      <c r="H442" t="s">
        <v>406</v>
      </c>
      <c r="I442" t="s">
        <v>1910</v>
      </c>
      <c r="J442" t="s">
        <v>275</v>
      </c>
    </row>
    <row r="443" spans="1:10" x14ac:dyDescent="0.2">
      <c r="A443" t="s">
        <v>2790</v>
      </c>
      <c r="B443" t="s">
        <v>1908</v>
      </c>
      <c r="C443" t="s">
        <v>2791</v>
      </c>
      <c r="D443" t="s">
        <v>2790</v>
      </c>
      <c r="E443" s="164">
        <v>41122</v>
      </c>
      <c r="F443" s="164"/>
      <c r="H443" t="s">
        <v>366</v>
      </c>
      <c r="I443" t="s">
        <v>1980</v>
      </c>
      <c r="J443" t="s">
        <v>275</v>
      </c>
    </row>
    <row r="444" spans="1:10" x14ac:dyDescent="0.2">
      <c r="A444" t="s">
        <v>2792</v>
      </c>
      <c r="B444" t="s">
        <v>1908</v>
      </c>
      <c r="C444" t="s">
        <v>2793</v>
      </c>
      <c r="D444" t="s">
        <v>2792</v>
      </c>
      <c r="E444" s="164">
        <v>42445</v>
      </c>
      <c r="F444" s="164"/>
      <c r="H444" t="s">
        <v>420</v>
      </c>
      <c r="I444" t="s">
        <v>1910</v>
      </c>
      <c r="J444" t="s">
        <v>275</v>
      </c>
    </row>
    <row r="445" spans="1:10" x14ac:dyDescent="0.2">
      <c r="A445" t="s">
        <v>2794</v>
      </c>
      <c r="B445" t="s">
        <v>1908</v>
      </c>
      <c r="C445" t="s">
        <v>2795</v>
      </c>
      <c r="D445" t="s">
        <v>2794</v>
      </c>
      <c r="E445" s="164">
        <v>42445</v>
      </c>
      <c r="F445" s="164"/>
      <c r="H445" t="s">
        <v>420</v>
      </c>
      <c r="I445" t="s">
        <v>1910</v>
      </c>
      <c r="J445" t="s">
        <v>275</v>
      </c>
    </row>
    <row r="446" spans="1:10" x14ac:dyDescent="0.2">
      <c r="A446" t="s">
        <v>2796</v>
      </c>
      <c r="B446" t="s">
        <v>1908</v>
      </c>
      <c r="C446" t="s">
        <v>2797</v>
      </c>
      <c r="D446" t="s">
        <v>2796</v>
      </c>
      <c r="E446" s="164">
        <v>42730</v>
      </c>
      <c r="F446" s="164">
        <v>42739</v>
      </c>
      <c r="H446" t="s">
        <v>402</v>
      </c>
      <c r="I446" t="s">
        <v>1910</v>
      </c>
      <c r="J446" t="s">
        <v>275</v>
      </c>
    </row>
    <row r="447" spans="1:10" x14ac:dyDescent="0.2">
      <c r="A447" t="s">
        <v>2798</v>
      </c>
      <c r="B447" t="s">
        <v>1908</v>
      </c>
      <c r="C447" t="s">
        <v>2799</v>
      </c>
      <c r="D447" t="s">
        <v>2798</v>
      </c>
      <c r="E447" s="164">
        <v>42564</v>
      </c>
      <c r="F447" s="164"/>
      <c r="H447" t="s">
        <v>414</v>
      </c>
      <c r="I447" t="s">
        <v>1910</v>
      </c>
      <c r="J447" t="s">
        <v>275</v>
      </c>
    </row>
    <row r="448" spans="1:10" x14ac:dyDescent="0.2">
      <c r="A448" t="s">
        <v>2800</v>
      </c>
      <c r="B448" t="s">
        <v>1908</v>
      </c>
      <c r="C448" t="s">
        <v>2801</v>
      </c>
      <c r="D448" t="s">
        <v>2800</v>
      </c>
      <c r="E448" s="164">
        <v>38869</v>
      </c>
      <c r="F448" s="164"/>
      <c r="H448" t="s">
        <v>366</v>
      </c>
      <c r="I448" t="s">
        <v>1980</v>
      </c>
      <c r="J448" t="s">
        <v>275</v>
      </c>
    </row>
    <row r="449" spans="1:10" x14ac:dyDescent="0.2">
      <c r="A449" t="s">
        <v>2802</v>
      </c>
      <c r="B449" t="s">
        <v>1908</v>
      </c>
      <c r="C449" t="s">
        <v>2803</v>
      </c>
      <c r="D449" t="s">
        <v>2802</v>
      </c>
      <c r="E449" s="164">
        <v>42278</v>
      </c>
      <c r="F449" s="164"/>
      <c r="H449" t="s">
        <v>387</v>
      </c>
      <c r="I449" t="s">
        <v>1910</v>
      </c>
      <c r="J449" t="s">
        <v>275</v>
      </c>
    </row>
    <row r="450" spans="1:10" x14ac:dyDescent="0.2">
      <c r="A450" t="s">
        <v>2804</v>
      </c>
      <c r="B450" t="s">
        <v>1908</v>
      </c>
      <c r="C450" t="s">
        <v>2805</v>
      </c>
      <c r="D450" t="s">
        <v>2804</v>
      </c>
      <c r="E450" s="164">
        <v>42690</v>
      </c>
      <c r="F450" s="164"/>
      <c r="H450" t="s">
        <v>414</v>
      </c>
      <c r="I450" t="s">
        <v>1910</v>
      </c>
      <c r="J450" t="s">
        <v>275</v>
      </c>
    </row>
    <row r="451" spans="1:10" x14ac:dyDescent="0.2">
      <c r="A451" t="s">
        <v>2806</v>
      </c>
      <c r="B451" t="s">
        <v>1908</v>
      </c>
      <c r="C451" t="s">
        <v>2807</v>
      </c>
      <c r="D451" t="s">
        <v>2806</v>
      </c>
      <c r="E451" s="164">
        <v>42492</v>
      </c>
      <c r="F451" s="164"/>
      <c r="H451" t="s">
        <v>414</v>
      </c>
      <c r="I451" t="s">
        <v>1910</v>
      </c>
      <c r="J451" t="s">
        <v>275</v>
      </c>
    </row>
    <row r="452" spans="1:10" x14ac:dyDescent="0.2">
      <c r="A452" t="s">
        <v>2808</v>
      </c>
      <c r="B452" t="s">
        <v>1908</v>
      </c>
      <c r="C452" t="s">
        <v>2809</v>
      </c>
      <c r="D452" t="s">
        <v>2808</v>
      </c>
      <c r="E452" s="164">
        <v>42640</v>
      </c>
      <c r="F452" s="164"/>
      <c r="H452" t="s">
        <v>414</v>
      </c>
      <c r="I452" t="s">
        <v>1910</v>
      </c>
      <c r="J452" t="s">
        <v>275</v>
      </c>
    </row>
    <row r="453" spans="1:10" x14ac:dyDescent="0.2">
      <c r="A453" t="s">
        <v>2810</v>
      </c>
      <c r="B453" t="s">
        <v>1908</v>
      </c>
      <c r="C453" t="s">
        <v>2811</v>
      </c>
      <c r="D453" t="s">
        <v>2810</v>
      </c>
      <c r="E453" s="164">
        <v>42286</v>
      </c>
      <c r="F453" s="164"/>
      <c r="H453" t="s">
        <v>402</v>
      </c>
      <c r="I453" t="s">
        <v>1910</v>
      </c>
      <c r="J453" t="s">
        <v>275</v>
      </c>
    </row>
    <row r="454" spans="1:10" x14ac:dyDescent="0.2">
      <c r="A454" t="s">
        <v>2812</v>
      </c>
      <c r="B454" t="s">
        <v>1908</v>
      </c>
      <c r="C454" t="s">
        <v>2813</v>
      </c>
      <c r="D454" t="s">
        <v>2812</v>
      </c>
      <c r="E454" s="164">
        <v>42634</v>
      </c>
      <c r="F454" s="164"/>
      <c r="H454" t="s">
        <v>414</v>
      </c>
      <c r="I454" t="s">
        <v>1910</v>
      </c>
      <c r="J454" t="s">
        <v>275</v>
      </c>
    </row>
    <row r="455" spans="1:10" x14ac:dyDescent="0.2">
      <c r="A455" t="s">
        <v>2814</v>
      </c>
      <c r="B455" t="s">
        <v>1908</v>
      </c>
      <c r="C455" t="s">
        <v>2815</v>
      </c>
      <c r="D455" t="s">
        <v>2814</v>
      </c>
      <c r="E455" s="164">
        <v>41275</v>
      </c>
      <c r="F455" s="164"/>
      <c r="H455" t="s">
        <v>387</v>
      </c>
      <c r="I455" t="s">
        <v>1910</v>
      </c>
      <c r="J455" t="s">
        <v>275</v>
      </c>
    </row>
    <row r="456" spans="1:10" x14ac:dyDescent="0.2">
      <c r="A456" t="s">
        <v>2816</v>
      </c>
      <c r="B456" t="s">
        <v>1908</v>
      </c>
      <c r="C456" t="s">
        <v>2817</v>
      </c>
      <c r="D456" t="s">
        <v>2816</v>
      </c>
      <c r="E456" s="164">
        <v>42726</v>
      </c>
      <c r="F456" s="164"/>
      <c r="H456" t="s">
        <v>406</v>
      </c>
      <c r="I456" t="s">
        <v>1910</v>
      </c>
      <c r="J456" t="s">
        <v>275</v>
      </c>
    </row>
    <row r="457" spans="1:10" x14ac:dyDescent="0.2">
      <c r="A457" t="s">
        <v>2818</v>
      </c>
      <c r="B457" t="s">
        <v>1908</v>
      </c>
      <c r="C457" t="s">
        <v>2819</v>
      </c>
      <c r="D457" t="s">
        <v>2818</v>
      </c>
      <c r="E457" s="164">
        <v>42445</v>
      </c>
      <c r="F457" s="164"/>
      <c r="H457" t="s">
        <v>414</v>
      </c>
      <c r="I457" t="s">
        <v>1910</v>
      </c>
      <c r="J457" t="s">
        <v>275</v>
      </c>
    </row>
    <row r="458" spans="1:10" x14ac:dyDescent="0.2">
      <c r="A458" t="s">
        <v>2820</v>
      </c>
      <c r="B458" t="s">
        <v>1908</v>
      </c>
      <c r="C458" t="s">
        <v>2821</v>
      </c>
      <c r="D458" t="s">
        <v>2820</v>
      </c>
      <c r="E458" s="164">
        <v>42675</v>
      </c>
      <c r="F458" s="164"/>
      <c r="H458" t="s">
        <v>431</v>
      </c>
      <c r="I458" t="s">
        <v>1945</v>
      </c>
      <c r="J458" t="s">
        <v>275</v>
      </c>
    </row>
    <row r="459" spans="1:10" x14ac:dyDescent="0.2">
      <c r="A459" t="s">
        <v>2822</v>
      </c>
      <c r="B459" t="s">
        <v>1908</v>
      </c>
      <c r="C459" t="s">
        <v>2823</v>
      </c>
      <c r="D459" t="s">
        <v>2822</v>
      </c>
      <c r="E459" s="164">
        <v>42445</v>
      </c>
      <c r="F459" s="164"/>
      <c r="H459" t="s">
        <v>420</v>
      </c>
      <c r="I459" t="s">
        <v>1910</v>
      </c>
      <c r="J459" t="s">
        <v>275</v>
      </c>
    </row>
    <row r="460" spans="1:10" x14ac:dyDescent="0.2">
      <c r="A460" t="s">
        <v>2824</v>
      </c>
      <c r="B460" t="s">
        <v>1908</v>
      </c>
      <c r="C460" t="s">
        <v>2825</v>
      </c>
      <c r="D460" t="s">
        <v>2824</v>
      </c>
      <c r="E460" s="164">
        <v>42445</v>
      </c>
      <c r="F460" s="164"/>
      <c r="H460" t="s">
        <v>420</v>
      </c>
      <c r="I460" t="s">
        <v>1910</v>
      </c>
      <c r="J460" t="s">
        <v>275</v>
      </c>
    </row>
    <row r="461" spans="1:10" x14ac:dyDescent="0.2">
      <c r="A461" t="s">
        <v>2826</v>
      </c>
      <c r="B461" t="s">
        <v>1908</v>
      </c>
      <c r="C461" t="s">
        <v>2827</v>
      </c>
      <c r="D461" t="s">
        <v>2826</v>
      </c>
      <c r="E461" s="164">
        <v>42678</v>
      </c>
      <c r="F461" s="164"/>
      <c r="H461" t="s">
        <v>406</v>
      </c>
      <c r="I461" t="s">
        <v>1910</v>
      </c>
      <c r="J461" t="s">
        <v>275</v>
      </c>
    </row>
    <row r="462" spans="1:10" x14ac:dyDescent="0.2">
      <c r="A462" t="s">
        <v>2828</v>
      </c>
      <c r="B462" t="s">
        <v>1908</v>
      </c>
      <c r="C462" t="s">
        <v>2829</v>
      </c>
      <c r="D462" t="s">
        <v>2828</v>
      </c>
      <c r="E462" s="164">
        <v>40583</v>
      </c>
      <c r="F462" s="164"/>
      <c r="H462" t="s">
        <v>431</v>
      </c>
      <c r="I462" t="s">
        <v>1945</v>
      </c>
      <c r="J462" t="s">
        <v>275</v>
      </c>
    </row>
    <row r="463" spans="1:10" x14ac:dyDescent="0.2">
      <c r="A463" t="s">
        <v>2830</v>
      </c>
      <c r="B463" t="s">
        <v>1908</v>
      </c>
      <c r="C463" t="s">
        <v>2831</v>
      </c>
      <c r="D463" t="s">
        <v>2830</v>
      </c>
      <c r="E463" s="164">
        <v>42559</v>
      </c>
      <c r="F463" s="164"/>
      <c r="H463" t="s">
        <v>402</v>
      </c>
      <c r="I463" t="s">
        <v>1910</v>
      </c>
      <c r="J463" t="s">
        <v>275</v>
      </c>
    </row>
    <row r="464" spans="1:10" x14ac:dyDescent="0.2">
      <c r="A464" t="s">
        <v>2832</v>
      </c>
      <c r="B464" t="s">
        <v>1908</v>
      </c>
      <c r="C464" t="s">
        <v>2833</v>
      </c>
      <c r="D464" t="s">
        <v>2832</v>
      </c>
      <c r="E464" s="164">
        <v>42715</v>
      </c>
      <c r="F464" s="164"/>
      <c r="H464" t="s">
        <v>424</v>
      </c>
      <c r="I464" t="s">
        <v>1910</v>
      </c>
      <c r="J464" t="s">
        <v>275</v>
      </c>
    </row>
    <row r="465" spans="1:10" x14ac:dyDescent="0.2">
      <c r="A465" t="s">
        <v>2834</v>
      </c>
      <c r="B465" t="s">
        <v>1908</v>
      </c>
      <c r="C465" t="s">
        <v>2835</v>
      </c>
      <c r="D465" t="s">
        <v>2834</v>
      </c>
      <c r="E465" s="164">
        <v>41361</v>
      </c>
      <c r="F465" s="164"/>
      <c r="H465" t="s">
        <v>387</v>
      </c>
      <c r="I465" t="s">
        <v>1910</v>
      </c>
      <c r="J465" t="s">
        <v>275</v>
      </c>
    </row>
    <row r="466" spans="1:10" x14ac:dyDescent="0.2">
      <c r="A466" t="s">
        <v>2836</v>
      </c>
      <c r="B466" t="s">
        <v>1908</v>
      </c>
      <c r="C466" t="s">
        <v>2837</v>
      </c>
      <c r="D466" t="s">
        <v>2836</v>
      </c>
      <c r="E466" s="164">
        <v>41806</v>
      </c>
      <c r="F466" s="164"/>
      <c r="H466" t="s">
        <v>406</v>
      </c>
      <c r="I466" t="s">
        <v>1910</v>
      </c>
      <c r="J466" t="s">
        <v>275</v>
      </c>
    </row>
    <row r="467" spans="1:10" x14ac:dyDescent="0.2">
      <c r="A467" t="s">
        <v>2838</v>
      </c>
      <c r="B467" t="s">
        <v>1908</v>
      </c>
      <c r="C467" t="s">
        <v>2839</v>
      </c>
      <c r="D467" t="s">
        <v>2838</v>
      </c>
      <c r="E467" s="164">
        <v>42730</v>
      </c>
      <c r="F467" s="164">
        <v>42739</v>
      </c>
      <c r="H467" t="s">
        <v>402</v>
      </c>
      <c r="I467" t="s">
        <v>1910</v>
      </c>
      <c r="J467" t="s">
        <v>275</v>
      </c>
    </row>
    <row r="468" spans="1:10" x14ac:dyDescent="0.2">
      <c r="A468" t="s">
        <v>2840</v>
      </c>
      <c r="B468" t="s">
        <v>1908</v>
      </c>
      <c r="C468" t="s">
        <v>2841</v>
      </c>
      <c r="D468" t="s">
        <v>2840</v>
      </c>
      <c r="E468" s="164">
        <v>41306</v>
      </c>
      <c r="F468" s="164"/>
      <c r="H468" t="s">
        <v>366</v>
      </c>
      <c r="I468" t="s">
        <v>1980</v>
      </c>
      <c r="J468" t="s">
        <v>275</v>
      </c>
    </row>
    <row r="469" spans="1:10" x14ac:dyDescent="0.2">
      <c r="A469" t="s">
        <v>2842</v>
      </c>
      <c r="B469" t="s">
        <v>1908</v>
      </c>
      <c r="C469" t="s">
        <v>2843</v>
      </c>
      <c r="D469" t="s">
        <v>2842</v>
      </c>
      <c r="E469" s="164">
        <v>41579</v>
      </c>
      <c r="F469" s="164"/>
      <c r="H469" t="s">
        <v>387</v>
      </c>
      <c r="I469" t="s">
        <v>1910</v>
      </c>
      <c r="J469" t="s">
        <v>275</v>
      </c>
    </row>
    <row r="470" spans="1:10" x14ac:dyDescent="0.2">
      <c r="A470" t="s">
        <v>2844</v>
      </c>
      <c r="B470" t="s">
        <v>1908</v>
      </c>
      <c r="C470" t="s">
        <v>2845</v>
      </c>
      <c r="D470" t="s">
        <v>2844</v>
      </c>
      <c r="E470" s="164">
        <v>42635</v>
      </c>
      <c r="F470" s="164"/>
      <c r="H470" t="s">
        <v>414</v>
      </c>
      <c r="I470" t="s">
        <v>1910</v>
      </c>
      <c r="J470" t="s">
        <v>275</v>
      </c>
    </row>
    <row r="471" spans="1:10" x14ac:dyDescent="0.2">
      <c r="A471" t="s">
        <v>2846</v>
      </c>
      <c r="B471" t="s">
        <v>1908</v>
      </c>
      <c r="C471" t="s">
        <v>2847</v>
      </c>
      <c r="D471" t="s">
        <v>2846</v>
      </c>
      <c r="E471" s="164">
        <v>42193</v>
      </c>
      <c r="F471" s="164"/>
      <c r="H471" t="s">
        <v>387</v>
      </c>
      <c r="I471" t="s">
        <v>1910</v>
      </c>
      <c r="J471" t="s">
        <v>275</v>
      </c>
    </row>
    <row r="472" spans="1:10" x14ac:dyDescent="0.2">
      <c r="A472" t="s">
        <v>2848</v>
      </c>
      <c r="B472" t="s">
        <v>1908</v>
      </c>
      <c r="C472" t="s">
        <v>2849</v>
      </c>
      <c r="D472" t="s">
        <v>2848</v>
      </c>
      <c r="E472" s="164">
        <v>41680</v>
      </c>
      <c r="F472" s="164"/>
      <c r="H472" t="s">
        <v>387</v>
      </c>
      <c r="I472" t="s">
        <v>1910</v>
      </c>
      <c r="J472" t="s">
        <v>275</v>
      </c>
    </row>
    <row r="473" spans="1:10" x14ac:dyDescent="0.2">
      <c r="A473" t="s">
        <v>2850</v>
      </c>
      <c r="B473" t="s">
        <v>1908</v>
      </c>
      <c r="C473" t="s">
        <v>2851</v>
      </c>
      <c r="D473" t="s">
        <v>2850</v>
      </c>
      <c r="E473" s="164">
        <v>41148</v>
      </c>
      <c r="F473" s="164"/>
      <c r="H473" t="s">
        <v>431</v>
      </c>
      <c r="I473" t="s">
        <v>1945</v>
      </c>
      <c r="J473" t="s">
        <v>275</v>
      </c>
    </row>
    <row r="474" spans="1:10" x14ac:dyDescent="0.2">
      <c r="A474" t="s">
        <v>2852</v>
      </c>
      <c r="B474" t="s">
        <v>1908</v>
      </c>
      <c r="C474" t="s">
        <v>2853</v>
      </c>
      <c r="D474" t="s">
        <v>2852</v>
      </c>
      <c r="E474" s="164">
        <v>42557</v>
      </c>
      <c r="F474" s="164"/>
      <c r="H474" t="s">
        <v>420</v>
      </c>
      <c r="I474" t="s">
        <v>1910</v>
      </c>
      <c r="J474" t="s">
        <v>275</v>
      </c>
    </row>
    <row r="475" spans="1:10" x14ac:dyDescent="0.2">
      <c r="A475" t="s">
        <v>2854</v>
      </c>
      <c r="B475" t="s">
        <v>1908</v>
      </c>
      <c r="C475" t="s">
        <v>2855</v>
      </c>
      <c r="D475" t="s">
        <v>2854</v>
      </c>
      <c r="E475" s="164">
        <v>42669</v>
      </c>
      <c r="F475" s="164"/>
      <c r="H475" t="s">
        <v>431</v>
      </c>
      <c r="I475" t="s">
        <v>1945</v>
      </c>
      <c r="J475" t="s">
        <v>275</v>
      </c>
    </row>
    <row r="476" spans="1:10" x14ac:dyDescent="0.2">
      <c r="A476" t="s">
        <v>2856</v>
      </c>
      <c r="B476" t="s">
        <v>1908</v>
      </c>
      <c r="C476" t="s">
        <v>2857</v>
      </c>
      <c r="D476" t="s">
        <v>2856</v>
      </c>
      <c r="E476" s="164">
        <v>42730</v>
      </c>
      <c r="F476" s="164">
        <v>42739</v>
      </c>
      <c r="H476" t="s">
        <v>402</v>
      </c>
      <c r="I476" t="s">
        <v>1910</v>
      </c>
      <c r="J476" t="s">
        <v>275</v>
      </c>
    </row>
    <row r="477" spans="1:10" x14ac:dyDescent="0.2">
      <c r="A477" t="s">
        <v>2858</v>
      </c>
      <c r="B477" t="s">
        <v>1908</v>
      </c>
      <c r="C477" t="s">
        <v>2859</v>
      </c>
      <c r="D477" t="s">
        <v>2858</v>
      </c>
      <c r="E477" s="164">
        <v>42522</v>
      </c>
      <c r="F477" s="164"/>
      <c r="H477" t="s">
        <v>387</v>
      </c>
      <c r="I477" t="s">
        <v>1910</v>
      </c>
      <c r="J477" t="s">
        <v>275</v>
      </c>
    </row>
    <row r="478" spans="1:10" x14ac:dyDescent="0.2">
      <c r="A478" t="s">
        <v>2860</v>
      </c>
      <c r="B478" t="s">
        <v>1908</v>
      </c>
      <c r="C478" t="s">
        <v>2861</v>
      </c>
      <c r="D478" t="s">
        <v>2860</v>
      </c>
      <c r="E478" s="164">
        <v>42163</v>
      </c>
      <c r="F478" s="164"/>
      <c r="H478" t="s">
        <v>387</v>
      </c>
      <c r="I478" t="s">
        <v>1910</v>
      </c>
      <c r="J478" t="s">
        <v>275</v>
      </c>
    </row>
    <row r="479" spans="1:10" x14ac:dyDescent="0.2">
      <c r="A479" t="s">
        <v>2862</v>
      </c>
      <c r="B479" t="s">
        <v>1908</v>
      </c>
      <c r="C479" t="s">
        <v>2863</v>
      </c>
      <c r="D479" t="s">
        <v>2862</v>
      </c>
      <c r="E479" s="164">
        <v>42494</v>
      </c>
      <c r="F479" s="164"/>
      <c r="H479" t="s">
        <v>414</v>
      </c>
      <c r="I479" t="s">
        <v>1910</v>
      </c>
      <c r="J479" t="s">
        <v>275</v>
      </c>
    </row>
    <row r="480" spans="1:10" x14ac:dyDescent="0.2">
      <c r="A480" t="s">
        <v>2864</v>
      </c>
      <c r="B480" t="s">
        <v>1908</v>
      </c>
      <c r="C480" t="s">
        <v>2865</v>
      </c>
      <c r="D480" t="s">
        <v>2864</v>
      </c>
      <c r="E480" s="164">
        <v>42207</v>
      </c>
      <c r="F480" s="164"/>
      <c r="H480" t="s">
        <v>414</v>
      </c>
      <c r="I480" t="s">
        <v>1910</v>
      </c>
      <c r="J480" t="s">
        <v>275</v>
      </c>
    </row>
    <row r="481" spans="1:10" x14ac:dyDescent="0.2">
      <c r="A481" t="s">
        <v>2866</v>
      </c>
      <c r="B481" t="s">
        <v>1908</v>
      </c>
      <c r="C481" t="s">
        <v>2867</v>
      </c>
      <c r="D481" t="s">
        <v>2866</v>
      </c>
      <c r="E481" s="164">
        <v>42625</v>
      </c>
      <c r="F481" s="164"/>
      <c r="H481" t="s">
        <v>414</v>
      </c>
      <c r="I481" t="s">
        <v>1910</v>
      </c>
      <c r="J481" t="s">
        <v>275</v>
      </c>
    </row>
    <row r="482" spans="1:10" x14ac:dyDescent="0.2">
      <c r="A482" t="s">
        <v>2868</v>
      </c>
      <c r="B482" t="s">
        <v>1908</v>
      </c>
      <c r="C482" t="s">
        <v>2869</v>
      </c>
      <c r="D482" t="s">
        <v>2868</v>
      </c>
      <c r="E482" s="164">
        <v>42311</v>
      </c>
      <c r="F482" s="164"/>
      <c r="H482" t="s">
        <v>402</v>
      </c>
      <c r="I482" t="s">
        <v>1910</v>
      </c>
      <c r="J482" t="s">
        <v>275</v>
      </c>
    </row>
    <row r="483" spans="1:10" x14ac:dyDescent="0.2">
      <c r="A483" t="s">
        <v>2870</v>
      </c>
      <c r="B483" t="s">
        <v>1908</v>
      </c>
      <c r="C483" t="s">
        <v>2871</v>
      </c>
      <c r="D483" t="s">
        <v>2870</v>
      </c>
      <c r="E483" s="164">
        <v>42730</v>
      </c>
      <c r="F483" s="164">
        <v>42739</v>
      </c>
      <c r="H483" t="s">
        <v>402</v>
      </c>
      <c r="I483" t="s">
        <v>1910</v>
      </c>
      <c r="J483" t="s">
        <v>275</v>
      </c>
    </row>
    <row r="484" spans="1:10" x14ac:dyDescent="0.2">
      <c r="A484" t="s">
        <v>2872</v>
      </c>
      <c r="B484" t="s">
        <v>1908</v>
      </c>
      <c r="C484" t="s">
        <v>2873</v>
      </c>
      <c r="D484" t="s">
        <v>2872</v>
      </c>
      <c r="E484" s="164">
        <v>42522</v>
      </c>
      <c r="F484" s="164"/>
      <c r="H484" t="s">
        <v>424</v>
      </c>
      <c r="I484" t="s">
        <v>1910</v>
      </c>
      <c r="J484" t="s">
        <v>275</v>
      </c>
    </row>
    <row r="485" spans="1:10" x14ac:dyDescent="0.2">
      <c r="A485" t="s">
        <v>2874</v>
      </c>
      <c r="B485" t="s">
        <v>1908</v>
      </c>
      <c r="C485" t="s">
        <v>2875</v>
      </c>
      <c r="D485" t="s">
        <v>2874</v>
      </c>
      <c r="E485" s="164">
        <v>42445</v>
      </c>
      <c r="F485" s="164"/>
      <c r="H485" t="s">
        <v>420</v>
      </c>
      <c r="I485" t="s">
        <v>1910</v>
      </c>
      <c r="J485" t="s">
        <v>275</v>
      </c>
    </row>
    <row r="486" spans="1:10" x14ac:dyDescent="0.2">
      <c r="A486" t="s">
        <v>2876</v>
      </c>
      <c r="B486" t="s">
        <v>1908</v>
      </c>
      <c r="C486" t="s">
        <v>2877</v>
      </c>
      <c r="D486" t="s">
        <v>2876</v>
      </c>
      <c r="E486" s="164">
        <v>41183</v>
      </c>
      <c r="F486" s="164"/>
      <c r="H486" t="s">
        <v>424</v>
      </c>
      <c r="I486" t="s">
        <v>1910</v>
      </c>
      <c r="J486" t="s">
        <v>275</v>
      </c>
    </row>
    <row r="487" spans="1:10" x14ac:dyDescent="0.2">
      <c r="A487" t="s">
        <v>2878</v>
      </c>
      <c r="B487" t="s">
        <v>1908</v>
      </c>
      <c r="C487" t="s">
        <v>2879</v>
      </c>
      <c r="D487" t="s">
        <v>2878</v>
      </c>
      <c r="E487" s="164">
        <v>41671</v>
      </c>
      <c r="F487" s="164"/>
      <c r="H487" t="s">
        <v>387</v>
      </c>
      <c r="I487" t="s">
        <v>1910</v>
      </c>
      <c r="J487" t="s">
        <v>275</v>
      </c>
    </row>
    <row r="488" spans="1:10" x14ac:dyDescent="0.2">
      <c r="A488" t="s">
        <v>2880</v>
      </c>
      <c r="B488" t="s">
        <v>1908</v>
      </c>
      <c r="C488" t="s">
        <v>2881</v>
      </c>
      <c r="D488" t="s">
        <v>2880</v>
      </c>
      <c r="E488" s="164">
        <v>41954</v>
      </c>
      <c r="F488" s="164"/>
      <c r="H488" t="s">
        <v>387</v>
      </c>
      <c r="I488" t="s">
        <v>1910</v>
      </c>
      <c r="J488" t="s">
        <v>275</v>
      </c>
    </row>
    <row r="489" spans="1:10" x14ac:dyDescent="0.2">
      <c r="A489" t="s">
        <v>2882</v>
      </c>
      <c r="B489" t="s">
        <v>1908</v>
      </c>
      <c r="C489" t="s">
        <v>2883</v>
      </c>
      <c r="D489" t="s">
        <v>2882</v>
      </c>
      <c r="E489" s="164">
        <v>41275</v>
      </c>
      <c r="F489" s="164"/>
      <c r="H489" t="s">
        <v>387</v>
      </c>
      <c r="I489" t="s">
        <v>1910</v>
      </c>
      <c r="J489" t="s">
        <v>275</v>
      </c>
    </row>
    <row r="490" spans="1:10" x14ac:dyDescent="0.2">
      <c r="A490" t="s">
        <v>2884</v>
      </c>
      <c r="B490" t="s">
        <v>1908</v>
      </c>
      <c r="C490" t="s">
        <v>2885</v>
      </c>
      <c r="D490" t="s">
        <v>2884</v>
      </c>
      <c r="E490" s="164">
        <v>42243</v>
      </c>
      <c r="F490" s="164"/>
      <c r="H490" t="s">
        <v>431</v>
      </c>
      <c r="I490" t="s">
        <v>1945</v>
      </c>
      <c r="J490" t="s">
        <v>275</v>
      </c>
    </row>
    <row r="491" spans="1:10" x14ac:dyDescent="0.2">
      <c r="A491" t="s">
        <v>2886</v>
      </c>
      <c r="B491" t="s">
        <v>1908</v>
      </c>
      <c r="C491" t="s">
        <v>2887</v>
      </c>
      <c r="D491" t="s">
        <v>2886</v>
      </c>
      <c r="E491" s="164">
        <v>41275</v>
      </c>
      <c r="F491" s="164"/>
      <c r="H491" t="s">
        <v>387</v>
      </c>
      <c r="I491" t="s">
        <v>1910</v>
      </c>
      <c r="J491" t="s">
        <v>275</v>
      </c>
    </row>
    <row r="492" spans="1:10" x14ac:dyDescent="0.2">
      <c r="A492" t="s">
        <v>2888</v>
      </c>
      <c r="B492" t="s">
        <v>1908</v>
      </c>
      <c r="C492" t="s">
        <v>2889</v>
      </c>
      <c r="D492" t="s">
        <v>2888</v>
      </c>
      <c r="E492" s="164">
        <v>42522</v>
      </c>
      <c r="F492" s="164"/>
      <c r="H492" t="s">
        <v>424</v>
      </c>
      <c r="I492" t="s">
        <v>1910</v>
      </c>
      <c r="J492" t="s">
        <v>275</v>
      </c>
    </row>
    <row r="493" spans="1:10" x14ac:dyDescent="0.2">
      <c r="A493" t="s">
        <v>2890</v>
      </c>
      <c r="B493" t="s">
        <v>1908</v>
      </c>
      <c r="C493" t="s">
        <v>2891</v>
      </c>
      <c r="D493" t="s">
        <v>2890</v>
      </c>
      <c r="E493" s="164">
        <v>41946</v>
      </c>
      <c r="F493" s="164"/>
      <c r="H493" t="s">
        <v>387</v>
      </c>
      <c r="I493" t="s">
        <v>1910</v>
      </c>
      <c r="J493" t="s">
        <v>275</v>
      </c>
    </row>
    <row r="494" spans="1:10" x14ac:dyDescent="0.2">
      <c r="A494" t="s">
        <v>2892</v>
      </c>
      <c r="B494" t="s">
        <v>1908</v>
      </c>
      <c r="C494" t="s">
        <v>2893</v>
      </c>
      <c r="D494" t="s">
        <v>2892</v>
      </c>
      <c r="E494" s="164">
        <v>42641</v>
      </c>
      <c r="F494" s="164"/>
      <c r="H494" t="s">
        <v>414</v>
      </c>
      <c r="I494" t="s">
        <v>1910</v>
      </c>
      <c r="J494" t="s">
        <v>275</v>
      </c>
    </row>
    <row r="495" spans="1:10" x14ac:dyDescent="0.2">
      <c r="A495" t="s">
        <v>2894</v>
      </c>
      <c r="B495" t="s">
        <v>1908</v>
      </c>
      <c r="C495" t="s">
        <v>2895</v>
      </c>
      <c r="D495" t="s">
        <v>2894</v>
      </c>
      <c r="E495" s="164">
        <v>42726</v>
      </c>
      <c r="F495" s="164"/>
      <c r="H495" t="s">
        <v>406</v>
      </c>
      <c r="I495" t="s">
        <v>1910</v>
      </c>
      <c r="J495" t="s">
        <v>275</v>
      </c>
    </row>
    <row r="496" spans="1:10" x14ac:dyDescent="0.2">
      <c r="A496" t="s">
        <v>2896</v>
      </c>
      <c r="B496" t="s">
        <v>1908</v>
      </c>
      <c r="C496" t="s">
        <v>2897</v>
      </c>
      <c r="D496" t="s">
        <v>2896</v>
      </c>
      <c r="E496" s="164">
        <v>41954</v>
      </c>
      <c r="F496" s="164"/>
      <c r="H496" t="s">
        <v>387</v>
      </c>
      <c r="I496" t="s">
        <v>1910</v>
      </c>
      <c r="J496" t="s">
        <v>275</v>
      </c>
    </row>
    <row r="497" spans="1:10" x14ac:dyDescent="0.2">
      <c r="A497" t="s">
        <v>2898</v>
      </c>
      <c r="B497" t="s">
        <v>1908</v>
      </c>
      <c r="C497" t="s">
        <v>2899</v>
      </c>
      <c r="D497" t="s">
        <v>2898</v>
      </c>
      <c r="E497" s="164">
        <v>42409</v>
      </c>
      <c r="F497" s="164"/>
      <c r="H497" t="s">
        <v>414</v>
      </c>
      <c r="I497" t="s">
        <v>1910</v>
      </c>
      <c r="J497" t="s">
        <v>275</v>
      </c>
    </row>
    <row r="498" spans="1:10" x14ac:dyDescent="0.2">
      <c r="A498" t="s">
        <v>2900</v>
      </c>
      <c r="B498" t="s">
        <v>1908</v>
      </c>
      <c r="C498" t="s">
        <v>2901</v>
      </c>
      <c r="D498" t="s">
        <v>2900</v>
      </c>
      <c r="E498" s="164">
        <v>41870</v>
      </c>
      <c r="F498" s="164"/>
      <c r="H498" t="s">
        <v>387</v>
      </c>
      <c r="I498" t="s">
        <v>1910</v>
      </c>
      <c r="J498" t="s">
        <v>275</v>
      </c>
    </row>
    <row r="499" spans="1:10" x14ac:dyDescent="0.2">
      <c r="A499" t="s">
        <v>2902</v>
      </c>
      <c r="B499" t="s">
        <v>1908</v>
      </c>
      <c r="C499" t="s">
        <v>2903</v>
      </c>
      <c r="D499" t="s">
        <v>2902</v>
      </c>
      <c r="E499" s="164">
        <v>42214</v>
      </c>
      <c r="F499" s="164"/>
      <c r="H499" t="s">
        <v>414</v>
      </c>
      <c r="I499" t="s">
        <v>1910</v>
      </c>
      <c r="J499" t="s">
        <v>275</v>
      </c>
    </row>
    <row r="500" spans="1:10" x14ac:dyDescent="0.2">
      <c r="A500" t="s">
        <v>2904</v>
      </c>
      <c r="B500" t="s">
        <v>1908</v>
      </c>
      <c r="C500" t="s">
        <v>2905</v>
      </c>
      <c r="D500" t="s">
        <v>2904</v>
      </c>
      <c r="E500" s="164">
        <v>42445</v>
      </c>
      <c r="F500" s="164"/>
      <c r="H500" t="s">
        <v>420</v>
      </c>
      <c r="I500" t="s">
        <v>1910</v>
      </c>
      <c r="J500" t="s">
        <v>275</v>
      </c>
    </row>
    <row r="501" spans="1:10" x14ac:dyDescent="0.2">
      <c r="A501" t="s">
        <v>2906</v>
      </c>
      <c r="B501" t="s">
        <v>1908</v>
      </c>
      <c r="C501" t="s">
        <v>2907</v>
      </c>
      <c r="D501" t="s">
        <v>2906</v>
      </c>
      <c r="E501" s="164">
        <v>41275</v>
      </c>
      <c r="F501" s="164"/>
      <c r="H501" t="s">
        <v>387</v>
      </c>
      <c r="I501" t="s">
        <v>1910</v>
      </c>
      <c r="J501" t="s">
        <v>275</v>
      </c>
    </row>
    <row r="502" spans="1:10" x14ac:dyDescent="0.2">
      <c r="A502" t="s">
        <v>2908</v>
      </c>
      <c r="B502" t="s">
        <v>1908</v>
      </c>
      <c r="C502" t="s">
        <v>2909</v>
      </c>
      <c r="D502" t="s">
        <v>2908</v>
      </c>
      <c r="E502" s="164">
        <v>42293</v>
      </c>
      <c r="F502" s="164"/>
      <c r="H502" t="s">
        <v>402</v>
      </c>
      <c r="I502" t="s">
        <v>1910</v>
      </c>
      <c r="J502" t="s">
        <v>275</v>
      </c>
    </row>
    <row r="503" spans="1:10" x14ac:dyDescent="0.2">
      <c r="A503" t="s">
        <v>2910</v>
      </c>
      <c r="B503" t="s">
        <v>1908</v>
      </c>
      <c r="C503" t="s">
        <v>2911</v>
      </c>
      <c r="D503" t="s">
        <v>2910</v>
      </c>
      <c r="E503" s="164">
        <v>42214</v>
      </c>
      <c r="F503" s="164"/>
      <c r="H503" t="s">
        <v>414</v>
      </c>
      <c r="I503" t="s">
        <v>1910</v>
      </c>
      <c r="J503" t="s">
        <v>275</v>
      </c>
    </row>
    <row r="504" spans="1:10" x14ac:dyDescent="0.2">
      <c r="A504" t="s">
        <v>2912</v>
      </c>
      <c r="B504" t="s">
        <v>1908</v>
      </c>
      <c r="C504" t="s">
        <v>2913</v>
      </c>
      <c r="D504" t="s">
        <v>2912</v>
      </c>
      <c r="E504" s="164">
        <v>41148</v>
      </c>
      <c r="F504" s="164"/>
      <c r="H504" t="s">
        <v>366</v>
      </c>
      <c r="I504" t="s">
        <v>1980</v>
      </c>
      <c r="J504" t="s">
        <v>275</v>
      </c>
    </row>
    <row r="505" spans="1:10" x14ac:dyDescent="0.2">
      <c r="A505" t="s">
        <v>2914</v>
      </c>
      <c r="B505" t="s">
        <v>1908</v>
      </c>
      <c r="C505" t="s">
        <v>2915</v>
      </c>
      <c r="D505" t="s">
        <v>2914</v>
      </c>
      <c r="E505" s="164">
        <v>42233</v>
      </c>
      <c r="F505" s="164"/>
      <c r="H505" t="s">
        <v>414</v>
      </c>
      <c r="I505" t="s">
        <v>1910</v>
      </c>
      <c r="J505" t="s">
        <v>275</v>
      </c>
    </row>
    <row r="506" spans="1:10" x14ac:dyDescent="0.2">
      <c r="A506" t="s">
        <v>2916</v>
      </c>
      <c r="B506" t="s">
        <v>1908</v>
      </c>
      <c r="C506" t="s">
        <v>2917</v>
      </c>
      <c r="D506" t="s">
        <v>2916</v>
      </c>
      <c r="E506" s="164">
        <v>42646</v>
      </c>
      <c r="F506" s="164"/>
      <c r="H506" t="s">
        <v>404</v>
      </c>
      <c r="I506" t="s">
        <v>351</v>
      </c>
      <c r="J506" t="s">
        <v>275</v>
      </c>
    </row>
    <row r="507" spans="1:10" x14ac:dyDescent="0.2">
      <c r="A507" t="s">
        <v>2918</v>
      </c>
      <c r="B507" t="s">
        <v>1908</v>
      </c>
      <c r="C507" t="s">
        <v>2919</v>
      </c>
      <c r="D507" t="s">
        <v>2918</v>
      </c>
      <c r="E507" s="164">
        <v>42641</v>
      </c>
      <c r="F507" s="164"/>
      <c r="H507" t="s">
        <v>414</v>
      </c>
      <c r="I507" t="s">
        <v>1910</v>
      </c>
      <c r="J507" t="s">
        <v>275</v>
      </c>
    </row>
    <row r="508" spans="1:10" x14ac:dyDescent="0.2">
      <c r="A508" t="s">
        <v>2920</v>
      </c>
      <c r="B508" t="s">
        <v>1908</v>
      </c>
      <c r="C508" t="s">
        <v>2921</v>
      </c>
      <c r="D508" t="s">
        <v>2920</v>
      </c>
      <c r="E508" s="164">
        <v>41944</v>
      </c>
      <c r="F508" s="164"/>
      <c r="H508" t="s">
        <v>393</v>
      </c>
      <c r="I508" t="s">
        <v>2053</v>
      </c>
      <c r="J508" t="s">
        <v>275</v>
      </c>
    </row>
    <row r="509" spans="1:10" x14ac:dyDescent="0.2">
      <c r="A509" t="s">
        <v>2922</v>
      </c>
      <c r="B509" t="s">
        <v>1908</v>
      </c>
      <c r="C509" t="s">
        <v>2923</v>
      </c>
      <c r="D509" t="s">
        <v>2922</v>
      </c>
      <c r="E509" s="164">
        <v>42228</v>
      </c>
      <c r="F509" s="164"/>
      <c r="H509" t="s">
        <v>414</v>
      </c>
      <c r="I509" t="s">
        <v>1910</v>
      </c>
      <c r="J509" t="s">
        <v>275</v>
      </c>
    </row>
    <row r="510" spans="1:10" x14ac:dyDescent="0.2">
      <c r="A510" t="s">
        <v>2924</v>
      </c>
      <c r="B510" t="s">
        <v>1908</v>
      </c>
      <c r="C510" t="s">
        <v>2925</v>
      </c>
      <c r="D510" t="s">
        <v>2924</v>
      </c>
      <c r="E510" s="164">
        <v>42711</v>
      </c>
      <c r="F510" s="164"/>
      <c r="H510" t="s">
        <v>414</v>
      </c>
      <c r="I510" t="s">
        <v>1910</v>
      </c>
      <c r="J510" t="s">
        <v>275</v>
      </c>
    </row>
    <row r="511" spans="1:10" x14ac:dyDescent="0.2">
      <c r="A511" t="s">
        <v>2926</v>
      </c>
      <c r="B511" t="s">
        <v>1908</v>
      </c>
      <c r="C511" t="s">
        <v>2927</v>
      </c>
      <c r="D511" t="s">
        <v>2926</v>
      </c>
      <c r="E511" s="164">
        <v>42725</v>
      </c>
      <c r="F511" s="164"/>
      <c r="H511" t="s">
        <v>406</v>
      </c>
      <c r="I511" t="s">
        <v>1910</v>
      </c>
      <c r="J511" t="s">
        <v>275</v>
      </c>
    </row>
    <row r="512" spans="1:10" x14ac:dyDescent="0.2">
      <c r="A512" t="s">
        <v>2928</v>
      </c>
      <c r="B512" t="s">
        <v>1908</v>
      </c>
      <c r="C512" t="s">
        <v>2929</v>
      </c>
      <c r="D512" t="s">
        <v>2928</v>
      </c>
      <c r="E512" s="164">
        <v>42730</v>
      </c>
      <c r="F512" s="164">
        <v>42739</v>
      </c>
      <c r="H512" t="s">
        <v>402</v>
      </c>
      <c r="I512" t="s">
        <v>1910</v>
      </c>
      <c r="J512" t="s">
        <v>275</v>
      </c>
    </row>
    <row r="513" spans="1:10" x14ac:dyDescent="0.2">
      <c r="A513" t="s">
        <v>2930</v>
      </c>
      <c r="B513" t="s">
        <v>1908</v>
      </c>
      <c r="C513" t="s">
        <v>2931</v>
      </c>
      <c r="D513" t="s">
        <v>2930</v>
      </c>
      <c r="E513" s="164">
        <v>42740</v>
      </c>
      <c r="F513" s="164">
        <v>42743</v>
      </c>
      <c r="H513" t="s">
        <v>402</v>
      </c>
      <c r="I513" t="s">
        <v>1910</v>
      </c>
      <c r="J513" t="s">
        <v>275</v>
      </c>
    </row>
    <row r="514" spans="1:10" x14ac:dyDescent="0.2">
      <c r="A514" t="s">
        <v>2932</v>
      </c>
      <c r="B514" t="s">
        <v>1908</v>
      </c>
      <c r="C514" t="s">
        <v>2933</v>
      </c>
      <c r="D514" t="s">
        <v>2932</v>
      </c>
      <c r="E514" s="164">
        <v>41671</v>
      </c>
      <c r="F514" s="164"/>
      <c r="H514" t="s">
        <v>387</v>
      </c>
      <c r="I514" t="s">
        <v>1910</v>
      </c>
      <c r="J514" t="s">
        <v>275</v>
      </c>
    </row>
    <row r="515" spans="1:10" x14ac:dyDescent="0.2">
      <c r="A515" t="s">
        <v>2934</v>
      </c>
      <c r="B515" t="s">
        <v>1908</v>
      </c>
      <c r="C515" t="s">
        <v>2935</v>
      </c>
      <c r="D515" t="s">
        <v>2934</v>
      </c>
      <c r="E515" s="164">
        <v>41487</v>
      </c>
      <c r="F515" s="164"/>
      <c r="H515" t="s">
        <v>371</v>
      </c>
      <c r="I515" t="s">
        <v>2936</v>
      </c>
      <c r="J515" t="s">
        <v>275</v>
      </c>
    </row>
    <row r="516" spans="1:10" x14ac:dyDescent="0.2">
      <c r="A516" t="s">
        <v>2937</v>
      </c>
      <c r="B516" t="s">
        <v>1908</v>
      </c>
      <c r="C516" t="s">
        <v>2938</v>
      </c>
      <c r="D516" t="s">
        <v>2937</v>
      </c>
      <c r="E516" s="164">
        <v>41822</v>
      </c>
      <c r="F516" s="164"/>
      <c r="H516" t="s">
        <v>387</v>
      </c>
      <c r="I516" t="s">
        <v>1910</v>
      </c>
      <c r="J516" t="s">
        <v>275</v>
      </c>
    </row>
    <row r="517" spans="1:10" x14ac:dyDescent="0.2">
      <c r="A517" t="s">
        <v>2939</v>
      </c>
      <c r="B517" t="s">
        <v>1908</v>
      </c>
      <c r="C517" t="s">
        <v>2940</v>
      </c>
      <c r="D517" t="s">
        <v>2939</v>
      </c>
      <c r="E517" s="164">
        <v>42401</v>
      </c>
      <c r="F517" s="164"/>
      <c r="H517" t="s">
        <v>402</v>
      </c>
      <c r="I517" t="s">
        <v>1910</v>
      </c>
      <c r="J517" t="s">
        <v>275</v>
      </c>
    </row>
    <row r="518" spans="1:10" x14ac:dyDescent="0.2">
      <c r="A518" t="s">
        <v>2941</v>
      </c>
      <c r="B518" t="s">
        <v>1908</v>
      </c>
      <c r="C518" t="s">
        <v>2942</v>
      </c>
      <c r="D518" t="s">
        <v>2941</v>
      </c>
      <c r="E518" s="164">
        <v>42552</v>
      </c>
      <c r="F518" s="164"/>
      <c r="H518" t="s">
        <v>418</v>
      </c>
      <c r="I518" t="s">
        <v>1910</v>
      </c>
      <c r="J518" t="s">
        <v>275</v>
      </c>
    </row>
    <row r="519" spans="1:10" x14ac:dyDescent="0.2">
      <c r="A519" t="s">
        <v>2943</v>
      </c>
      <c r="B519" t="s">
        <v>1908</v>
      </c>
      <c r="C519" t="s">
        <v>2944</v>
      </c>
      <c r="D519" t="s">
        <v>2943</v>
      </c>
      <c r="E519" s="164">
        <v>41361</v>
      </c>
      <c r="F519" s="164"/>
      <c r="H519" t="s">
        <v>387</v>
      </c>
      <c r="I519" t="s">
        <v>1910</v>
      </c>
      <c r="J519" t="s">
        <v>275</v>
      </c>
    </row>
    <row r="520" spans="1:10" x14ac:dyDescent="0.2">
      <c r="A520" t="s">
        <v>2945</v>
      </c>
      <c r="B520" t="s">
        <v>1908</v>
      </c>
      <c r="C520" t="s">
        <v>2946</v>
      </c>
      <c r="D520" t="s">
        <v>2945</v>
      </c>
      <c r="E520" s="164">
        <v>42293</v>
      </c>
      <c r="F520" s="164"/>
      <c r="H520" t="s">
        <v>402</v>
      </c>
      <c r="I520" t="s">
        <v>1910</v>
      </c>
      <c r="J520" t="s">
        <v>275</v>
      </c>
    </row>
    <row r="521" spans="1:10" x14ac:dyDescent="0.2">
      <c r="A521" t="s">
        <v>2947</v>
      </c>
      <c r="B521" t="s">
        <v>1908</v>
      </c>
      <c r="C521" t="s">
        <v>2948</v>
      </c>
      <c r="D521" t="s">
        <v>2947</v>
      </c>
      <c r="E521" s="164">
        <v>42293</v>
      </c>
      <c r="F521" s="164"/>
      <c r="H521" t="s">
        <v>402</v>
      </c>
      <c r="I521" t="s">
        <v>1910</v>
      </c>
      <c r="J521" t="s">
        <v>275</v>
      </c>
    </row>
    <row r="522" spans="1:10" x14ac:dyDescent="0.2">
      <c r="A522" t="s">
        <v>2949</v>
      </c>
      <c r="B522" t="s">
        <v>1908</v>
      </c>
      <c r="C522" t="s">
        <v>2950</v>
      </c>
      <c r="D522" t="s">
        <v>2949</v>
      </c>
      <c r="E522" s="164">
        <v>41687</v>
      </c>
      <c r="F522" s="164"/>
      <c r="H522" t="s">
        <v>387</v>
      </c>
      <c r="I522" t="s">
        <v>1910</v>
      </c>
      <c r="J522" t="s">
        <v>275</v>
      </c>
    </row>
    <row r="523" spans="1:10" x14ac:dyDescent="0.2">
      <c r="A523" t="s">
        <v>2951</v>
      </c>
      <c r="B523" t="s">
        <v>1908</v>
      </c>
      <c r="C523" t="s">
        <v>2952</v>
      </c>
      <c r="D523" t="s">
        <v>2951</v>
      </c>
      <c r="E523" s="164">
        <v>41275</v>
      </c>
      <c r="F523" s="164"/>
      <c r="H523" t="s">
        <v>387</v>
      </c>
      <c r="I523" t="s">
        <v>1910</v>
      </c>
      <c r="J523" t="s">
        <v>275</v>
      </c>
    </row>
    <row r="524" spans="1:10" x14ac:dyDescent="0.2">
      <c r="A524" t="s">
        <v>2953</v>
      </c>
      <c r="B524" t="s">
        <v>1908</v>
      </c>
      <c r="C524" t="s">
        <v>2954</v>
      </c>
      <c r="D524" t="s">
        <v>2953</v>
      </c>
      <c r="E524" s="164">
        <v>42186</v>
      </c>
      <c r="F524" s="164"/>
      <c r="H524" t="s">
        <v>387</v>
      </c>
      <c r="I524" t="s">
        <v>1910</v>
      </c>
      <c r="J524" t="s">
        <v>275</v>
      </c>
    </row>
    <row r="525" spans="1:10" x14ac:dyDescent="0.2">
      <c r="A525" t="s">
        <v>2955</v>
      </c>
      <c r="B525" t="s">
        <v>1908</v>
      </c>
      <c r="C525" t="s">
        <v>2956</v>
      </c>
      <c r="D525" t="s">
        <v>2955</v>
      </c>
      <c r="E525" s="164">
        <v>41919</v>
      </c>
      <c r="F525" s="164"/>
      <c r="H525" t="s">
        <v>424</v>
      </c>
      <c r="I525" t="s">
        <v>1910</v>
      </c>
      <c r="J525" t="s">
        <v>275</v>
      </c>
    </row>
    <row r="526" spans="1:10" x14ac:dyDescent="0.2">
      <c r="A526" t="s">
        <v>2957</v>
      </c>
      <c r="B526" t="s">
        <v>1908</v>
      </c>
      <c r="C526" t="s">
        <v>2958</v>
      </c>
      <c r="D526" t="s">
        <v>2957</v>
      </c>
      <c r="E526" s="164">
        <v>41877</v>
      </c>
      <c r="F526" s="164"/>
      <c r="H526" t="s">
        <v>406</v>
      </c>
      <c r="I526" t="s">
        <v>1910</v>
      </c>
      <c r="J526" t="s">
        <v>275</v>
      </c>
    </row>
    <row r="527" spans="1:10" x14ac:dyDescent="0.2">
      <c r="A527" t="s">
        <v>2959</v>
      </c>
      <c r="B527" t="s">
        <v>1908</v>
      </c>
      <c r="C527" t="s">
        <v>2960</v>
      </c>
      <c r="D527" t="s">
        <v>2959</v>
      </c>
      <c r="E527" s="164">
        <v>42309</v>
      </c>
      <c r="F527" s="164"/>
      <c r="H527" t="s">
        <v>414</v>
      </c>
      <c r="I527" t="s">
        <v>1910</v>
      </c>
      <c r="J527" t="s">
        <v>275</v>
      </c>
    </row>
    <row r="528" spans="1:10" x14ac:dyDescent="0.2">
      <c r="A528" t="s">
        <v>2961</v>
      </c>
      <c r="B528" t="s">
        <v>1908</v>
      </c>
      <c r="C528" t="s">
        <v>2962</v>
      </c>
      <c r="D528" t="s">
        <v>2961</v>
      </c>
      <c r="E528" s="164">
        <v>42541</v>
      </c>
      <c r="F528" s="164"/>
      <c r="H528" t="s">
        <v>418</v>
      </c>
      <c r="I528" t="s">
        <v>1910</v>
      </c>
      <c r="J528" t="s">
        <v>275</v>
      </c>
    </row>
    <row r="529" spans="1:10" x14ac:dyDescent="0.2">
      <c r="A529" t="s">
        <v>2963</v>
      </c>
      <c r="B529" t="s">
        <v>1908</v>
      </c>
      <c r="C529" t="s">
        <v>2964</v>
      </c>
      <c r="D529" t="s">
        <v>2963</v>
      </c>
      <c r="E529" s="164">
        <v>42541</v>
      </c>
      <c r="F529" s="164"/>
      <c r="H529" t="s">
        <v>418</v>
      </c>
      <c r="I529" t="s">
        <v>1910</v>
      </c>
      <c r="J529" t="s">
        <v>275</v>
      </c>
    </row>
    <row r="530" spans="1:10" x14ac:dyDescent="0.2">
      <c r="A530" t="s">
        <v>2965</v>
      </c>
      <c r="B530" t="s">
        <v>1908</v>
      </c>
      <c r="C530" t="s">
        <v>2966</v>
      </c>
      <c r="D530" t="s">
        <v>2965</v>
      </c>
      <c r="E530" s="164">
        <v>42445</v>
      </c>
      <c r="F530" s="164"/>
      <c r="H530" t="s">
        <v>420</v>
      </c>
      <c r="I530" t="s">
        <v>1910</v>
      </c>
      <c r="J530" t="s">
        <v>275</v>
      </c>
    </row>
    <row r="531" spans="1:10" x14ac:dyDescent="0.2">
      <c r="A531" t="s">
        <v>2967</v>
      </c>
      <c r="B531" t="s">
        <v>1908</v>
      </c>
      <c r="C531" t="s">
        <v>2968</v>
      </c>
      <c r="D531" t="s">
        <v>2967</v>
      </c>
      <c r="E531" s="164">
        <v>42445</v>
      </c>
      <c r="F531" s="164"/>
      <c r="H531" t="s">
        <v>420</v>
      </c>
      <c r="I531" t="s">
        <v>1910</v>
      </c>
      <c r="J531" t="s">
        <v>275</v>
      </c>
    </row>
    <row r="532" spans="1:10" x14ac:dyDescent="0.2">
      <c r="A532" t="s">
        <v>2969</v>
      </c>
      <c r="B532" t="s">
        <v>1908</v>
      </c>
      <c r="C532" t="s">
        <v>2970</v>
      </c>
      <c r="D532" t="s">
        <v>2969</v>
      </c>
      <c r="E532" s="164">
        <v>41568</v>
      </c>
      <c r="F532" s="164"/>
      <c r="H532" t="s">
        <v>406</v>
      </c>
      <c r="I532" t="s">
        <v>1910</v>
      </c>
      <c r="J532" t="s">
        <v>275</v>
      </c>
    </row>
    <row r="533" spans="1:10" x14ac:dyDescent="0.2">
      <c r="A533" t="s">
        <v>2971</v>
      </c>
      <c r="B533" t="s">
        <v>1908</v>
      </c>
      <c r="C533" t="s">
        <v>2972</v>
      </c>
      <c r="D533" t="s">
        <v>2971</v>
      </c>
      <c r="E533" s="164">
        <v>42018</v>
      </c>
      <c r="F533" s="164"/>
      <c r="H533" t="s">
        <v>387</v>
      </c>
      <c r="I533" t="s">
        <v>1910</v>
      </c>
      <c r="J533" t="s">
        <v>275</v>
      </c>
    </row>
    <row r="534" spans="1:10" x14ac:dyDescent="0.2">
      <c r="A534" t="s">
        <v>2973</v>
      </c>
      <c r="B534" t="s">
        <v>1908</v>
      </c>
      <c r="C534" t="s">
        <v>2974</v>
      </c>
      <c r="D534" t="s">
        <v>2973</v>
      </c>
      <c r="E534" s="164">
        <v>42445</v>
      </c>
      <c r="F534" s="164"/>
      <c r="H534" t="s">
        <v>420</v>
      </c>
      <c r="I534" t="s">
        <v>1910</v>
      </c>
      <c r="J534" t="s">
        <v>275</v>
      </c>
    </row>
    <row r="535" spans="1:10" x14ac:dyDescent="0.2">
      <c r="A535" t="s">
        <v>2975</v>
      </c>
      <c r="B535" t="s">
        <v>1908</v>
      </c>
      <c r="C535" t="s">
        <v>2976</v>
      </c>
      <c r="D535" t="s">
        <v>2975</v>
      </c>
      <c r="E535" s="164">
        <v>41030</v>
      </c>
      <c r="F535" s="164"/>
      <c r="H535" t="s">
        <v>397</v>
      </c>
      <c r="I535" t="s">
        <v>1980</v>
      </c>
      <c r="J535" t="s">
        <v>275</v>
      </c>
    </row>
    <row r="536" spans="1:10" x14ac:dyDescent="0.2">
      <c r="A536" t="s">
        <v>2977</v>
      </c>
      <c r="B536" t="s">
        <v>1908</v>
      </c>
      <c r="C536" t="s">
        <v>2978</v>
      </c>
      <c r="D536" t="s">
        <v>2977</v>
      </c>
      <c r="E536" s="164">
        <v>42228</v>
      </c>
      <c r="F536" s="164"/>
      <c r="H536" t="s">
        <v>414</v>
      </c>
      <c r="I536" t="s">
        <v>1910</v>
      </c>
      <c r="J536" t="s">
        <v>275</v>
      </c>
    </row>
    <row r="537" spans="1:10" x14ac:dyDescent="0.2">
      <c r="A537" t="s">
        <v>2979</v>
      </c>
      <c r="B537" t="s">
        <v>1908</v>
      </c>
      <c r="C537" t="s">
        <v>2980</v>
      </c>
      <c r="D537" t="s">
        <v>2979</v>
      </c>
      <c r="E537" s="164">
        <v>42492</v>
      </c>
      <c r="F537" s="164"/>
      <c r="H537" t="s">
        <v>420</v>
      </c>
      <c r="I537" t="s">
        <v>1910</v>
      </c>
      <c r="J537" t="s">
        <v>275</v>
      </c>
    </row>
    <row r="538" spans="1:10" x14ac:dyDescent="0.2">
      <c r="A538" t="s">
        <v>2981</v>
      </c>
      <c r="B538" t="s">
        <v>1908</v>
      </c>
      <c r="C538" t="s">
        <v>2982</v>
      </c>
      <c r="D538" t="s">
        <v>2981</v>
      </c>
      <c r="E538" s="164">
        <v>42635</v>
      </c>
      <c r="F538" s="164"/>
      <c r="H538" t="s">
        <v>414</v>
      </c>
      <c r="I538" t="s">
        <v>1910</v>
      </c>
      <c r="J538" t="s">
        <v>275</v>
      </c>
    </row>
    <row r="539" spans="1:10" x14ac:dyDescent="0.2">
      <c r="A539" t="s">
        <v>2983</v>
      </c>
      <c r="B539" t="s">
        <v>1908</v>
      </c>
      <c r="C539" t="s">
        <v>2984</v>
      </c>
      <c r="D539" t="s">
        <v>2983</v>
      </c>
      <c r="E539" s="164">
        <v>41275</v>
      </c>
      <c r="F539" s="164"/>
      <c r="H539" t="s">
        <v>387</v>
      </c>
      <c r="I539" t="s">
        <v>1910</v>
      </c>
      <c r="J539" t="s">
        <v>275</v>
      </c>
    </row>
    <row r="540" spans="1:10" x14ac:dyDescent="0.2">
      <c r="A540" t="s">
        <v>2985</v>
      </c>
      <c r="B540" t="s">
        <v>1908</v>
      </c>
      <c r="C540" t="s">
        <v>2986</v>
      </c>
      <c r="D540" t="s">
        <v>2985</v>
      </c>
      <c r="E540" s="164">
        <v>41562</v>
      </c>
      <c r="F540" s="164"/>
      <c r="H540" t="s">
        <v>431</v>
      </c>
      <c r="I540" t="s">
        <v>1945</v>
      </c>
      <c r="J540" t="s">
        <v>275</v>
      </c>
    </row>
    <row r="541" spans="1:10" x14ac:dyDescent="0.2">
      <c r="A541" t="s">
        <v>2987</v>
      </c>
      <c r="B541" t="s">
        <v>1908</v>
      </c>
      <c r="C541" t="s">
        <v>2988</v>
      </c>
      <c r="D541" t="s">
        <v>2987</v>
      </c>
      <c r="E541" s="164">
        <v>41275</v>
      </c>
      <c r="F541" s="164"/>
      <c r="H541" t="s">
        <v>387</v>
      </c>
      <c r="I541" t="s">
        <v>1910</v>
      </c>
      <c r="J541" t="s">
        <v>275</v>
      </c>
    </row>
    <row r="542" spans="1:10" x14ac:dyDescent="0.2">
      <c r="A542" t="s">
        <v>2989</v>
      </c>
      <c r="B542" t="s">
        <v>1908</v>
      </c>
      <c r="C542" t="s">
        <v>2990</v>
      </c>
      <c r="D542" t="s">
        <v>2989</v>
      </c>
      <c r="E542" s="164">
        <v>42157</v>
      </c>
      <c r="F542" s="164"/>
      <c r="H542" t="s">
        <v>406</v>
      </c>
      <c r="I542" t="s">
        <v>1910</v>
      </c>
      <c r="J542" t="s">
        <v>275</v>
      </c>
    </row>
    <row r="543" spans="1:10" x14ac:dyDescent="0.2">
      <c r="A543" t="s">
        <v>2991</v>
      </c>
      <c r="B543" t="s">
        <v>1908</v>
      </c>
      <c r="C543" t="s">
        <v>2992</v>
      </c>
      <c r="D543" t="s">
        <v>2991</v>
      </c>
      <c r="E543" s="164">
        <v>42695</v>
      </c>
      <c r="F543" s="164"/>
      <c r="H543" t="s">
        <v>414</v>
      </c>
      <c r="I543" t="s">
        <v>1910</v>
      </c>
      <c r="J543" t="s">
        <v>275</v>
      </c>
    </row>
    <row r="544" spans="1:10" x14ac:dyDescent="0.2">
      <c r="A544" t="s">
        <v>2993</v>
      </c>
      <c r="B544" t="s">
        <v>1908</v>
      </c>
      <c r="C544" t="s">
        <v>2994</v>
      </c>
      <c r="D544" t="s">
        <v>2993</v>
      </c>
      <c r="E544" s="164">
        <v>42445</v>
      </c>
      <c r="F544" s="164"/>
      <c r="H544" t="s">
        <v>420</v>
      </c>
      <c r="I544" t="s">
        <v>1910</v>
      </c>
      <c r="J544" t="s">
        <v>275</v>
      </c>
    </row>
    <row r="545" spans="1:10" x14ac:dyDescent="0.2">
      <c r="A545" t="s">
        <v>2995</v>
      </c>
      <c r="B545" t="s">
        <v>1908</v>
      </c>
      <c r="C545" t="s">
        <v>2996</v>
      </c>
      <c r="D545" t="s">
        <v>2995</v>
      </c>
      <c r="E545" s="164">
        <v>41764</v>
      </c>
      <c r="F545" s="164"/>
      <c r="H545" t="s">
        <v>387</v>
      </c>
      <c r="I545" t="s">
        <v>1910</v>
      </c>
      <c r="J545" t="s">
        <v>275</v>
      </c>
    </row>
    <row r="546" spans="1:10" x14ac:dyDescent="0.2">
      <c r="A546" t="s">
        <v>2997</v>
      </c>
      <c r="B546" t="s">
        <v>1908</v>
      </c>
      <c r="C546" t="s">
        <v>2998</v>
      </c>
      <c r="D546" t="s">
        <v>2997</v>
      </c>
      <c r="E546" s="164">
        <v>41821</v>
      </c>
      <c r="F546" s="164"/>
      <c r="H546" t="s">
        <v>424</v>
      </c>
      <c r="I546" t="s">
        <v>1910</v>
      </c>
      <c r="J546" t="s">
        <v>275</v>
      </c>
    </row>
    <row r="547" spans="1:10" x14ac:dyDescent="0.2">
      <c r="A547" t="s">
        <v>2999</v>
      </c>
      <c r="B547" t="s">
        <v>1908</v>
      </c>
      <c r="C547" t="s">
        <v>3000</v>
      </c>
      <c r="D547" t="s">
        <v>2999</v>
      </c>
      <c r="E547" s="164">
        <v>42348</v>
      </c>
      <c r="F547" s="164"/>
      <c r="H547" t="s">
        <v>414</v>
      </c>
      <c r="I547" t="s">
        <v>1910</v>
      </c>
      <c r="J547" t="s">
        <v>275</v>
      </c>
    </row>
    <row r="548" spans="1:10" x14ac:dyDescent="0.2">
      <c r="A548" t="s">
        <v>3001</v>
      </c>
      <c r="B548" t="s">
        <v>1908</v>
      </c>
      <c r="C548" t="s">
        <v>3002</v>
      </c>
      <c r="D548" t="s">
        <v>3001</v>
      </c>
      <c r="E548" s="164">
        <v>42654</v>
      </c>
      <c r="F548" s="164"/>
      <c r="H548" t="s">
        <v>414</v>
      </c>
      <c r="I548" t="s">
        <v>1910</v>
      </c>
      <c r="J548" t="s">
        <v>275</v>
      </c>
    </row>
    <row r="549" spans="1:10" x14ac:dyDescent="0.2">
      <c r="A549" t="s">
        <v>3003</v>
      </c>
      <c r="B549" t="s">
        <v>1908</v>
      </c>
      <c r="C549" t="s">
        <v>3004</v>
      </c>
      <c r="D549" t="s">
        <v>3003</v>
      </c>
      <c r="E549" s="164">
        <v>42436</v>
      </c>
      <c r="F549" s="164"/>
      <c r="H549" t="s">
        <v>414</v>
      </c>
      <c r="I549" t="s">
        <v>1910</v>
      </c>
      <c r="J549" t="s">
        <v>275</v>
      </c>
    </row>
    <row r="550" spans="1:10" x14ac:dyDescent="0.2">
      <c r="A550" t="s">
        <v>3005</v>
      </c>
      <c r="B550" t="s">
        <v>1908</v>
      </c>
      <c r="C550" t="s">
        <v>3006</v>
      </c>
      <c r="D550" t="s">
        <v>3005</v>
      </c>
      <c r="E550" s="164">
        <v>42641</v>
      </c>
      <c r="F550" s="164"/>
      <c r="H550" t="s">
        <v>414</v>
      </c>
      <c r="I550" t="s">
        <v>1910</v>
      </c>
      <c r="J550" t="s">
        <v>275</v>
      </c>
    </row>
    <row r="551" spans="1:10" x14ac:dyDescent="0.2">
      <c r="A551" t="s">
        <v>3007</v>
      </c>
      <c r="B551" t="s">
        <v>1908</v>
      </c>
      <c r="C551" t="s">
        <v>3008</v>
      </c>
      <c r="D551" t="s">
        <v>3007</v>
      </c>
      <c r="E551" s="164">
        <v>42445</v>
      </c>
      <c r="F551" s="164"/>
      <c r="H551" t="s">
        <v>420</v>
      </c>
      <c r="I551" t="s">
        <v>1910</v>
      </c>
      <c r="J551" t="s">
        <v>275</v>
      </c>
    </row>
    <row r="552" spans="1:10" x14ac:dyDescent="0.2">
      <c r="A552" t="s">
        <v>3009</v>
      </c>
      <c r="B552" t="s">
        <v>1908</v>
      </c>
      <c r="C552" t="s">
        <v>3010</v>
      </c>
      <c r="D552" t="s">
        <v>3009</v>
      </c>
      <c r="E552" s="164">
        <v>42541</v>
      </c>
      <c r="F552" s="164"/>
      <c r="H552" t="s">
        <v>418</v>
      </c>
      <c r="I552" t="s">
        <v>1910</v>
      </c>
      <c r="J552" t="s">
        <v>275</v>
      </c>
    </row>
    <row r="553" spans="1:10" x14ac:dyDescent="0.2">
      <c r="A553" t="s">
        <v>3011</v>
      </c>
      <c r="B553" t="s">
        <v>1908</v>
      </c>
      <c r="C553" t="s">
        <v>3012</v>
      </c>
      <c r="D553" t="s">
        <v>3011</v>
      </c>
      <c r="E553" s="164">
        <v>42633</v>
      </c>
      <c r="F553" s="164"/>
      <c r="H553" t="s">
        <v>414</v>
      </c>
      <c r="I553" t="s">
        <v>1910</v>
      </c>
      <c r="J553" t="s">
        <v>275</v>
      </c>
    </row>
    <row r="554" spans="1:10" x14ac:dyDescent="0.2">
      <c r="A554" t="s">
        <v>3013</v>
      </c>
      <c r="B554" t="s">
        <v>1908</v>
      </c>
      <c r="C554" t="s">
        <v>3014</v>
      </c>
      <c r="D554" t="s">
        <v>3013</v>
      </c>
      <c r="E554" s="164">
        <v>42233</v>
      </c>
      <c r="F554" s="164"/>
      <c r="H554" t="s">
        <v>414</v>
      </c>
      <c r="I554" t="s">
        <v>1910</v>
      </c>
      <c r="J554" t="s">
        <v>275</v>
      </c>
    </row>
    <row r="555" spans="1:10" x14ac:dyDescent="0.2">
      <c r="A555" t="s">
        <v>3015</v>
      </c>
      <c r="B555" t="s">
        <v>1908</v>
      </c>
      <c r="C555" t="s">
        <v>3016</v>
      </c>
      <c r="D555" t="s">
        <v>3015</v>
      </c>
      <c r="E555" s="164">
        <v>42625</v>
      </c>
      <c r="F555" s="164"/>
      <c r="H555" t="s">
        <v>414</v>
      </c>
      <c r="I555" t="s">
        <v>1910</v>
      </c>
      <c r="J555" t="s">
        <v>275</v>
      </c>
    </row>
    <row r="556" spans="1:10" x14ac:dyDescent="0.2">
      <c r="A556" t="s">
        <v>3017</v>
      </c>
      <c r="B556" t="s">
        <v>1908</v>
      </c>
      <c r="C556" t="s">
        <v>3018</v>
      </c>
      <c r="D556" t="s">
        <v>3017</v>
      </c>
      <c r="E556" s="164">
        <v>41275</v>
      </c>
      <c r="F556" s="164"/>
      <c r="H556" t="s">
        <v>387</v>
      </c>
      <c r="I556" t="s">
        <v>1910</v>
      </c>
      <c r="J556" t="s">
        <v>275</v>
      </c>
    </row>
    <row r="557" spans="1:10" x14ac:dyDescent="0.2">
      <c r="A557" t="s">
        <v>3019</v>
      </c>
      <c r="B557" t="s">
        <v>1908</v>
      </c>
      <c r="C557" t="s">
        <v>3020</v>
      </c>
      <c r="D557" t="s">
        <v>3019</v>
      </c>
      <c r="E557" s="164">
        <v>42625</v>
      </c>
      <c r="F557" s="164"/>
      <c r="H557" t="s">
        <v>414</v>
      </c>
      <c r="I557" t="s">
        <v>1910</v>
      </c>
      <c r="J557" t="s">
        <v>275</v>
      </c>
    </row>
    <row r="558" spans="1:10" x14ac:dyDescent="0.2">
      <c r="A558" t="s">
        <v>3021</v>
      </c>
      <c r="B558" t="s">
        <v>1908</v>
      </c>
      <c r="C558" t="s">
        <v>3022</v>
      </c>
      <c r="D558" t="s">
        <v>3021</v>
      </c>
      <c r="E558" s="164">
        <v>42296</v>
      </c>
      <c r="F558" s="164"/>
      <c r="H558" t="s">
        <v>431</v>
      </c>
      <c r="I558" t="s">
        <v>1945</v>
      </c>
      <c r="J558" t="s">
        <v>275</v>
      </c>
    </row>
    <row r="559" spans="1:10" x14ac:dyDescent="0.2">
      <c r="A559" t="s">
        <v>3023</v>
      </c>
      <c r="B559" t="s">
        <v>1908</v>
      </c>
      <c r="C559" t="s">
        <v>3024</v>
      </c>
      <c r="D559" t="s">
        <v>3023</v>
      </c>
      <c r="E559" s="164">
        <v>42724</v>
      </c>
      <c r="F559" s="164"/>
      <c r="H559" t="s">
        <v>406</v>
      </c>
      <c r="I559" t="s">
        <v>1910</v>
      </c>
      <c r="J559" t="s">
        <v>275</v>
      </c>
    </row>
    <row r="560" spans="1:10" x14ac:dyDescent="0.2">
      <c r="A560" t="s">
        <v>3025</v>
      </c>
      <c r="B560" t="s">
        <v>1908</v>
      </c>
      <c r="C560" t="s">
        <v>3026</v>
      </c>
      <c r="D560" t="s">
        <v>3025</v>
      </c>
      <c r="E560" s="164">
        <v>42725</v>
      </c>
      <c r="F560" s="164"/>
      <c r="H560" t="s">
        <v>406</v>
      </c>
      <c r="I560" t="s">
        <v>1910</v>
      </c>
      <c r="J560" t="s">
        <v>275</v>
      </c>
    </row>
    <row r="561" spans="1:10" x14ac:dyDescent="0.2">
      <c r="A561" t="s">
        <v>3027</v>
      </c>
      <c r="B561" t="s">
        <v>1908</v>
      </c>
      <c r="C561" t="s">
        <v>3028</v>
      </c>
      <c r="D561" t="s">
        <v>3027</v>
      </c>
      <c r="E561" s="164">
        <v>42300</v>
      </c>
      <c r="F561" s="164">
        <v>42747</v>
      </c>
      <c r="H561" t="s">
        <v>414</v>
      </c>
      <c r="I561" t="s">
        <v>1910</v>
      </c>
      <c r="J561" t="s">
        <v>275</v>
      </c>
    </row>
    <row r="562" spans="1:10" x14ac:dyDescent="0.2">
      <c r="A562" t="s">
        <v>3029</v>
      </c>
      <c r="B562" t="s">
        <v>1908</v>
      </c>
      <c r="C562" t="s">
        <v>3030</v>
      </c>
      <c r="D562" t="s">
        <v>3029</v>
      </c>
      <c r="E562" s="164">
        <v>42626</v>
      </c>
      <c r="F562" s="164"/>
      <c r="H562" t="s">
        <v>431</v>
      </c>
      <c r="I562" t="s">
        <v>1945</v>
      </c>
      <c r="J562" t="s">
        <v>275</v>
      </c>
    </row>
    <row r="563" spans="1:10" x14ac:dyDescent="0.2">
      <c r="A563" t="s">
        <v>3031</v>
      </c>
      <c r="B563" t="s">
        <v>1908</v>
      </c>
      <c r="C563" t="s">
        <v>3032</v>
      </c>
      <c r="D563" t="s">
        <v>3031</v>
      </c>
      <c r="E563" s="164">
        <v>42647</v>
      </c>
      <c r="F563" s="164"/>
      <c r="H563" t="s">
        <v>414</v>
      </c>
      <c r="I563" t="s">
        <v>1910</v>
      </c>
      <c r="J563" t="s">
        <v>275</v>
      </c>
    </row>
    <row r="564" spans="1:10" x14ac:dyDescent="0.2">
      <c r="A564" t="s">
        <v>3033</v>
      </c>
      <c r="B564" t="s">
        <v>1908</v>
      </c>
      <c r="C564" t="s">
        <v>3034</v>
      </c>
      <c r="D564" t="s">
        <v>3033</v>
      </c>
      <c r="E564" s="164">
        <v>42705</v>
      </c>
      <c r="F564" s="164"/>
      <c r="H564" t="s">
        <v>414</v>
      </c>
      <c r="I564" t="s">
        <v>1910</v>
      </c>
      <c r="J564" t="s">
        <v>275</v>
      </c>
    </row>
    <row r="565" spans="1:10" x14ac:dyDescent="0.2">
      <c r="A565" t="s">
        <v>3035</v>
      </c>
      <c r="B565" t="s">
        <v>1908</v>
      </c>
      <c r="C565" t="s">
        <v>3036</v>
      </c>
      <c r="D565" t="s">
        <v>3035</v>
      </c>
      <c r="E565" s="164">
        <v>42654</v>
      </c>
      <c r="F565" s="164"/>
      <c r="H565" t="s">
        <v>414</v>
      </c>
      <c r="I565" t="s">
        <v>1910</v>
      </c>
      <c r="J565" t="s">
        <v>275</v>
      </c>
    </row>
    <row r="566" spans="1:10" x14ac:dyDescent="0.2">
      <c r="A566" t="s">
        <v>3037</v>
      </c>
      <c r="B566" t="s">
        <v>1908</v>
      </c>
      <c r="C566" t="s">
        <v>3038</v>
      </c>
      <c r="D566" t="s">
        <v>3037</v>
      </c>
      <c r="E566" s="164">
        <v>42445</v>
      </c>
      <c r="F566" s="164"/>
      <c r="H566" t="s">
        <v>420</v>
      </c>
      <c r="I566" t="s">
        <v>1910</v>
      </c>
      <c r="J566" t="s">
        <v>275</v>
      </c>
    </row>
    <row r="567" spans="1:10" x14ac:dyDescent="0.2">
      <c r="A567" t="s">
        <v>3039</v>
      </c>
      <c r="B567" t="s">
        <v>1908</v>
      </c>
      <c r="C567" t="s">
        <v>3040</v>
      </c>
      <c r="D567" t="s">
        <v>3039</v>
      </c>
      <c r="E567" s="164">
        <v>41822</v>
      </c>
      <c r="F567" s="164"/>
      <c r="H567" t="s">
        <v>387</v>
      </c>
      <c r="I567" t="s">
        <v>1910</v>
      </c>
      <c r="J567" t="s">
        <v>275</v>
      </c>
    </row>
    <row r="568" spans="1:10" x14ac:dyDescent="0.2">
      <c r="A568" t="s">
        <v>3041</v>
      </c>
      <c r="B568" t="s">
        <v>1908</v>
      </c>
      <c r="C568" t="s">
        <v>3042</v>
      </c>
      <c r="D568" t="s">
        <v>3041</v>
      </c>
      <c r="E568" s="164">
        <v>42635</v>
      </c>
      <c r="F568" s="164"/>
      <c r="H568" t="s">
        <v>414</v>
      </c>
      <c r="I568" t="s">
        <v>1910</v>
      </c>
      <c r="J568" t="s">
        <v>275</v>
      </c>
    </row>
    <row r="569" spans="1:10" x14ac:dyDescent="0.2">
      <c r="A569" t="s">
        <v>3043</v>
      </c>
      <c r="B569" t="s">
        <v>1908</v>
      </c>
      <c r="C569" t="s">
        <v>3044</v>
      </c>
      <c r="D569" t="s">
        <v>3043</v>
      </c>
      <c r="E569" s="164">
        <v>42677</v>
      </c>
      <c r="F569" s="164"/>
      <c r="H569" t="s">
        <v>414</v>
      </c>
      <c r="I569" t="s">
        <v>1910</v>
      </c>
      <c r="J569" t="s">
        <v>275</v>
      </c>
    </row>
    <row r="570" spans="1:10" x14ac:dyDescent="0.2">
      <c r="A570" t="s">
        <v>3045</v>
      </c>
      <c r="B570" t="s">
        <v>1908</v>
      </c>
      <c r="C570" t="s">
        <v>3046</v>
      </c>
      <c r="D570" t="s">
        <v>3045</v>
      </c>
      <c r="E570" s="164">
        <v>42500</v>
      </c>
      <c r="F570" s="164"/>
      <c r="H570" t="s">
        <v>402</v>
      </c>
      <c r="I570" t="s">
        <v>1910</v>
      </c>
      <c r="J570" t="s">
        <v>275</v>
      </c>
    </row>
    <row r="571" spans="1:10" x14ac:dyDescent="0.2">
      <c r="A571" t="s">
        <v>3047</v>
      </c>
      <c r="B571" t="s">
        <v>1908</v>
      </c>
      <c r="C571" t="s">
        <v>3048</v>
      </c>
      <c r="D571" t="s">
        <v>3047</v>
      </c>
      <c r="E571" s="164">
        <v>42445</v>
      </c>
      <c r="F571" s="164"/>
      <c r="H571" t="s">
        <v>420</v>
      </c>
      <c r="I571" t="s">
        <v>1910</v>
      </c>
      <c r="J571" t="s">
        <v>275</v>
      </c>
    </row>
    <row r="572" spans="1:10" x14ac:dyDescent="0.2">
      <c r="A572" t="s">
        <v>3049</v>
      </c>
      <c r="B572" t="s">
        <v>1908</v>
      </c>
      <c r="C572" t="s">
        <v>3050</v>
      </c>
      <c r="D572" t="s">
        <v>3049</v>
      </c>
      <c r="E572" s="164">
        <v>42445</v>
      </c>
      <c r="F572" s="164"/>
      <c r="H572" t="s">
        <v>420</v>
      </c>
      <c r="I572" t="s">
        <v>1910</v>
      </c>
      <c r="J572" t="s">
        <v>275</v>
      </c>
    </row>
    <row r="573" spans="1:10" x14ac:dyDescent="0.2">
      <c r="A573" t="s">
        <v>3051</v>
      </c>
      <c r="B573" t="s">
        <v>1908</v>
      </c>
      <c r="C573" t="s">
        <v>3052</v>
      </c>
      <c r="D573" t="s">
        <v>3051</v>
      </c>
      <c r="E573" s="164">
        <v>42445</v>
      </c>
      <c r="F573" s="164"/>
      <c r="H573" t="s">
        <v>420</v>
      </c>
      <c r="I573" t="s">
        <v>1910</v>
      </c>
      <c r="J573" t="s">
        <v>275</v>
      </c>
    </row>
    <row r="574" spans="1:10" x14ac:dyDescent="0.2">
      <c r="A574" t="s">
        <v>3053</v>
      </c>
      <c r="B574" t="s">
        <v>1908</v>
      </c>
      <c r="C574" t="s">
        <v>3054</v>
      </c>
      <c r="D574" t="s">
        <v>3053</v>
      </c>
      <c r="E574" s="164">
        <v>42689</v>
      </c>
      <c r="F574" s="164"/>
      <c r="H574" t="s">
        <v>402</v>
      </c>
      <c r="I574" t="s">
        <v>1910</v>
      </c>
      <c r="J574" t="s">
        <v>275</v>
      </c>
    </row>
    <row r="575" spans="1:10" x14ac:dyDescent="0.2">
      <c r="A575" t="s">
        <v>3055</v>
      </c>
      <c r="B575" t="s">
        <v>1908</v>
      </c>
      <c r="C575" t="s">
        <v>3056</v>
      </c>
      <c r="D575" t="s">
        <v>3055</v>
      </c>
      <c r="E575" s="164">
        <v>42390</v>
      </c>
      <c r="F575" s="164"/>
      <c r="H575" t="s">
        <v>414</v>
      </c>
      <c r="I575" t="s">
        <v>1910</v>
      </c>
      <c r="J575" t="s">
        <v>275</v>
      </c>
    </row>
    <row r="576" spans="1:10" x14ac:dyDescent="0.2">
      <c r="A576" t="s">
        <v>3057</v>
      </c>
      <c r="B576" t="s">
        <v>1908</v>
      </c>
      <c r="C576" t="s">
        <v>3058</v>
      </c>
      <c r="D576" t="s">
        <v>3057</v>
      </c>
      <c r="E576" s="164">
        <v>42009</v>
      </c>
      <c r="F576" s="164"/>
      <c r="H576" t="s">
        <v>387</v>
      </c>
      <c r="I576" t="s">
        <v>1910</v>
      </c>
      <c r="J576" t="s">
        <v>275</v>
      </c>
    </row>
    <row r="577" spans="1:10" x14ac:dyDescent="0.2">
      <c r="A577" t="s">
        <v>3059</v>
      </c>
      <c r="B577" t="s">
        <v>1908</v>
      </c>
      <c r="C577" t="s">
        <v>3060</v>
      </c>
      <c r="D577" t="s">
        <v>3059</v>
      </c>
      <c r="E577" s="164">
        <v>42522</v>
      </c>
      <c r="F577" s="164"/>
      <c r="H577" t="s">
        <v>414</v>
      </c>
      <c r="I577" t="s">
        <v>1910</v>
      </c>
      <c r="J577" t="s">
        <v>275</v>
      </c>
    </row>
    <row r="578" spans="1:10" x14ac:dyDescent="0.2">
      <c r="A578" t="s">
        <v>3061</v>
      </c>
      <c r="B578" t="s">
        <v>1908</v>
      </c>
      <c r="C578" t="s">
        <v>3062</v>
      </c>
      <c r="D578" t="s">
        <v>3061</v>
      </c>
      <c r="E578" s="164">
        <v>41934</v>
      </c>
      <c r="F578" s="164"/>
      <c r="H578" t="s">
        <v>431</v>
      </c>
      <c r="I578" t="s">
        <v>1945</v>
      </c>
      <c r="J578" t="s">
        <v>275</v>
      </c>
    </row>
    <row r="579" spans="1:10" x14ac:dyDescent="0.2">
      <c r="A579" t="s">
        <v>3063</v>
      </c>
      <c r="B579" t="s">
        <v>1908</v>
      </c>
      <c r="C579" t="s">
        <v>3064</v>
      </c>
      <c r="D579" t="s">
        <v>3063</v>
      </c>
      <c r="E579" s="164">
        <v>42625</v>
      </c>
      <c r="F579" s="164"/>
      <c r="H579" t="s">
        <v>414</v>
      </c>
      <c r="I579" t="s">
        <v>1910</v>
      </c>
      <c r="J579" t="s">
        <v>275</v>
      </c>
    </row>
    <row r="580" spans="1:10" x14ac:dyDescent="0.2">
      <c r="A580" t="s">
        <v>3065</v>
      </c>
      <c r="B580" t="s">
        <v>1908</v>
      </c>
      <c r="C580" t="s">
        <v>3066</v>
      </c>
      <c r="D580" t="s">
        <v>3065</v>
      </c>
      <c r="E580" s="164">
        <v>41656</v>
      </c>
      <c r="F580" s="164"/>
      <c r="H580" t="s">
        <v>406</v>
      </c>
      <c r="I580" t="s">
        <v>1910</v>
      </c>
      <c r="J580" t="s">
        <v>275</v>
      </c>
    </row>
    <row r="581" spans="1:10" x14ac:dyDescent="0.2">
      <c r="A581" t="s">
        <v>3067</v>
      </c>
      <c r="B581" t="s">
        <v>1908</v>
      </c>
      <c r="C581" t="s">
        <v>3068</v>
      </c>
      <c r="D581" t="s">
        <v>3067</v>
      </c>
      <c r="E581" s="164">
        <v>41745</v>
      </c>
      <c r="F581" s="164"/>
      <c r="H581" t="s">
        <v>406</v>
      </c>
      <c r="I581" t="s">
        <v>1910</v>
      </c>
      <c r="J581" t="s">
        <v>275</v>
      </c>
    </row>
    <row r="582" spans="1:10" x14ac:dyDescent="0.2">
      <c r="A582" t="s">
        <v>3069</v>
      </c>
      <c r="B582" t="s">
        <v>1908</v>
      </c>
      <c r="C582" t="s">
        <v>3070</v>
      </c>
      <c r="D582" t="s">
        <v>3069</v>
      </c>
      <c r="E582" s="164">
        <v>42445</v>
      </c>
      <c r="F582" s="164"/>
      <c r="H582" t="s">
        <v>420</v>
      </c>
      <c r="I582" t="s">
        <v>1910</v>
      </c>
      <c r="J582" t="s">
        <v>275</v>
      </c>
    </row>
    <row r="583" spans="1:10" x14ac:dyDescent="0.2">
      <c r="A583" t="s">
        <v>3071</v>
      </c>
      <c r="B583" t="s">
        <v>1908</v>
      </c>
      <c r="C583" t="s">
        <v>3072</v>
      </c>
      <c r="D583" t="s">
        <v>3071</v>
      </c>
      <c r="E583" s="164">
        <v>42475</v>
      </c>
      <c r="F583" s="164"/>
      <c r="H583" t="s">
        <v>420</v>
      </c>
      <c r="I583" t="s">
        <v>1910</v>
      </c>
      <c r="J583" t="s">
        <v>275</v>
      </c>
    </row>
    <row r="584" spans="1:10" x14ac:dyDescent="0.2">
      <c r="A584" t="s">
        <v>3073</v>
      </c>
      <c r="B584" t="s">
        <v>1908</v>
      </c>
      <c r="C584" t="s">
        <v>3074</v>
      </c>
      <c r="D584" t="s">
        <v>3073</v>
      </c>
      <c r="E584" s="164">
        <v>42324</v>
      </c>
      <c r="F584" s="164"/>
      <c r="H584" t="s">
        <v>387</v>
      </c>
      <c r="I584" t="s">
        <v>1910</v>
      </c>
      <c r="J584" t="s">
        <v>275</v>
      </c>
    </row>
    <row r="585" spans="1:10" x14ac:dyDescent="0.2">
      <c r="A585" t="s">
        <v>3075</v>
      </c>
      <c r="B585" t="s">
        <v>1908</v>
      </c>
      <c r="C585" t="s">
        <v>3076</v>
      </c>
      <c r="D585" t="s">
        <v>3075</v>
      </c>
      <c r="E585" s="164">
        <v>42250</v>
      </c>
      <c r="F585" s="164"/>
      <c r="H585" t="s">
        <v>393</v>
      </c>
      <c r="I585" t="s">
        <v>2053</v>
      </c>
      <c r="J585" t="s">
        <v>275</v>
      </c>
    </row>
    <row r="586" spans="1:10" x14ac:dyDescent="0.2">
      <c r="A586" t="s">
        <v>3077</v>
      </c>
      <c r="B586" t="s">
        <v>1908</v>
      </c>
      <c r="C586" t="s">
        <v>3078</v>
      </c>
      <c r="D586" t="s">
        <v>3077</v>
      </c>
      <c r="E586" s="164">
        <v>41870</v>
      </c>
      <c r="F586" s="164"/>
      <c r="H586" t="s">
        <v>387</v>
      </c>
      <c r="I586" t="s">
        <v>1910</v>
      </c>
      <c r="J586" t="s">
        <v>275</v>
      </c>
    </row>
    <row r="587" spans="1:10" x14ac:dyDescent="0.2">
      <c r="A587" t="s">
        <v>3079</v>
      </c>
      <c r="B587" t="s">
        <v>1908</v>
      </c>
      <c r="C587" t="s">
        <v>3080</v>
      </c>
      <c r="D587" t="s">
        <v>3079</v>
      </c>
      <c r="E587" s="164">
        <v>41873</v>
      </c>
      <c r="F587" s="164"/>
      <c r="H587" t="s">
        <v>387</v>
      </c>
      <c r="I587" t="s">
        <v>1910</v>
      </c>
      <c r="J587" t="s">
        <v>275</v>
      </c>
    </row>
    <row r="588" spans="1:10" x14ac:dyDescent="0.2">
      <c r="A588" t="s">
        <v>3081</v>
      </c>
      <c r="B588" t="s">
        <v>1908</v>
      </c>
      <c r="C588" t="s">
        <v>3082</v>
      </c>
      <c r="D588" t="s">
        <v>3081</v>
      </c>
      <c r="E588" s="164">
        <v>42552</v>
      </c>
      <c r="F588" s="164"/>
      <c r="H588" t="s">
        <v>418</v>
      </c>
      <c r="I588" t="s">
        <v>1910</v>
      </c>
      <c r="J588" t="s">
        <v>275</v>
      </c>
    </row>
    <row r="589" spans="1:10" x14ac:dyDescent="0.2">
      <c r="A589" t="s">
        <v>3083</v>
      </c>
      <c r="B589" t="s">
        <v>1908</v>
      </c>
      <c r="C589" t="s">
        <v>3084</v>
      </c>
      <c r="D589" t="s">
        <v>3083</v>
      </c>
      <c r="E589" s="164">
        <v>42730</v>
      </c>
      <c r="F589" s="164">
        <v>42739</v>
      </c>
      <c r="H589" t="s">
        <v>402</v>
      </c>
      <c r="I589" t="s">
        <v>1910</v>
      </c>
      <c r="J589" t="s">
        <v>275</v>
      </c>
    </row>
    <row r="590" spans="1:10" x14ac:dyDescent="0.2">
      <c r="A590" t="s">
        <v>3085</v>
      </c>
      <c r="B590" t="s">
        <v>1908</v>
      </c>
      <c r="C590" t="s">
        <v>3086</v>
      </c>
      <c r="D590" t="s">
        <v>3085</v>
      </c>
      <c r="E590" s="164">
        <v>42310</v>
      </c>
      <c r="F590" s="164"/>
      <c r="H590" t="s">
        <v>387</v>
      </c>
      <c r="I590" t="s">
        <v>1910</v>
      </c>
      <c r="J590" t="s">
        <v>275</v>
      </c>
    </row>
    <row r="591" spans="1:10" x14ac:dyDescent="0.2">
      <c r="A591" t="s">
        <v>3087</v>
      </c>
      <c r="B591" t="s">
        <v>1908</v>
      </c>
      <c r="C591" t="s">
        <v>3088</v>
      </c>
      <c r="D591" t="s">
        <v>3087</v>
      </c>
      <c r="E591" s="164">
        <v>42445</v>
      </c>
      <c r="F591" s="164"/>
      <c r="H591" t="s">
        <v>420</v>
      </c>
      <c r="I591" t="s">
        <v>1910</v>
      </c>
      <c r="J591" t="s">
        <v>275</v>
      </c>
    </row>
    <row r="592" spans="1:10" x14ac:dyDescent="0.2">
      <c r="A592" t="s">
        <v>3089</v>
      </c>
      <c r="B592" t="s">
        <v>1908</v>
      </c>
      <c r="C592" t="s">
        <v>3090</v>
      </c>
      <c r="D592" t="s">
        <v>3089</v>
      </c>
      <c r="E592" s="164">
        <v>42445</v>
      </c>
      <c r="F592" s="164"/>
      <c r="H592" t="s">
        <v>420</v>
      </c>
      <c r="I592" t="s">
        <v>1910</v>
      </c>
      <c r="J592" t="s">
        <v>275</v>
      </c>
    </row>
    <row r="593" spans="1:10" x14ac:dyDescent="0.2">
      <c r="A593" t="s">
        <v>3091</v>
      </c>
      <c r="B593" t="s">
        <v>1908</v>
      </c>
      <c r="C593" t="s">
        <v>3092</v>
      </c>
      <c r="D593" t="s">
        <v>3091</v>
      </c>
      <c r="E593" s="164">
        <v>42730</v>
      </c>
      <c r="F593" s="164">
        <v>42739</v>
      </c>
      <c r="H593" t="s">
        <v>402</v>
      </c>
      <c r="I593" t="s">
        <v>1910</v>
      </c>
      <c r="J593" t="s">
        <v>275</v>
      </c>
    </row>
    <row r="594" spans="1:10" x14ac:dyDescent="0.2">
      <c r="A594" t="s">
        <v>3093</v>
      </c>
      <c r="B594" t="s">
        <v>1908</v>
      </c>
      <c r="C594" t="s">
        <v>3094</v>
      </c>
      <c r="D594" t="s">
        <v>3093</v>
      </c>
      <c r="E594" s="164">
        <v>42445</v>
      </c>
      <c r="F594" s="164"/>
      <c r="H594" t="s">
        <v>420</v>
      </c>
      <c r="I594" t="s">
        <v>1910</v>
      </c>
      <c r="J594" t="s">
        <v>275</v>
      </c>
    </row>
    <row r="595" spans="1:10" x14ac:dyDescent="0.2">
      <c r="A595" t="s">
        <v>3095</v>
      </c>
      <c r="B595" t="s">
        <v>1908</v>
      </c>
      <c r="C595" t="s">
        <v>3096</v>
      </c>
      <c r="D595" t="s">
        <v>3095</v>
      </c>
      <c r="E595" s="164">
        <v>42702</v>
      </c>
      <c r="F595" s="164"/>
      <c r="H595" t="s">
        <v>406</v>
      </c>
      <c r="I595" t="s">
        <v>1910</v>
      </c>
      <c r="J595" t="s">
        <v>275</v>
      </c>
    </row>
    <row r="596" spans="1:10" x14ac:dyDescent="0.2">
      <c r="A596" t="s">
        <v>3097</v>
      </c>
      <c r="B596" t="s">
        <v>1908</v>
      </c>
      <c r="C596" t="s">
        <v>3098</v>
      </c>
      <c r="D596" t="s">
        <v>3097</v>
      </c>
      <c r="E596" s="164">
        <v>41918</v>
      </c>
      <c r="F596" s="164"/>
      <c r="H596" t="s">
        <v>387</v>
      </c>
      <c r="I596" t="s">
        <v>1910</v>
      </c>
      <c r="J596" t="s">
        <v>275</v>
      </c>
    </row>
    <row r="597" spans="1:10" x14ac:dyDescent="0.2">
      <c r="A597" t="s">
        <v>3099</v>
      </c>
      <c r="B597" t="s">
        <v>1908</v>
      </c>
      <c r="C597" t="s">
        <v>3100</v>
      </c>
      <c r="D597" t="s">
        <v>3099</v>
      </c>
      <c r="E597" s="164">
        <v>42023</v>
      </c>
      <c r="F597" s="164"/>
      <c r="H597" t="s">
        <v>387</v>
      </c>
      <c r="I597" t="s">
        <v>1910</v>
      </c>
      <c r="J597" t="s">
        <v>275</v>
      </c>
    </row>
    <row r="598" spans="1:10" x14ac:dyDescent="0.2">
      <c r="A598" t="s">
        <v>3101</v>
      </c>
      <c r="B598" t="s">
        <v>1908</v>
      </c>
      <c r="C598" t="s">
        <v>3102</v>
      </c>
      <c r="D598" t="s">
        <v>3101</v>
      </c>
      <c r="E598" s="164">
        <v>42445</v>
      </c>
      <c r="F598" s="164"/>
      <c r="H598" t="s">
        <v>420</v>
      </c>
      <c r="I598" t="s">
        <v>1910</v>
      </c>
      <c r="J598" t="s">
        <v>275</v>
      </c>
    </row>
    <row r="599" spans="1:10" x14ac:dyDescent="0.2">
      <c r="A599" t="s">
        <v>3103</v>
      </c>
      <c r="B599" t="s">
        <v>1908</v>
      </c>
      <c r="C599" t="s">
        <v>3104</v>
      </c>
      <c r="D599" t="s">
        <v>3103</v>
      </c>
      <c r="E599" s="164">
        <v>42445</v>
      </c>
      <c r="F599" s="164"/>
      <c r="H599" t="s">
        <v>420</v>
      </c>
      <c r="I599" t="s">
        <v>1910</v>
      </c>
      <c r="J599" t="s">
        <v>275</v>
      </c>
    </row>
    <row r="600" spans="1:10" x14ac:dyDescent="0.2">
      <c r="A600" t="s">
        <v>3105</v>
      </c>
      <c r="B600" t="s">
        <v>1908</v>
      </c>
      <c r="C600" t="s">
        <v>3106</v>
      </c>
      <c r="D600" t="s">
        <v>3105</v>
      </c>
      <c r="E600" s="164">
        <v>41361</v>
      </c>
      <c r="F600" s="164"/>
      <c r="H600" t="s">
        <v>387</v>
      </c>
      <c r="I600" t="s">
        <v>1910</v>
      </c>
      <c r="J600" t="s">
        <v>275</v>
      </c>
    </row>
    <row r="601" spans="1:10" x14ac:dyDescent="0.2">
      <c r="A601" t="s">
        <v>3107</v>
      </c>
      <c r="B601" t="s">
        <v>1908</v>
      </c>
      <c r="C601" t="s">
        <v>3108</v>
      </c>
      <c r="D601" t="s">
        <v>3107</v>
      </c>
      <c r="E601" s="164">
        <v>42445</v>
      </c>
      <c r="F601" s="164"/>
      <c r="H601" t="s">
        <v>420</v>
      </c>
      <c r="I601" t="s">
        <v>1910</v>
      </c>
      <c r="J601" t="s">
        <v>275</v>
      </c>
    </row>
    <row r="602" spans="1:10" x14ac:dyDescent="0.2">
      <c r="A602" t="s">
        <v>3109</v>
      </c>
      <c r="B602" t="s">
        <v>1908</v>
      </c>
      <c r="C602" t="s">
        <v>3110</v>
      </c>
      <c r="D602" t="s">
        <v>3109</v>
      </c>
      <c r="E602" s="164">
        <v>42555</v>
      </c>
      <c r="F602" s="164"/>
      <c r="H602" t="s">
        <v>420</v>
      </c>
      <c r="I602" t="s">
        <v>1910</v>
      </c>
      <c r="J602" t="s">
        <v>275</v>
      </c>
    </row>
    <row r="603" spans="1:10" x14ac:dyDescent="0.2">
      <c r="A603" t="s">
        <v>3111</v>
      </c>
      <c r="B603" t="s">
        <v>1908</v>
      </c>
      <c r="C603" t="s">
        <v>3112</v>
      </c>
      <c r="D603" t="s">
        <v>3111</v>
      </c>
      <c r="E603" s="164">
        <v>41915</v>
      </c>
      <c r="F603" s="164"/>
      <c r="H603" t="s">
        <v>406</v>
      </c>
      <c r="I603" t="s">
        <v>1910</v>
      </c>
      <c r="J603" t="s">
        <v>275</v>
      </c>
    </row>
    <row r="604" spans="1:10" x14ac:dyDescent="0.2">
      <c r="A604" t="s">
        <v>3113</v>
      </c>
      <c r="B604" t="s">
        <v>1908</v>
      </c>
      <c r="C604" t="s">
        <v>3114</v>
      </c>
      <c r="D604" t="s">
        <v>3113</v>
      </c>
      <c r="E604" s="164">
        <v>42738</v>
      </c>
      <c r="F604" s="164"/>
      <c r="H604" t="s">
        <v>431</v>
      </c>
      <c r="I604" t="s">
        <v>1945</v>
      </c>
      <c r="J604" t="s">
        <v>275</v>
      </c>
    </row>
    <row r="605" spans="1:10" x14ac:dyDescent="0.2">
      <c r="A605" t="s">
        <v>3115</v>
      </c>
      <c r="B605" t="s">
        <v>1908</v>
      </c>
      <c r="C605" t="s">
        <v>3116</v>
      </c>
      <c r="D605" t="s">
        <v>3115</v>
      </c>
      <c r="E605" s="164">
        <v>42445</v>
      </c>
      <c r="F605" s="164"/>
      <c r="H605" t="s">
        <v>420</v>
      </c>
      <c r="I605" t="s">
        <v>1910</v>
      </c>
      <c r="J605" t="s">
        <v>275</v>
      </c>
    </row>
    <row r="606" spans="1:10" x14ac:dyDescent="0.2">
      <c r="A606" t="s">
        <v>3117</v>
      </c>
      <c r="B606" t="s">
        <v>1908</v>
      </c>
      <c r="C606" t="s">
        <v>3118</v>
      </c>
      <c r="D606" t="s">
        <v>3117</v>
      </c>
      <c r="E606" s="164">
        <v>41275</v>
      </c>
      <c r="F606" s="164"/>
      <c r="H606" t="s">
        <v>387</v>
      </c>
      <c r="I606" t="s">
        <v>1910</v>
      </c>
      <c r="J606" t="s">
        <v>275</v>
      </c>
    </row>
    <row r="607" spans="1:10" x14ac:dyDescent="0.2">
      <c r="A607" t="s">
        <v>3119</v>
      </c>
      <c r="B607" t="s">
        <v>1908</v>
      </c>
      <c r="C607" t="s">
        <v>3120</v>
      </c>
      <c r="D607" t="s">
        <v>3119</v>
      </c>
      <c r="E607" s="164">
        <v>42193</v>
      </c>
      <c r="F607" s="164"/>
      <c r="H607" t="s">
        <v>387</v>
      </c>
      <c r="I607" t="s">
        <v>1910</v>
      </c>
      <c r="J607" t="s">
        <v>275</v>
      </c>
    </row>
    <row r="608" spans="1:10" x14ac:dyDescent="0.2">
      <c r="A608" t="s">
        <v>3121</v>
      </c>
      <c r="B608" t="s">
        <v>1908</v>
      </c>
      <c r="C608" t="s">
        <v>3122</v>
      </c>
      <c r="D608" t="s">
        <v>3121</v>
      </c>
      <c r="E608" s="164">
        <v>42445</v>
      </c>
      <c r="F608" s="164"/>
      <c r="H608" t="s">
        <v>420</v>
      </c>
      <c r="I608" t="s">
        <v>1910</v>
      </c>
      <c r="J608" t="s">
        <v>275</v>
      </c>
    </row>
    <row r="609" spans="1:10" x14ac:dyDescent="0.2">
      <c r="A609" t="s">
        <v>3123</v>
      </c>
      <c r="B609" t="s">
        <v>1908</v>
      </c>
      <c r="C609" t="s">
        <v>3124</v>
      </c>
      <c r="D609" t="s">
        <v>3123</v>
      </c>
      <c r="E609" s="164">
        <v>41891</v>
      </c>
      <c r="F609" s="164"/>
      <c r="H609" t="s">
        <v>431</v>
      </c>
      <c r="I609" t="s">
        <v>1945</v>
      </c>
      <c r="J609" t="s">
        <v>275</v>
      </c>
    </row>
    <row r="610" spans="1:10" x14ac:dyDescent="0.2">
      <c r="A610" t="s">
        <v>3125</v>
      </c>
      <c r="B610" t="s">
        <v>1908</v>
      </c>
      <c r="C610" t="s">
        <v>3126</v>
      </c>
      <c r="D610" t="s">
        <v>3125</v>
      </c>
      <c r="E610" s="164">
        <v>41563</v>
      </c>
      <c r="F610" s="164"/>
      <c r="H610" t="s">
        <v>406</v>
      </c>
      <c r="I610" t="s">
        <v>1910</v>
      </c>
      <c r="J610" t="s">
        <v>275</v>
      </c>
    </row>
    <row r="611" spans="1:10" x14ac:dyDescent="0.2">
      <c r="A611" t="s">
        <v>3127</v>
      </c>
      <c r="B611" t="s">
        <v>1908</v>
      </c>
      <c r="C611" t="s">
        <v>3128</v>
      </c>
      <c r="D611" t="s">
        <v>3127</v>
      </c>
      <c r="E611" s="164">
        <v>42445</v>
      </c>
      <c r="F611" s="164"/>
      <c r="H611" t="s">
        <v>420</v>
      </c>
      <c r="I611" t="s">
        <v>1910</v>
      </c>
      <c r="J611" t="s">
        <v>275</v>
      </c>
    </row>
    <row r="612" spans="1:10" x14ac:dyDescent="0.2">
      <c r="A612" t="s">
        <v>3129</v>
      </c>
      <c r="B612" t="s">
        <v>1908</v>
      </c>
      <c r="C612" t="s">
        <v>3130</v>
      </c>
      <c r="D612" t="s">
        <v>3129</v>
      </c>
      <c r="E612" s="164">
        <v>42522</v>
      </c>
      <c r="F612" s="164"/>
      <c r="H612" t="s">
        <v>420</v>
      </c>
      <c r="I612" t="s">
        <v>1910</v>
      </c>
      <c r="J612" t="s">
        <v>275</v>
      </c>
    </row>
    <row r="613" spans="1:10" x14ac:dyDescent="0.2">
      <c r="A613" t="s">
        <v>3131</v>
      </c>
      <c r="B613" t="s">
        <v>1908</v>
      </c>
      <c r="C613" t="s">
        <v>3132</v>
      </c>
      <c r="D613" t="s">
        <v>3131</v>
      </c>
      <c r="E613" s="164">
        <v>41548</v>
      </c>
      <c r="F613" s="164"/>
      <c r="H613" t="s">
        <v>424</v>
      </c>
      <c r="I613" t="s">
        <v>1910</v>
      </c>
      <c r="J613" t="s">
        <v>275</v>
      </c>
    </row>
    <row r="614" spans="1:10" x14ac:dyDescent="0.2">
      <c r="A614" t="s">
        <v>3133</v>
      </c>
      <c r="B614" t="s">
        <v>1908</v>
      </c>
      <c r="C614" t="s">
        <v>3134</v>
      </c>
      <c r="D614" t="s">
        <v>3133</v>
      </c>
      <c r="E614" s="164">
        <v>42339</v>
      </c>
      <c r="F614" s="164"/>
      <c r="H614" t="s">
        <v>387</v>
      </c>
      <c r="I614" t="s">
        <v>1910</v>
      </c>
      <c r="J614" t="s">
        <v>275</v>
      </c>
    </row>
    <row r="615" spans="1:10" x14ac:dyDescent="0.2">
      <c r="A615" t="s">
        <v>3135</v>
      </c>
      <c r="B615" t="s">
        <v>1908</v>
      </c>
      <c r="C615" t="s">
        <v>3136</v>
      </c>
      <c r="D615" t="s">
        <v>3135</v>
      </c>
      <c r="E615" s="164">
        <v>42682</v>
      </c>
      <c r="F615" s="164"/>
      <c r="H615" t="s">
        <v>406</v>
      </c>
      <c r="I615" t="s">
        <v>1910</v>
      </c>
      <c r="J615" t="s">
        <v>275</v>
      </c>
    </row>
    <row r="616" spans="1:10" x14ac:dyDescent="0.2">
      <c r="A616" t="s">
        <v>3137</v>
      </c>
      <c r="B616" t="s">
        <v>1908</v>
      </c>
      <c r="C616" t="s">
        <v>3138</v>
      </c>
      <c r="D616" t="s">
        <v>3137</v>
      </c>
      <c r="E616" s="164">
        <v>42740</v>
      </c>
      <c r="F616" s="164">
        <v>42744</v>
      </c>
      <c r="H616" t="s">
        <v>402</v>
      </c>
      <c r="I616" t="s">
        <v>1910</v>
      </c>
      <c r="J616" t="s">
        <v>275</v>
      </c>
    </row>
    <row r="617" spans="1:10" x14ac:dyDescent="0.2">
      <c r="A617" t="s">
        <v>3139</v>
      </c>
      <c r="B617" t="s">
        <v>1908</v>
      </c>
      <c r="C617" t="s">
        <v>3140</v>
      </c>
      <c r="D617" t="s">
        <v>3139</v>
      </c>
      <c r="E617" s="164">
        <v>42229</v>
      </c>
      <c r="F617" s="164"/>
      <c r="H617" t="s">
        <v>414</v>
      </c>
      <c r="I617" t="s">
        <v>1910</v>
      </c>
      <c r="J617" t="s">
        <v>275</v>
      </c>
    </row>
    <row r="618" spans="1:10" x14ac:dyDescent="0.2">
      <c r="A618" t="s">
        <v>3141</v>
      </c>
      <c r="B618" t="s">
        <v>1908</v>
      </c>
      <c r="C618" t="s">
        <v>3142</v>
      </c>
      <c r="D618" t="s">
        <v>3141</v>
      </c>
      <c r="E618" s="164">
        <v>42203</v>
      </c>
      <c r="F618" s="164"/>
      <c r="H618" t="s">
        <v>414</v>
      </c>
      <c r="I618" t="s">
        <v>1910</v>
      </c>
      <c r="J618" t="s">
        <v>275</v>
      </c>
    </row>
    <row r="619" spans="1:10" x14ac:dyDescent="0.2">
      <c r="A619" t="s">
        <v>3143</v>
      </c>
      <c r="B619" t="s">
        <v>1908</v>
      </c>
      <c r="C619" t="s">
        <v>3144</v>
      </c>
      <c r="D619" t="s">
        <v>3143</v>
      </c>
      <c r="E619" s="164">
        <v>41772</v>
      </c>
      <c r="F619" s="164"/>
      <c r="H619" t="s">
        <v>424</v>
      </c>
      <c r="I619" t="s">
        <v>1910</v>
      </c>
      <c r="J619" t="s">
        <v>275</v>
      </c>
    </row>
    <row r="620" spans="1:10" x14ac:dyDescent="0.2">
      <c r="A620" t="s">
        <v>3145</v>
      </c>
      <c r="B620" t="s">
        <v>1908</v>
      </c>
      <c r="C620" t="s">
        <v>3146</v>
      </c>
      <c r="D620" t="s">
        <v>3145</v>
      </c>
      <c r="E620" s="164">
        <v>41715</v>
      </c>
      <c r="F620" s="164"/>
      <c r="H620" t="s">
        <v>387</v>
      </c>
      <c r="I620" t="s">
        <v>1910</v>
      </c>
      <c r="J620" t="s">
        <v>275</v>
      </c>
    </row>
    <row r="621" spans="1:10" x14ac:dyDescent="0.2">
      <c r="A621" t="s">
        <v>3147</v>
      </c>
      <c r="B621" t="s">
        <v>1908</v>
      </c>
      <c r="C621" t="s">
        <v>3148</v>
      </c>
      <c r="D621" t="s">
        <v>3147</v>
      </c>
      <c r="E621" s="164">
        <v>41977</v>
      </c>
      <c r="F621" s="164"/>
      <c r="H621" t="s">
        <v>387</v>
      </c>
      <c r="I621" t="s">
        <v>1910</v>
      </c>
      <c r="J621" t="s">
        <v>275</v>
      </c>
    </row>
    <row r="622" spans="1:10" x14ac:dyDescent="0.2">
      <c r="A622" t="s">
        <v>3149</v>
      </c>
      <c r="B622" t="s">
        <v>1908</v>
      </c>
      <c r="C622" t="s">
        <v>3150</v>
      </c>
      <c r="D622" t="s">
        <v>3149</v>
      </c>
      <c r="E622" s="164">
        <v>41275</v>
      </c>
      <c r="F622" s="164"/>
      <c r="H622" t="s">
        <v>387</v>
      </c>
      <c r="I622" t="s">
        <v>1910</v>
      </c>
      <c r="J622" t="s">
        <v>275</v>
      </c>
    </row>
    <row r="623" spans="1:10" x14ac:dyDescent="0.2">
      <c r="A623" t="s">
        <v>3151</v>
      </c>
      <c r="B623" t="s">
        <v>1908</v>
      </c>
      <c r="C623" t="s">
        <v>3152</v>
      </c>
      <c r="D623" t="s">
        <v>3151</v>
      </c>
      <c r="E623" s="164">
        <v>41715</v>
      </c>
      <c r="F623" s="164"/>
      <c r="H623" t="s">
        <v>387</v>
      </c>
      <c r="I623" t="s">
        <v>1910</v>
      </c>
      <c r="J623" t="s">
        <v>275</v>
      </c>
    </row>
    <row r="624" spans="1:10" x14ac:dyDescent="0.2">
      <c r="A624" t="s">
        <v>3153</v>
      </c>
      <c r="B624" t="s">
        <v>1908</v>
      </c>
      <c r="C624" t="s">
        <v>3154</v>
      </c>
      <c r="D624" t="s">
        <v>3153</v>
      </c>
      <c r="E624" s="164">
        <v>41561</v>
      </c>
      <c r="F624" s="164"/>
      <c r="H624" t="s">
        <v>406</v>
      </c>
      <c r="I624" t="s">
        <v>1910</v>
      </c>
      <c r="J624" t="s">
        <v>275</v>
      </c>
    </row>
    <row r="625" spans="1:10" x14ac:dyDescent="0.2">
      <c r="A625" t="s">
        <v>3155</v>
      </c>
      <c r="B625" t="s">
        <v>1908</v>
      </c>
      <c r="C625" t="s">
        <v>3156</v>
      </c>
      <c r="D625" t="s">
        <v>3155</v>
      </c>
      <c r="E625" s="164">
        <v>41730</v>
      </c>
      <c r="F625" s="164"/>
      <c r="H625" t="s">
        <v>424</v>
      </c>
      <c r="I625" t="s">
        <v>1910</v>
      </c>
      <c r="J625" t="s">
        <v>275</v>
      </c>
    </row>
    <row r="626" spans="1:10" x14ac:dyDescent="0.2">
      <c r="A626" t="s">
        <v>3157</v>
      </c>
      <c r="B626" t="s">
        <v>1908</v>
      </c>
      <c r="C626" t="s">
        <v>3158</v>
      </c>
      <c r="D626" t="s">
        <v>3157</v>
      </c>
      <c r="E626" s="164">
        <v>42445</v>
      </c>
      <c r="F626" s="164"/>
      <c r="H626" t="s">
        <v>420</v>
      </c>
      <c r="I626" t="s">
        <v>1910</v>
      </c>
      <c r="J626" t="s">
        <v>275</v>
      </c>
    </row>
    <row r="627" spans="1:10" x14ac:dyDescent="0.2">
      <c r="A627" t="s">
        <v>3159</v>
      </c>
      <c r="B627" t="s">
        <v>1908</v>
      </c>
      <c r="C627" t="s">
        <v>3160</v>
      </c>
      <c r="D627" t="s">
        <v>3159</v>
      </c>
      <c r="E627" s="164">
        <v>42514</v>
      </c>
      <c r="F627" s="164"/>
      <c r="H627" t="s">
        <v>402</v>
      </c>
      <c r="I627" t="s">
        <v>1910</v>
      </c>
      <c r="J627" t="s">
        <v>275</v>
      </c>
    </row>
    <row r="628" spans="1:10" x14ac:dyDescent="0.2">
      <c r="A628" t="s">
        <v>3161</v>
      </c>
      <c r="B628" t="s">
        <v>1908</v>
      </c>
      <c r="C628" t="s">
        <v>3162</v>
      </c>
      <c r="D628" t="s">
        <v>3161</v>
      </c>
      <c r="E628" s="164">
        <v>42005</v>
      </c>
      <c r="F628" s="164"/>
      <c r="H628" t="s">
        <v>406</v>
      </c>
      <c r="I628" t="s">
        <v>1910</v>
      </c>
      <c r="J628" t="s">
        <v>275</v>
      </c>
    </row>
    <row r="629" spans="1:10" x14ac:dyDescent="0.2">
      <c r="A629" t="s">
        <v>3163</v>
      </c>
      <c r="B629" t="s">
        <v>1908</v>
      </c>
      <c r="C629" t="s">
        <v>3164</v>
      </c>
      <c r="D629" t="s">
        <v>3163</v>
      </c>
      <c r="E629" s="164">
        <v>42471</v>
      </c>
      <c r="F629" s="164"/>
      <c r="H629" t="s">
        <v>414</v>
      </c>
      <c r="I629" t="s">
        <v>1910</v>
      </c>
      <c r="J629" t="s">
        <v>275</v>
      </c>
    </row>
    <row r="630" spans="1:10" x14ac:dyDescent="0.2">
      <c r="A630" t="s">
        <v>3165</v>
      </c>
      <c r="B630" t="s">
        <v>1908</v>
      </c>
      <c r="C630" t="s">
        <v>3166</v>
      </c>
      <c r="D630" t="s">
        <v>3165</v>
      </c>
      <c r="E630" s="164">
        <v>42229</v>
      </c>
      <c r="F630" s="164"/>
      <c r="H630" t="s">
        <v>414</v>
      </c>
      <c r="I630" t="s">
        <v>1910</v>
      </c>
      <c r="J630" t="s">
        <v>275</v>
      </c>
    </row>
    <row r="631" spans="1:10" x14ac:dyDescent="0.2">
      <c r="A631" t="s">
        <v>3167</v>
      </c>
      <c r="B631" t="s">
        <v>1908</v>
      </c>
      <c r="C631" t="s">
        <v>3168</v>
      </c>
      <c r="D631" t="s">
        <v>3167</v>
      </c>
      <c r="E631" s="164">
        <v>42725</v>
      </c>
      <c r="F631" s="164"/>
      <c r="H631" t="s">
        <v>406</v>
      </c>
      <c r="I631" t="s">
        <v>1910</v>
      </c>
      <c r="J631" t="s">
        <v>275</v>
      </c>
    </row>
    <row r="632" spans="1:10" x14ac:dyDescent="0.2">
      <c r="A632" t="s">
        <v>3169</v>
      </c>
      <c r="B632" t="s">
        <v>1908</v>
      </c>
      <c r="C632" t="s">
        <v>3170</v>
      </c>
      <c r="D632" t="s">
        <v>3169</v>
      </c>
      <c r="E632" s="164">
        <v>42552</v>
      </c>
      <c r="F632" s="164"/>
      <c r="H632" t="s">
        <v>418</v>
      </c>
      <c r="I632" t="s">
        <v>1910</v>
      </c>
      <c r="J632" t="s">
        <v>275</v>
      </c>
    </row>
    <row r="633" spans="1:10" x14ac:dyDescent="0.2">
      <c r="A633" t="s">
        <v>3171</v>
      </c>
      <c r="B633" t="s">
        <v>1908</v>
      </c>
      <c r="C633" t="s">
        <v>3172</v>
      </c>
      <c r="D633" t="s">
        <v>3171</v>
      </c>
      <c r="E633" s="164">
        <v>42212</v>
      </c>
      <c r="F633" s="164"/>
      <c r="H633" t="s">
        <v>387</v>
      </c>
      <c r="I633" t="s">
        <v>1910</v>
      </c>
      <c r="J633" t="s">
        <v>275</v>
      </c>
    </row>
    <row r="634" spans="1:10" x14ac:dyDescent="0.2">
      <c r="A634" t="s">
        <v>3173</v>
      </c>
      <c r="B634" t="s">
        <v>1908</v>
      </c>
      <c r="C634" t="s">
        <v>3174</v>
      </c>
      <c r="D634" t="s">
        <v>3173</v>
      </c>
      <c r="E634" s="164">
        <v>42303</v>
      </c>
      <c r="F634" s="164"/>
      <c r="H634" t="s">
        <v>414</v>
      </c>
      <c r="I634" t="s">
        <v>1910</v>
      </c>
      <c r="J634" t="s">
        <v>275</v>
      </c>
    </row>
    <row r="635" spans="1:10" x14ac:dyDescent="0.2">
      <c r="A635" t="s">
        <v>3175</v>
      </c>
      <c r="B635" t="s">
        <v>1908</v>
      </c>
      <c r="C635" t="s">
        <v>3176</v>
      </c>
      <c r="D635" t="s">
        <v>3175</v>
      </c>
      <c r="E635" s="164">
        <v>42229</v>
      </c>
      <c r="F635" s="164"/>
      <c r="H635" t="s">
        <v>414</v>
      </c>
      <c r="I635" t="s">
        <v>1910</v>
      </c>
      <c r="J635" t="s">
        <v>275</v>
      </c>
    </row>
    <row r="636" spans="1:10" x14ac:dyDescent="0.2">
      <c r="A636" t="s">
        <v>3177</v>
      </c>
      <c r="B636" t="s">
        <v>1908</v>
      </c>
      <c r="C636" t="s">
        <v>3178</v>
      </c>
      <c r="D636" t="s">
        <v>3177</v>
      </c>
      <c r="E636" s="164">
        <v>41976</v>
      </c>
      <c r="F636" s="164"/>
      <c r="H636" t="s">
        <v>387</v>
      </c>
      <c r="I636" t="s">
        <v>1910</v>
      </c>
      <c r="J636" t="s">
        <v>275</v>
      </c>
    </row>
    <row r="637" spans="1:10" x14ac:dyDescent="0.2">
      <c r="A637" t="s">
        <v>3179</v>
      </c>
      <c r="B637" t="s">
        <v>1908</v>
      </c>
      <c r="C637" t="s">
        <v>3180</v>
      </c>
      <c r="D637" t="s">
        <v>3179</v>
      </c>
      <c r="E637" s="164">
        <v>41673</v>
      </c>
      <c r="F637" s="164"/>
      <c r="H637" t="s">
        <v>387</v>
      </c>
      <c r="I637" t="s">
        <v>1910</v>
      </c>
      <c r="J637" t="s">
        <v>275</v>
      </c>
    </row>
    <row r="638" spans="1:10" x14ac:dyDescent="0.2">
      <c r="A638" t="s">
        <v>3181</v>
      </c>
      <c r="B638" t="s">
        <v>1908</v>
      </c>
      <c r="C638" t="s">
        <v>3182</v>
      </c>
      <c r="D638" t="s">
        <v>3181</v>
      </c>
      <c r="E638" s="164">
        <v>42327</v>
      </c>
      <c r="F638" s="164"/>
      <c r="H638" t="s">
        <v>406</v>
      </c>
      <c r="I638" t="s">
        <v>1910</v>
      </c>
      <c r="J638" t="s">
        <v>275</v>
      </c>
    </row>
    <row r="639" spans="1:10" x14ac:dyDescent="0.2">
      <c r="A639" t="s">
        <v>3183</v>
      </c>
      <c r="B639" t="s">
        <v>1908</v>
      </c>
      <c r="C639" t="s">
        <v>3184</v>
      </c>
      <c r="D639" t="s">
        <v>3183</v>
      </c>
      <c r="E639" s="164">
        <v>42625</v>
      </c>
      <c r="F639" s="164"/>
      <c r="H639" t="s">
        <v>414</v>
      </c>
      <c r="I639" t="s">
        <v>1910</v>
      </c>
      <c r="J639" t="s">
        <v>275</v>
      </c>
    </row>
    <row r="640" spans="1:10" x14ac:dyDescent="0.2">
      <c r="A640" t="s">
        <v>3185</v>
      </c>
      <c r="B640" t="s">
        <v>1908</v>
      </c>
      <c r="C640" t="s">
        <v>3186</v>
      </c>
      <c r="D640" t="s">
        <v>3185</v>
      </c>
      <c r="E640" s="164">
        <v>42634</v>
      </c>
      <c r="F640" s="164"/>
      <c r="H640" t="s">
        <v>414</v>
      </c>
      <c r="I640" t="s">
        <v>1910</v>
      </c>
      <c r="J640" t="s">
        <v>275</v>
      </c>
    </row>
    <row r="641" spans="1:10" x14ac:dyDescent="0.2">
      <c r="A641" t="s">
        <v>3187</v>
      </c>
      <c r="B641" t="s">
        <v>1908</v>
      </c>
      <c r="C641" t="s">
        <v>3188</v>
      </c>
      <c r="D641" t="s">
        <v>3187</v>
      </c>
      <c r="E641" s="164">
        <v>41120</v>
      </c>
      <c r="F641" s="164"/>
      <c r="H641" t="s">
        <v>366</v>
      </c>
      <c r="I641" t="s">
        <v>1980</v>
      </c>
      <c r="J641" t="s">
        <v>275</v>
      </c>
    </row>
    <row r="642" spans="1:10" x14ac:dyDescent="0.2">
      <c r="A642" t="s">
        <v>3189</v>
      </c>
      <c r="B642" t="s">
        <v>1908</v>
      </c>
      <c r="C642" t="s">
        <v>3190</v>
      </c>
      <c r="D642" t="s">
        <v>3189</v>
      </c>
      <c r="E642" s="164">
        <v>41456</v>
      </c>
      <c r="F642" s="164"/>
      <c r="H642" t="s">
        <v>387</v>
      </c>
      <c r="I642" t="s">
        <v>1910</v>
      </c>
      <c r="J642" t="s">
        <v>275</v>
      </c>
    </row>
    <row r="643" spans="1:10" x14ac:dyDescent="0.2">
      <c r="A643" t="s">
        <v>3191</v>
      </c>
      <c r="B643" t="s">
        <v>1908</v>
      </c>
      <c r="C643" t="s">
        <v>3192</v>
      </c>
      <c r="D643" t="s">
        <v>3191</v>
      </c>
      <c r="E643" s="164">
        <v>42541</v>
      </c>
      <c r="F643" s="164"/>
      <c r="H643" t="s">
        <v>418</v>
      </c>
      <c r="I643" t="s">
        <v>1910</v>
      </c>
      <c r="J643" t="s">
        <v>275</v>
      </c>
    </row>
    <row r="644" spans="1:10" x14ac:dyDescent="0.2">
      <c r="A644" t="s">
        <v>3193</v>
      </c>
      <c r="B644" t="s">
        <v>1908</v>
      </c>
      <c r="C644" t="s">
        <v>3194</v>
      </c>
      <c r="D644" t="s">
        <v>3193</v>
      </c>
      <c r="E644" s="164">
        <v>41275</v>
      </c>
      <c r="F644" s="164"/>
      <c r="H644" t="s">
        <v>387</v>
      </c>
      <c r="I644" t="s">
        <v>1910</v>
      </c>
      <c r="J644" t="s">
        <v>275</v>
      </c>
    </row>
    <row r="645" spans="1:10" x14ac:dyDescent="0.2">
      <c r="A645" t="s">
        <v>3195</v>
      </c>
      <c r="B645" t="s">
        <v>1908</v>
      </c>
      <c r="C645" t="s">
        <v>3196</v>
      </c>
      <c r="D645" t="s">
        <v>3195</v>
      </c>
      <c r="E645" s="164">
        <v>41799</v>
      </c>
      <c r="F645" s="164"/>
      <c r="H645" t="s">
        <v>387</v>
      </c>
      <c r="I645" t="s">
        <v>1910</v>
      </c>
      <c r="J645" t="s">
        <v>275</v>
      </c>
    </row>
    <row r="646" spans="1:10" x14ac:dyDescent="0.2">
      <c r="A646" t="s">
        <v>3197</v>
      </c>
      <c r="B646" t="s">
        <v>1908</v>
      </c>
      <c r="C646" t="s">
        <v>3198</v>
      </c>
      <c r="D646" t="s">
        <v>3197</v>
      </c>
      <c r="E646" s="164">
        <v>42654</v>
      </c>
      <c r="F646" s="164"/>
      <c r="H646" t="s">
        <v>414</v>
      </c>
      <c r="I646" t="s">
        <v>1910</v>
      </c>
      <c r="J646" t="s">
        <v>275</v>
      </c>
    </row>
    <row r="647" spans="1:10" x14ac:dyDescent="0.2">
      <c r="A647" t="s">
        <v>3199</v>
      </c>
      <c r="B647" t="s">
        <v>1908</v>
      </c>
      <c r="C647" t="s">
        <v>3200</v>
      </c>
      <c r="D647" t="s">
        <v>3199</v>
      </c>
      <c r="E647" s="164">
        <v>41673</v>
      </c>
      <c r="F647" s="164"/>
      <c r="H647" t="s">
        <v>387</v>
      </c>
      <c r="I647" t="s">
        <v>1910</v>
      </c>
      <c r="J647" t="s">
        <v>275</v>
      </c>
    </row>
    <row r="648" spans="1:10" x14ac:dyDescent="0.2">
      <c r="A648" t="s">
        <v>3201</v>
      </c>
      <c r="B648" t="s">
        <v>1908</v>
      </c>
      <c r="C648" t="s">
        <v>3202</v>
      </c>
      <c r="D648" t="s">
        <v>3201</v>
      </c>
      <c r="E648" s="164">
        <v>42718</v>
      </c>
      <c r="F648" s="164"/>
      <c r="H648" t="s">
        <v>414</v>
      </c>
      <c r="I648" t="s">
        <v>1910</v>
      </c>
      <c r="J648" t="s">
        <v>275</v>
      </c>
    </row>
    <row r="649" spans="1:10" x14ac:dyDescent="0.2">
      <c r="A649" t="s">
        <v>3203</v>
      </c>
      <c r="B649" t="s">
        <v>1908</v>
      </c>
      <c r="C649" t="s">
        <v>3204</v>
      </c>
      <c r="D649" t="s">
        <v>3203</v>
      </c>
      <c r="E649" s="164">
        <v>42614</v>
      </c>
      <c r="F649" s="164"/>
      <c r="H649" t="s">
        <v>414</v>
      </c>
      <c r="I649" t="s">
        <v>1910</v>
      </c>
      <c r="J649" t="s">
        <v>275</v>
      </c>
    </row>
    <row r="650" spans="1:10" x14ac:dyDescent="0.2">
      <c r="A650" t="s">
        <v>3205</v>
      </c>
      <c r="B650" t="s">
        <v>1908</v>
      </c>
      <c r="C650" t="s">
        <v>3206</v>
      </c>
      <c r="D650" t="s">
        <v>3205</v>
      </c>
      <c r="E650" s="164">
        <v>42675</v>
      </c>
      <c r="F650" s="164"/>
      <c r="H650" t="s">
        <v>424</v>
      </c>
      <c r="I650" t="s">
        <v>1910</v>
      </c>
      <c r="J650" t="s">
        <v>275</v>
      </c>
    </row>
    <row r="651" spans="1:10" x14ac:dyDescent="0.2">
      <c r="A651" t="s">
        <v>3207</v>
      </c>
      <c r="B651" t="s">
        <v>1908</v>
      </c>
      <c r="C651" t="s">
        <v>3208</v>
      </c>
      <c r="D651" t="s">
        <v>3207</v>
      </c>
      <c r="E651" s="164">
        <v>41456</v>
      </c>
      <c r="F651" s="164"/>
      <c r="H651" t="s">
        <v>387</v>
      </c>
      <c r="I651" t="s">
        <v>1910</v>
      </c>
      <c r="J651" t="s">
        <v>275</v>
      </c>
    </row>
    <row r="652" spans="1:10" x14ac:dyDescent="0.2">
      <c r="A652" t="s">
        <v>3209</v>
      </c>
      <c r="B652" t="s">
        <v>1908</v>
      </c>
      <c r="C652" t="s">
        <v>3210</v>
      </c>
      <c r="D652" t="s">
        <v>3209</v>
      </c>
      <c r="E652" s="164">
        <v>42710</v>
      </c>
      <c r="F652" s="164"/>
      <c r="H652" t="s">
        <v>414</v>
      </c>
      <c r="I652" t="s">
        <v>1910</v>
      </c>
      <c r="J652" t="s">
        <v>275</v>
      </c>
    </row>
    <row r="653" spans="1:10" x14ac:dyDescent="0.2">
      <c r="A653" t="s">
        <v>3211</v>
      </c>
      <c r="B653" t="s">
        <v>1908</v>
      </c>
      <c r="C653" t="s">
        <v>3212</v>
      </c>
      <c r="D653" t="s">
        <v>3211</v>
      </c>
      <c r="E653" s="164">
        <v>42233</v>
      </c>
      <c r="F653" s="164"/>
      <c r="H653" t="s">
        <v>414</v>
      </c>
      <c r="I653" t="s">
        <v>1910</v>
      </c>
      <c r="J653" t="s">
        <v>275</v>
      </c>
    </row>
    <row r="654" spans="1:10" x14ac:dyDescent="0.2">
      <c r="A654" t="s">
        <v>3213</v>
      </c>
      <c r="B654" t="s">
        <v>1908</v>
      </c>
      <c r="C654" t="s">
        <v>3214</v>
      </c>
      <c r="D654" t="s">
        <v>3213</v>
      </c>
      <c r="E654" s="164">
        <v>42293</v>
      </c>
      <c r="F654" s="164"/>
      <c r="H654" t="s">
        <v>402</v>
      </c>
      <c r="I654" t="s">
        <v>1910</v>
      </c>
      <c r="J654" t="s">
        <v>275</v>
      </c>
    </row>
    <row r="655" spans="1:10" x14ac:dyDescent="0.2">
      <c r="A655" t="s">
        <v>3215</v>
      </c>
      <c r="B655" t="s">
        <v>1908</v>
      </c>
      <c r="C655" t="s">
        <v>3216</v>
      </c>
      <c r="D655" t="s">
        <v>3215</v>
      </c>
      <c r="E655" s="164">
        <v>42445</v>
      </c>
      <c r="F655" s="164"/>
      <c r="H655" t="s">
        <v>420</v>
      </c>
      <c r="I655" t="s">
        <v>1910</v>
      </c>
      <c r="J655" t="s">
        <v>275</v>
      </c>
    </row>
    <row r="656" spans="1:10" x14ac:dyDescent="0.2">
      <c r="A656" t="s">
        <v>3217</v>
      </c>
      <c r="B656" t="s">
        <v>1908</v>
      </c>
      <c r="C656" t="s">
        <v>3218</v>
      </c>
      <c r="D656" t="s">
        <v>3217</v>
      </c>
      <c r="E656" s="164">
        <v>41964</v>
      </c>
      <c r="F656" s="164"/>
      <c r="H656" t="s">
        <v>406</v>
      </c>
      <c r="I656" t="s">
        <v>1910</v>
      </c>
      <c r="J656" t="s">
        <v>275</v>
      </c>
    </row>
    <row r="657" spans="1:10" x14ac:dyDescent="0.2">
      <c r="A657" t="s">
        <v>3219</v>
      </c>
      <c r="B657" t="s">
        <v>1908</v>
      </c>
      <c r="C657" t="s">
        <v>3220</v>
      </c>
      <c r="D657" t="s">
        <v>3219</v>
      </c>
      <c r="E657" s="164">
        <v>42727</v>
      </c>
      <c r="F657" s="164"/>
      <c r="H657" t="s">
        <v>406</v>
      </c>
      <c r="I657" t="s">
        <v>1910</v>
      </c>
      <c r="J657" t="s">
        <v>275</v>
      </c>
    </row>
    <row r="658" spans="1:10" x14ac:dyDescent="0.2">
      <c r="A658" t="s">
        <v>3221</v>
      </c>
      <c r="B658" t="s">
        <v>1908</v>
      </c>
      <c r="C658" t="s">
        <v>3222</v>
      </c>
      <c r="D658" t="s">
        <v>3221</v>
      </c>
      <c r="E658" s="164">
        <v>42388</v>
      </c>
      <c r="F658" s="164"/>
      <c r="H658" t="s">
        <v>431</v>
      </c>
      <c r="I658" t="s">
        <v>1945</v>
      </c>
      <c r="J658" t="s">
        <v>275</v>
      </c>
    </row>
    <row r="659" spans="1:10" x14ac:dyDescent="0.2">
      <c r="A659" t="s">
        <v>3223</v>
      </c>
      <c r="B659" t="s">
        <v>1908</v>
      </c>
      <c r="C659" t="s">
        <v>3224</v>
      </c>
      <c r="D659" t="s">
        <v>3223</v>
      </c>
      <c r="E659" s="164">
        <v>42661</v>
      </c>
      <c r="F659" s="164"/>
      <c r="H659" t="s">
        <v>414</v>
      </c>
      <c r="I659" t="s">
        <v>1910</v>
      </c>
      <c r="J659" t="s">
        <v>275</v>
      </c>
    </row>
    <row r="660" spans="1:10" x14ac:dyDescent="0.2">
      <c r="A660" t="s">
        <v>3225</v>
      </c>
      <c r="B660" t="s">
        <v>1908</v>
      </c>
      <c r="C660" t="s">
        <v>3226</v>
      </c>
      <c r="D660" t="s">
        <v>3225</v>
      </c>
      <c r="E660" s="164">
        <v>41275</v>
      </c>
      <c r="F660" s="164"/>
      <c r="H660" t="s">
        <v>387</v>
      </c>
      <c r="I660" t="s">
        <v>1910</v>
      </c>
      <c r="J660" t="s">
        <v>275</v>
      </c>
    </row>
    <row r="661" spans="1:10" x14ac:dyDescent="0.2">
      <c r="A661" t="s">
        <v>3227</v>
      </c>
      <c r="B661" t="s">
        <v>1908</v>
      </c>
      <c r="C661" t="s">
        <v>3228</v>
      </c>
      <c r="D661" t="s">
        <v>3227</v>
      </c>
      <c r="E661" s="164">
        <v>42727</v>
      </c>
      <c r="F661" s="164"/>
      <c r="H661" t="s">
        <v>406</v>
      </c>
      <c r="I661" t="s">
        <v>1910</v>
      </c>
      <c r="J661" t="s">
        <v>275</v>
      </c>
    </row>
    <row r="662" spans="1:10" x14ac:dyDescent="0.2">
      <c r="A662" t="s">
        <v>3229</v>
      </c>
      <c r="B662" t="s">
        <v>1908</v>
      </c>
      <c r="C662" t="s">
        <v>3230</v>
      </c>
      <c r="D662" t="s">
        <v>3229</v>
      </c>
      <c r="E662" s="164">
        <v>42445</v>
      </c>
      <c r="F662" s="164"/>
      <c r="H662" t="s">
        <v>420</v>
      </c>
      <c r="I662" t="s">
        <v>1910</v>
      </c>
      <c r="J662" t="s">
        <v>275</v>
      </c>
    </row>
    <row r="663" spans="1:10" x14ac:dyDescent="0.2">
      <c r="A663" t="s">
        <v>3231</v>
      </c>
      <c r="B663" t="s">
        <v>1908</v>
      </c>
      <c r="C663" t="s">
        <v>3232</v>
      </c>
      <c r="D663" t="s">
        <v>3231</v>
      </c>
      <c r="E663" s="164">
        <v>40456</v>
      </c>
      <c r="F663" s="164"/>
      <c r="H663" t="s">
        <v>431</v>
      </c>
      <c r="I663" t="s">
        <v>1945</v>
      </c>
      <c r="J663" t="s">
        <v>275</v>
      </c>
    </row>
    <row r="664" spans="1:10" x14ac:dyDescent="0.2">
      <c r="A664" t="s">
        <v>3233</v>
      </c>
      <c r="B664" t="s">
        <v>1908</v>
      </c>
      <c r="C664" t="s">
        <v>3234</v>
      </c>
      <c r="D664" t="s">
        <v>3233</v>
      </c>
      <c r="E664" s="164">
        <v>41641</v>
      </c>
      <c r="F664" s="164"/>
      <c r="H664" t="s">
        <v>431</v>
      </c>
      <c r="I664" t="s">
        <v>1945</v>
      </c>
      <c r="J664" t="s">
        <v>275</v>
      </c>
    </row>
    <row r="665" spans="1:10" x14ac:dyDescent="0.2">
      <c r="A665" t="s">
        <v>3235</v>
      </c>
      <c r="B665" t="s">
        <v>1908</v>
      </c>
      <c r="C665" t="s">
        <v>3236</v>
      </c>
      <c r="D665" t="s">
        <v>3235</v>
      </c>
      <c r="E665" s="164">
        <v>42445</v>
      </c>
      <c r="F665" s="164"/>
      <c r="H665" t="s">
        <v>420</v>
      </c>
      <c r="I665" t="s">
        <v>1910</v>
      </c>
      <c r="J665" t="s">
        <v>275</v>
      </c>
    </row>
    <row r="666" spans="1:10" x14ac:dyDescent="0.2">
      <c r="A666" t="s">
        <v>3237</v>
      </c>
      <c r="B666" t="s">
        <v>1908</v>
      </c>
      <c r="C666" t="s">
        <v>3238</v>
      </c>
      <c r="D666" t="s">
        <v>3237</v>
      </c>
      <c r="E666" s="164">
        <v>42445</v>
      </c>
      <c r="F666" s="164"/>
      <c r="H666" t="s">
        <v>420</v>
      </c>
      <c r="I666" t="s">
        <v>1910</v>
      </c>
      <c r="J666" t="s">
        <v>275</v>
      </c>
    </row>
    <row r="667" spans="1:10" x14ac:dyDescent="0.2">
      <c r="A667" t="s">
        <v>3239</v>
      </c>
      <c r="B667" t="s">
        <v>1908</v>
      </c>
      <c r="C667" t="s">
        <v>3240</v>
      </c>
      <c r="D667" t="s">
        <v>3239</v>
      </c>
      <c r="E667" s="164">
        <v>41687</v>
      </c>
      <c r="F667" s="164"/>
      <c r="H667" t="s">
        <v>387</v>
      </c>
      <c r="I667" t="s">
        <v>1910</v>
      </c>
      <c r="J667" t="s">
        <v>275</v>
      </c>
    </row>
    <row r="668" spans="1:10" x14ac:dyDescent="0.2">
      <c r="A668" t="s">
        <v>3241</v>
      </c>
      <c r="B668" t="s">
        <v>1908</v>
      </c>
      <c r="C668" t="s">
        <v>3242</v>
      </c>
      <c r="D668" t="s">
        <v>3241</v>
      </c>
      <c r="E668" s="164">
        <v>42298</v>
      </c>
      <c r="F668" s="164"/>
      <c r="H668" t="s">
        <v>402</v>
      </c>
      <c r="I668" t="s">
        <v>1910</v>
      </c>
      <c r="J668" t="s">
        <v>275</v>
      </c>
    </row>
    <row r="669" spans="1:10" x14ac:dyDescent="0.2">
      <c r="A669" t="s">
        <v>3243</v>
      </c>
      <c r="B669" t="s">
        <v>1908</v>
      </c>
      <c r="C669" t="s">
        <v>3244</v>
      </c>
      <c r="D669" t="s">
        <v>3243</v>
      </c>
      <c r="E669" s="164">
        <v>42730</v>
      </c>
      <c r="F669" s="164">
        <v>42739</v>
      </c>
      <c r="H669" t="s">
        <v>402</v>
      </c>
      <c r="I669" t="s">
        <v>1910</v>
      </c>
      <c r="J669" t="s">
        <v>275</v>
      </c>
    </row>
    <row r="670" spans="1:10" x14ac:dyDescent="0.2">
      <c r="A670" t="s">
        <v>3245</v>
      </c>
      <c r="B670" t="s">
        <v>1908</v>
      </c>
      <c r="C670" t="s">
        <v>3246</v>
      </c>
      <c r="D670" t="s">
        <v>3245</v>
      </c>
      <c r="E670" s="164">
        <v>42293</v>
      </c>
      <c r="F670" s="164"/>
      <c r="H670" t="s">
        <v>402</v>
      </c>
      <c r="I670" t="s">
        <v>1910</v>
      </c>
      <c r="J670" t="s">
        <v>275</v>
      </c>
    </row>
    <row r="671" spans="1:10" x14ac:dyDescent="0.2">
      <c r="A671" t="s">
        <v>3247</v>
      </c>
      <c r="B671" t="s">
        <v>1908</v>
      </c>
      <c r="C671" t="s">
        <v>3248</v>
      </c>
      <c r="D671" t="s">
        <v>3247</v>
      </c>
      <c r="E671" s="164">
        <v>42293</v>
      </c>
      <c r="F671" s="164"/>
      <c r="H671" t="s">
        <v>402</v>
      </c>
      <c r="I671" t="s">
        <v>1910</v>
      </c>
      <c r="J671" t="s">
        <v>275</v>
      </c>
    </row>
    <row r="672" spans="1:10" x14ac:dyDescent="0.2">
      <c r="A672" t="s">
        <v>3249</v>
      </c>
      <c r="B672" t="s">
        <v>1908</v>
      </c>
      <c r="C672" t="s">
        <v>3250</v>
      </c>
      <c r="D672" t="s">
        <v>3249</v>
      </c>
      <c r="E672" s="164">
        <v>42730</v>
      </c>
      <c r="F672" s="164">
        <v>42739</v>
      </c>
      <c r="H672" t="s">
        <v>402</v>
      </c>
      <c r="I672" t="s">
        <v>1910</v>
      </c>
      <c r="J672" t="s">
        <v>275</v>
      </c>
    </row>
    <row r="673" spans="1:10" x14ac:dyDescent="0.2">
      <c r="A673" t="s">
        <v>3251</v>
      </c>
      <c r="B673" t="s">
        <v>1908</v>
      </c>
      <c r="C673" t="s">
        <v>3252</v>
      </c>
      <c r="D673" t="s">
        <v>3251</v>
      </c>
      <c r="E673" s="164">
        <v>42445</v>
      </c>
      <c r="F673" s="164"/>
      <c r="H673" t="s">
        <v>420</v>
      </c>
      <c r="I673" t="s">
        <v>1910</v>
      </c>
      <c r="J673" t="s">
        <v>275</v>
      </c>
    </row>
    <row r="674" spans="1:10" x14ac:dyDescent="0.2">
      <c r="A674" t="s">
        <v>3253</v>
      </c>
      <c r="B674" t="s">
        <v>1908</v>
      </c>
      <c r="C674" t="s">
        <v>3254</v>
      </c>
      <c r="D674" t="s">
        <v>3253</v>
      </c>
      <c r="E674" s="164">
        <v>42445</v>
      </c>
      <c r="F674" s="164"/>
      <c r="H674" t="s">
        <v>420</v>
      </c>
      <c r="I674" t="s">
        <v>1910</v>
      </c>
      <c r="J674" t="s">
        <v>275</v>
      </c>
    </row>
    <row r="675" spans="1:10" x14ac:dyDescent="0.2">
      <c r="A675" t="s">
        <v>3255</v>
      </c>
      <c r="B675" t="s">
        <v>1908</v>
      </c>
      <c r="C675" t="s">
        <v>3256</v>
      </c>
      <c r="D675" t="s">
        <v>3255</v>
      </c>
      <c r="E675" s="164">
        <v>42445</v>
      </c>
      <c r="F675" s="164"/>
      <c r="H675" t="s">
        <v>420</v>
      </c>
      <c r="I675" t="s">
        <v>1910</v>
      </c>
      <c r="J675" t="s">
        <v>275</v>
      </c>
    </row>
    <row r="676" spans="1:10" x14ac:dyDescent="0.2">
      <c r="A676" t="s">
        <v>3257</v>
      </c>
      <c r="B676" t="s">
        <v>1908</v>
      </c>
      <c r="C676" t="s">
        <v>3258</v>
      </c>
      <c r="D676" t="s">
        <v>3257</v>
      </c>
      <c r="E676" s="164">
        <v>42445</v>
      </c>
      <c r="F676" s="164"/>
      <c r="H676" t="s">
        <v>420</v>
      </c>
      <c r="I676" t="s">
        <v>1910</v>
      </c>
      <c r="J676" t="s">
        <v>275</v>
      </c>
    </row>
    <row r="677" spans="1:10" x14ac:dyDescent="0.2">
      <c r="A677" t="s">
        <v>3259</v>
      </c>
      <c r="B677" t="s">
        <v>1908</v>
      </c>
      <c r="C677" t="s">
        <v>3260</v>
      </c>
      <c r="D677" t="s">
        <v>3259</v>
      </c>
      <c r="E677" s="164">
        <v>42156</v>
      </c>
      <c r="F677" s="164"/>
      <c r="H677" t="s">
        <v>387</v>
      </c>
      <c r="I677" t="s">
        <v>1910</v>
      </c>
      <c r="J677" t="s">
        <v>275</v>
      </c>
    </row>
    <row r="678" spans="1:10" x14ac:dyDescent="0.2">
      <c r="A678" t="s">
        <v>3261</v>
      </c>
      <c r="B678" t="s">
        <v>1908</v>
      </c>
      <c r="C678" t="s">
        <v>3262</v>
      </c>
      <c r="D678" t="s">
        <v>3261</v>
      </c>
      <c r="E678" s="164">
        <v>41694</v>
      </c>
      <c r="F678" s="164"/>
      <c r="H678" t="s">
        <v>387</v>
      </c>
      <c r="I678" t="s">
        <v>1910</v>
      </c>
      <c r="J678" t="s">
        <v>275</v>
      </c>
    </row>
    <row r="679" spans="1:10" x14ac:dyDescent="0.2">
      <c r="A679" t="s">
        <v>3263</v>
      </c>
      <c r="B679" t="s">
        <v>1908</v>
      </c>
      <c r="C679" t="s">
        <v>3264</v>
      </c>
      <c r="D679" t="s">
        <v>3263</v>
      </c>
      <c r="E679" s="164">
        <v>41283</v>
      </c>
      <c r="F679" s="164"/>
      <c r="H679" t="s">
        <v>387</v>
      </c>
      <c r="I679" t="s">
        <v>1910</v>
      </c>
      <c r="J679" t="s">
        <v>275</v>
      </c>
    </row>
    <row r="680" spans="1:10" x14ac:dyDescent="0.2">
      <c r="A680" t="s">
        <v>3265</v>
      </c>
      <c r="B680" t="s">
        <v>1908</v>
      </c>
      <c r="C680" t="s">
        <v>3266</v>
      </c>
      <c r="D680" t="s">
        <v>3265</v>
      </c>
      <c r="E680" s="164">
        <v>41653</v>
      </c>
      <c r="F680" s="164"/>
      <c r="H680" t="s">
        <v>387</v>
      </c>
      <c r="I680" t="s">
        <v>1910</v>
      </c>
      <c r="J680" t="s">
        <v>275</v>
      </c>
    </row>
    <row r="681" spans="1:10" x14ac:dyDescent="0.2">
      <c r="A681" t="s">
        <v>3267</v>
      </c>
      <c r="B681" t="s">
        <v>1908</v>
      </c>
      <c r="C681" t="s">
        <v>3268</v>
      </c>
      <c r="D681" t="s">
        <v>3267</v>
      </c>
      <c r="E681" s="164">
        <v>41275</v>
      </c>
      <c r="F681" s="164"/>
      <c r="H681" t="s">
        <v>387</v>
      </c>
      <c r="I681" t="s">
        <v>1910</v>
      </c>
      <c r="J681" t="s">
        <v>275</v>
      </c>
    </row>
    <row r="682" spans="1:10" x14ac:dyDescent="0.2">
      <c r="A682" t="s">
        <v>3269</v>
      </c>
      <c r="B682" t="s">
        <v>1908</v>
      </c>
      <c r="C682" t="s">
        <v>3270</v>
      </c>
      <c r="D682" t="s">
        <v>3269</v>
      </c>
      <c r="E682" s="164">
        <v>42669</v>
      </c>
      <c r="F682" s="164"/>
      <c r="H682" t="s">
        <v>414</v>
      </c>
      <c r="I682" t="s">
        <v>1910</v>
      </c>
      <c r="J682" t="s">
        <v>275</v>
      </c>
    </row>
    <row r="683" spans="1:10" x14ac:dyDescent="0.2">
      <c r="A683" t="s">
        <v>3271</v>
      </c>
      <c r="B683" t="s">
        <v>1908</v>
      </c>
      <c r="C683" t="s">
        <v>3272</v>
      </c>
      <c r="D683" t="s">
        <v>3271</v>
      </c>
      <c r="E683" s="164">
        <v>42662</v>
      </c>
      <c r="F683" s="164"/>
      <c r="H683" t="s">
        <v>414</v>
      </c>
      <c r="I683" t="s">
        <v>1910</v>
      </c>
      <c r="J683" t="s">
        <v>275</v>
      </c>
    </row>
    <row r="684" spans="1:10" x14ac:dyDescent="0.2">
      <c r="A684" t="s">
        <v>3273</v>
      </c>
      <c r="B684" t="s">
        <v>1908</v>
      </c>
      <c r="C684" t="s">
        <v>3274</v>
      </c>
      <c r="D684" t="s">
        <v>3273</v>
      </c>
      <c r="E684" s="164">
        <v>41283</v>
      </c>
      <c r="F684" s="164"/>
      <c r="H684" t="s">
        <v>387</v>
      </c>
      <c r="I684" t="s">
        <v>1910</v>
      </c>
      <c r="J684" t="s">
        <v>275</v>
      </c>
    </row>
    <row r="685" spans="1:10" x14ac:dyDescent="0.2">
      <c r="A685" t="s">
        <v>3275</v>
      </c>
      <c r="B685" t="s">
        <v>1908</v>
      </c>
      <c r="C685" t="s">
        <v>3276</v>
      </c>
      <c r="D685" t="s">
        <v>3275</v>
      </c>
      <c r="E685" s="164">
        <v>42683</v>
      </c>
      <c r="F685" s="164"/>
      <c r="H685" t="s">
        <v>414</v>
      </c>
      <c r="I685" t="s">
        <v>1910</v>
      </c>
      <c r="J685" t="s">
        <v>275</v>
      </c>
    </row>
    <row r="686" spans="1:10" x14ac:dyDescent="0.2">
      <c r="A686" t="s">
        <v>3277</v>
      </c>
      <c r="B686" t="s">
        <v>1908</v>
      </c>
      <c r="C686" t="s">
        <v>3278</v>
      </c>
      <c r="D686" t="s">
        <v>3277</v>
      </c>
      <c r="E686" s="164">
        <v>42723</v>
      </c>
      <c r="F686" s="164"/>
      <c r="H686" t="s">
        <v>424</v>
      </c>
      <c r="I686" t="s">
        <v>1910</v>
      </c>
      <c r="J686" t="s">
        <v>275</v>
      </c>
    </row>
    <row r="687" spans="1:10" x14ac:dyDescent="0.2">
      <c r="A687" t="s">
        <v>3279</v>
      </c>
      <c r="B687" t="s">
        <v>1908</v>
      </c>
      <c r="C687" t="s">
        <v>3280</v>
      </c>
      <c r="D687" t="s">
        <v>3279</v>
      </c>
      <c r="E687" s="164">
        <v>42506</v>
      </c>
      <c r="F687" s="164"/>
      <c r="H687" t="s">
        <v>414</v>
      </c>
      <c r="I687" t="s">
        <v>1910</v>
      </c>
      <c r="J687" t="s">
        <v>275</v>
      </c>
    </row>
    <row r="688" spans="1:10" x14ac:dyDescent="0.2">
      <c r="A688" t="s">
        <v>3281</v>
      </c>
      <c r="B688" t="s">
        <v>1908</v>
      </c>
      <c r="C688" t="s">
        <v>3282</v>
      </c>
      <c r="D688" t="s">
        <v>3281</v>
      </c>
      <c r="E688" s="164">
        <v>41582</v>
      </c>
      <c r="F688" s="164"/>
      <c r="H688" t="s">
        <v>406</v>
      </c>
      <c r="I688" t="s">
        <v>1910</v>
      </c>
      <c r="J688" t="s">
        <v>275</v>
      </c>
    </row>
    <row r="689" spans="1:10" x14ac:dyDescent="0.2">
      <c r="A689" t="s">
        <v>3283</v>
      </c>
      <c r="B689" t="s">
        <v>1908</v>
      </c>
      <c r="C689" t="s">
        <v>3284</v>
      </c>
      <c r="D689" t="s">
        <v>3283</v>
      </c>
      <c r="E689" s="164">
        <v>42303</v>
      </c>
      <c r="F689" s="164"/>
      <c r="H689" t="s">
        <v>414</v>
      </c>
      <c r="I689" t="s">
        <v>1910</v>
      </c>
      <c r="J689" t="s">
        <v>275</v>
      </c>
    </row>
    <row r="690" spans="1:10" x14ac:dyDescent="0.2">
      <c r="A690" t="s">
        <v>3285</v>
      </c>
      <c r="B690" t="s">
        <v>1908</v>
      </c>
      <c r="C690" t="s">
        <v>3286</v>
      </c>
      <c r="D690" t="s">
        <v>3285</v>
      </c>
      <c r="E690" s="164">
        <v>41018</v>
      </c>
      <c r="F690" s="164"/>
      <c r="H690" t="s">
        <v>431</v>
      </c>
      <c r="I690" t="s">
        <v>1945</v>
      </c>
      <c r="J690" t="s">
        <v>275</v>
      </c>
    </row>
    <row r="691" spans="1:10" x14ac:dyDescent="0.2">
      <c r="A691" t="s">
        <v>3287</v>
      </c>
      <c r="B691" t="s">
        <v>1908</v>
      </c>
      <c r="C691" t="s">
        <v>3288</v>
      </c>
      <c r="D691" t="s">
        <v>3287</v>
      </c>
      <c r="E691" s="164">
        <v>42233</v>
      </c>
      <c r="F691" s="164"/>
      <c r="H691" t="s">
        <v>414</v>
      </c>
      <c r="I691" t="s">
        <v>1910</v>
      </c>
      <c r="J691" t="s">
        <v>275</v>
      </c>
    </row>
    <row r="692" spans="1:10" x14ac:dyDescent="0.2">
      <c r="A692" t="s">
        <v>3289</v>
      </c>
      <c r="B692" t="s">
        <v>1908</v>
      </c>
      <c r="C692" t="s">
        <v>3290</v>
      </c>
      <c r="D692" t="s">
        <v>3289</v>
      </c>
      <c r="E692" s="164">
        <v>42023</v>
      </c>
      <c r="F692" s="164"/>
      <c r="H692" t="s">
        <v>387</v>
      </c>
      <c r="I692" t="s">
        <v>1910</v>
      </c>
      <c r="J692" t="s">
        <v>275</v>
      </c>
    </row>
    <row r="693" spans="1:10" x14ac:dyDescent="0.2">
      <c r="A693" t="s">
        <v>3291</v>
      </c>
      <c r="B693" t="s">
        <v>1908</v>
      </c>
      <c r="C693" t="s">
        <v>3292</v>
      </c>
      <c r="D693" t="s">
        <v>3291</v>
      </c>
      <c r="E693" s="164">
        <v>41671</v>
      </c>
      <c r="F693" s="164"/>
      <c r="H693" t="s">
        <v>387</v>
      </c>
      <c r="I693" t="s">
        <v>1910</v>
      </c>
      <c r="J693" t="s">
        <v>275</v>
      </c>
    </row>
    <row r="694" spans="1:10" x14ac:dyDescent="0.2">
      <c r="A694" t="s">
        <v>3293</v>
      </c>
      <c r="B694" t="s">
        <v>1908</v>
      </c>
      <c r="C694" t="s">
        <v>3294</v>
      </c>
      <c r="D694" t="s">
        <v>3293</v>
      </c>
      <c r="E694" s="164">
        <v>41275</v>
      </c>
      <c r="F694" s="164"/>
      <c r="H694" t="s">
        <v>387</v>
      </c>
      <c r="I694" t="s">
        <v>1910</v>
      </c>
      <c r="J694" t="s">
        <v>275</v>
      </c>
    </row>
    <row r="695" spans="1:10" x14ac:dyDescent="0.2">
      <c r="A695" t="s">
        <v>3295</v>
      </c>
      <c r="B695" t="s">
        <v>1908</v>
      </c>
      <c r="C695" t="s">
        <v>3296</v>
      </c>
      <c r="D695" t="s">
        <v>3295</v>
      </c>
      <c r="E695" s="164">
        <v>42676</v>
      </c>
      <c r="F695" s="164"/>
      <c r="H695" t="s">
        <v>414</v>
      </c>
      <c r="I695" t="s">
        <v>1910</v>
      </c>
      <c r="J695" t="s">
        <v>275</v>
      </c>
    </row>
    <row r="696" spans="1:10" x14ac:dyDescent="0.2">
      <c r="A696" t="s">
        <v>3297</v>
      </c>
      <c r="B696" t="s">
        <v>1908</v>
      </c>
      <c r="C696" t="s">
        <v>3298</v>
      </c>
      <c r="D696" t="s">
        <v>3297</v>
      </c>
      <c r="E696" s="164">
        <v>42327</v>
      </c>
      <c r="F696" s="164"/>
      <c r="H696" t="s">
        <v>406</v>
      </c>
      <c r="I696" t="s">
        <v>1910</v>
      </c>
      <c r="J696" t="s">
        <v>275</v>
      </c>
    </row>
    <row r="697" spans="1:10" x14ac:dyDescent="0.2">
      <c r="A697" t="s">
        <v>3299</v>
      </c>
      <c r="B697" t="s">
        <v>1908</v>
      </c>
      <c r="C697" t="s">
        <v>3300</v>
      </c>
      <c r="D697" t="s">
        <v>3299</v>
      </c>
      <c r="E697" s="164">
        <v>42206</v>
      </c>
      <c r="F697" s="164"/>
      <c r="H697" t="s">
        <v>414</v>
      </c>
      <c r="I697" t="s">
        <v>1910</v>
      </c>
      <c r="J697" t="s">
        <v>275</v>
      </c>
    </row>
    <row r="698" spans="1:10" x14ac:dyDescent="0.2">
      <c r="A698" t="s">
        <v>3301</v>
      </c>
      <c r="B698" t="s">
        <v>1908</v>
      </c>
      <c r="C698" t="s">
        <v>3302</v>
      </c>
      <c r="D698" t="s">
        <v>3301</v>
      </c>
      <c r="E698" s="164">
        <v>42242</v>
      </c>
      <c r="F698" s="164"/>
      <c r="H698" t="s">
        <v>414</v>
      </c>
      <c r="I698" t="s">
        <v>1910</v>
      </c>
      <c r="J698" t="s">
        <v>275</v>
      </c>
    </row>
    <row r="699" spans="1:10" x14ac:dyDescent="0.2">
      <c r="A699" t="s">
        <v>3303</v>
      </c>
      <c r="B699" t="s">
        <v>1908</v>
      </c>
      <c r="C699" t="s">
        <v>3304</v>
      </c>
      <c r="D699" t="s">
        <v>3303</v>
      </c>
      <c r="E699" s="164">
        <v>42640</v>
      </c>
      <c r="F699" s="164"/>
      <c r="H699" t="s">
        <v>414</v>
      </c>
      <c r="I699" t="s">
        <v>1910</v>
      </c>
      <c r="J699" t="s">
        <v>275</v>
      </c>
    </row>
    <row r="700" spans="1:10" x14ac:dyDescent="0.2">
      <c r="A700" t="s">
        <v>3305</v>
      </c>
      <c r="B700" t="s">
        <v>1908</v>
      </c>
      <c r="C700" t="s">
        <v>3306</v>
      </c>
      <c r="D700" t="s">
        <v>3305</v>
      </c>
      <c r="E700" s="164">
        <v>42303</v>
      </c>
      <c r="F700" s="164"/>
      <c r="H700" t="s">
        <v>414</v>
      </c>
      <c r="I700" t="s">
        <v>1910</v>
      </c>
      <c r="J700" t="s">
        <v>275</v>
      </c>
    </row>
    <row r="701" spans="1:10" x14ac:dyDescent="0.2">
      <c r="A701" t="s">
        <v>3307</v>
      </c>
      <c r="B701" t="s">
        <v>1908</v>
      </c>
      <c r="C701" t="s">
        <v>3308</v>
      </c>
      <c r="D701" t="s">
        <v>3307</v>
      </c>
      <c r="E701" s="164">
        <v>41671</v>
      </c>
      <c r="F701" s="164"/>
      <c r="H701" t="s">
        <v>387</v>
      </c>
      <c r="I701" t="s">
        <v>1910</v>
      </c>
      <c r="J701" t="s">
        <v>275</v>
      </c>
    </row>
    <row r="702" spans="1:10" x14ac:dyDescent="0.2">
      <c r="A702" t="s">
        <v>3309</v>
      </c>
      <c r="B702" t="s">
        <v>1908</v>
      </c>
      <c r="C702" t="s">
        <v>3310</v>
      </c>
      <c r="D702" t="s">
        <v>3309</v>
      </c>
      <c r="E702" s="164">
        <v>42682</v>
      </c>
      <c r="F702" s="164"/>
      <c r="H702" t="s">
        <v>431</v>
      </c>
      <c r="I702" t="s">
        <v>1945</v>
      </c>
      <c r="J702" t="s">
        <v>275</v>
      </c>
    </row>
    <row r="703" spans="1:10" x14ac:dyDescent="0.2">
      <c r="A703" t="s">
        <v>3311</v>
      </c>
      <c r="B703" t="s">
        <v>1908</v>
      </c>
      <c r="C703" t="s">
        <v>3312</v>
      </c>
      <c r="D703" t="s">
        <v>3311</v>
      </c>
      <c r="E703" s="164">
        <v>41036</v>
      </c>
      <c r="F703" s="164"/>
      <c r="H703" t="s">
        <v>366</v>
      </c>
      <c r="I703" t="s">
        <v>1980</v>
      </c>
      <c r="J703" t="s">
        <v>275</v>
      </c>
    </row>
    <row r="704" spans="1:10" x14ac:dyDescent="0.2">
      <c r="A704" t="s">
        <v>3313</v>
      </c>
      <c r="B704" t="s">
        <v>1908</v>
      </c>
      <c r="C704" t="s">
        <v>3314</v>
      </c>
      <c r="D704" t="s">
        <v>3313</v>
      </c>
      <c r="E704" s="164">
        <v>42564</v>
      </c>
      <c r="F704" s="164"/>
      <c r="H704" t="s">
        <v>414</v>
      </c>
      <c r="I704" t="s">
        <v>1910</v>
      </c>
      <c r="J704" t="s">
        <v>275</v>
      </c>
    </row>
    <row r="705" spans="1:10" x14ac:dyDescent="0.2">
      <c r="A705" t="s">
        <v>3315</v>
      </c>
      <c r="B705" t="s">
        <v>1908</v>
      </c>
      <c r="C705" t="s">
        <v>3316</v>
      </c>
      <c r="D705" t="s">
        <v>3315</v>
      </c>
      <c r="E705" s="164">
        <v>42583</v>
      </c>
      <c r="F705" s="164"/>
      <c r="H705" t="s">
        <v>402</v>
      </c>
      <c r="I705" t="s">
        <v>1910</v>
      </c>
      <c r="J705" t="s">
        <v>275</v>
      </c>
    </row>
    <row r="706" spans="1:10" x14ac:dyDescent="0.2">
      <c r="A706" t="s">
        <v>3317</v>
      </c>
      <c r="B706" t="s">
        <v>1908</v>
      </c>
      <c r="C706" t="s">
        <v>3318</v>
      </c>
      <c r="D706" t="s">
        <v>3317</v>
      </c>
      <c r="E706" s="164">
        <v>42730</v>
      </c>
      <c r="F706" s="164">
        <v>42739</v>
      </c>
      <c r="H706" t="s">
        <v>402</v>
      </c>
      <c r="I706" t="s">
        <v>1910</v>
      </c>
      <c r="J706" t="s">
        <v>275</v>
      </c>
    </row>
    <row r="707" spans="1:10" x14ac:dyDescent="0.2">
      <c r="A707" t="s">
        <v>3317</v>
      </c>
      <c r="B707" t="s">
        <v>1908</v>
      </c>
      <c r="C707" t="s">
        <v>3318</v>
      </c>
      <c r="D707" t="s">
        <v>3317</v>
      </c>
      <c r="E707" s="164">
        <v>42740</v>
      </c>
      <c r="F707" s="164">
        <v>42744</v>
      </c>
      <c r="H707" t="s">
        <v>402</v>
      </c>
      <c r="I707" t="s">
        <v>1910</v>
      </c>
      <c r="J707" t="s">
        <v>275</v>
      </c>
    </row>
    <row r="708" spans="1:10" x14ac:dyDescent="0.2">
      <c r="A708" t="s">
        <v>3319</v>
      </c>
      <c r="B708" t="s">
        <v>1908</v>
      </c>
      <c r="C708" t="s">
        <v>3320</v>
      </c>
      <c r="D708" t="s">
        <v>3319</v>
      </c>
      <c r="E708" s="164">
        <v>42683</v>
      </c>
      <c r="F708" s="164"/>
      <c r="H708" t="s">
        <v>414</v>
      </c>
      <c r="I708" t="s">
        <v>1910</v>
      </c>
      <c r="J708" t="s">
        <v>275</v>
      </c>
    </row>
    <row r="709" spans="1:10" x14ac:dyDescent="0.2">
      <c r="A709" t="s">
        <v>3321</v>
      </c>
      <c r="B709" t="s">
        <v>1908</v>
      </c>
      <c r="C709" t="s">
        <v>3322</v>
      </c>
      <c r="D709" t="s">
        <v>3321</v>
      </c>
      <c r="E709" s="164">
        <v>42677</v>
      </c>
      <c r="F709" s="164"/>
      <c r="H709" t="s">
        <v>431</v>
      </c>
      <c r="I709" t="s">
        <v>1945</v>
      </c>
      <c r="J709" t="s">
        <v>275</v>
      </c>
    </row>
    <row r="710" spans="1:10" x14ac:dyDescent="0.2">
      <c r="A710" t="s">
        <v>3323</v>
      </c>
      <c r="B710" t="s">
        <v>1908</v>
      </c>
      <c r="C710" t="s">
        <v>3324</v>
      </c>
      <c r="D710" t="s">
        <v>3323</v>
      </c>
      <c r="E710" s="164">
        <v>42006</v>
      </c>
      <c r="F710" s="164"/>
      <c r="H710" t="s">
        <v>424</v>
      </c>
      <c r="I710" t="s">
        <v>1910</v>
      </c>
      <c r="J710" t="s">
        <v>275</v>
      </c>
    </row>
    <row r="711" spans="1:10" x14ac:dyDescent="0.2">
      <c r="A711" t="s">
        <v>3325</v>
      </c>
      <c r="B711" t="s">
        <v>1908</v>
      </c>
      <c r="C711" t="s">
        <v>3326</v>
      </c>
      <c r="D711" t="s">
        <v>3325</v>
      </c>
      <c r="E711" s="164">
        <v>42715</v>
      </c>
      <c r="F711" s="164"/>
      <c r="H711" t="s">
        <v>424</v>
      </c>
      <c r="I711" t="s">
        <v>1910</v>
      </c>
      <c r="J711" t="s">
        <v>275</v>
      </c>
    </row>
    <row r="712" spans="1:10" x14ac:dyDescent="0.2">
      <c r="A712" t="s">
        <v>3327</v>
      </c>
      <c r="B712" t="s">
        <v>1908</v>
      </c>
      <c r="C712" t="s">
        <v>3328</v>
      </c>
      <c r="D712" t="s">
        <v>3327</v>
      </c>
      <c r="E712" s="164">
        <v>42647</v>
      </c>
      <c r="F712" s="164"/>
      <c r="H712" t="s">
        <v>418</v>
      </c>
      <c r="I712" t="s">
        <v>1910</v>
      </c>
      <c r="J712" t="s">
        <v>275</v>
      </c>
    </row>
    <row r="713" spans="1:10" x14ac:dyDescent="0.2">
      <c r="A713" t="s">
        <v>3329</v>
      </c>
      <c r="B713" t="s">
        <v>1908</v>
      </c>
      <c r="C713" t="s">
        <v>3330</v>
      </c>
      <c r="D713" t="s">
        <v>3329</v>
      </c>
      <c r="E713" s="164">
        <v>42684</v>
      </c>
      <c r="F713" s="164"/>
      <c r="H713" t="s">
        <v>431</v>
      </c>
      <c r="I713" t="s">
        <v>1945</v>
      </c>
      <c r="J713" t="s">
        <v>275</v>
      </c>
    </row>
    <row r="714" spans="1:10" x14ac:dyDescent="0.2">
      <c r="A714" t="s">
        <v>3331</v>
      </c>
      <c r="B714" t="s">
        <v>1908</v>
      </c>
      <c r="C714" t="s">
        <v>3332</v>
      </c>
      <c r="D714" t="s">
        <v>3331</v>
      </c>
      <c r="E714" s="164">
        <v>41869</v>
      </c>
      <c r="F714" s="164"/>
      <c r="H714" t="s">
        <v>431</v>
      </c>
      <c r="I714" t="s">
        <v>1945</v>
      </c>
      <c r="J714" t="s">
        <v>275</v>
      </c>
    </row>
    <row r="715" spans="1:10" x14ac:dyDescent="0.2">
      <c r="A715" t="s">
        <v>3333</v>
      </c>
      <c r="B715" t="s">
        <v>1908</v>
      </c>
      <c r="C715" t="s">
        <v>3334</v>
      </c>
      <c r="D715" t="s">
        <v>3333</v>
      </c>
      <c r="E715" s="164">
        <v>42445</v>
      </c>
      <c r="F715" s="164"/>
      <c r="H715" t="s">
        <v>420</v>
      </c>
      <c r="I715" t="s">
        <v>1910</v>
      </c>
      <c r="J715" t="s">
        <v>275</v>
      </c>
    </row>
    <row r="716" spans="1:10" x14ac:dyDescent="0.2">
      <c r="A716" t="s">
        <v>3335</v>
      </c>
      <c r="B716" t="s">
        <v>1908</v>
      </c>
      <c r="C716" t="s">
        <v>3336</v>
      </c>
      <c r="D716" t="s">
        <v>3335</v>
      </c>
      <c r="E716" s="164">
        <v>42625</v>
      </c>
      <c r="F716" s="164"/>
      <c r="H716" t="s">
        <v>414</v>
      </c>
      <c r="I716" t="s">
        <v>1910</v>
      </c>
      <c r="J716" t="s">
        <v>275</v>
      </c>
    </row>
    <row r="717" spans="1:10" x14ac:dyDescent="0.2">
      <c r="A717" t="s">
        <v>3337</v>
      </c>
      <c r="B717" t="s">
        <v>1908</v>
      </c>
      <c r="C717" t="s">
        <v>3338</v>
      </c>
      <c r="D717" t="s">
        <v>3337</v>
      </c>
      <c r="E717" s="164">
        <v>42678</v>
      </c>
      <c r="F717" s="164"/>
      <c r="H717" t="s">
        <v>406</v>
      </c>
      <c r="I717" t="s">
        <v>1910</v>
      </c>
      <c r="J717" t="s">
        <v>275</v>
      </c>
    </row>
    <row r="718" spans="1:10" x14ac:dyDescent="0.2">
      <c r="A718" t="s">
        <v>3339</v>
      </c>
      <c r="B718" t="s">
        <v>1908</v>
      </c>
      <c r="C718" t="s">
        <v>3340</v>
      </c>
      <c r="D718" t="s">
        <v>3339</v>
      </c>
      <c r="E718" s="164">
        <v>42445</v>
      </c>
      <c r="F718" s="164"/>
      <c r="H718" t="s">
        <v>420</v>
      </c>
      <c r="I718" t="s">
        <v>1910</v>
      </c>
      <c r="J718" t="s">
        <v>275</v>
      </c>
    </row>
    <row r="719" spans="1:10" x14ac:dyDescent="0.2">
      <c r="A719" t="s">
        <v>3341</v>
      </c>
      <c r="B719" t="s">
        <v>1908</v>
      </c>
      <c r="C719" t="s">
        <v>3342</v>
      </c>
      <c r="D719" t="s">
        <v>3341</v>
      </c>
      <c r="E719" s="164">
        <v>41673</v>
      </c>
      <c r="F719" s="164"/>
      <c r="H719" t="s">
        <v>387</v>
      </c>
      <c r="I719" t="s">
        <v>1910</v>
      </c>
      <c r="J719" t="s">
        <v>275</v>
      </c>
    </row>
    <row r="720" spans="1:10" x14ac:dyDescent="0.2">
      <c r="A720" t="s">
        <v>3343</v>
      </c>
      <c r="B720" t="s">
        <v>1908</v>
      </c>
      <c r="C720" t="s">
        <v>3344</v>
      </c>
      <c r="D720" t="s">
        <v>3343</v>
      </c>
      <c r="E720" s="164">
        <v>42740</v>
      </c>
      <c r="F720" s="164">
        <v>42743</v>
      </c>
      <c r="H720" t="s">
        <v>402</v>
      </c>
      <c r="I720" t="s">
        <v>1910</v>
      </c>
      <c r="J720" t="s">
        <v>275</v>
      </c>
    </row>
    <row r="721" spans="1:10" x14ac:dyDescent="0.2">
      <c r="A721" t="s">
        <v>3343</v>
      </c>
      <c r="B721" t="s">
        <v>1908</v>
      </c>
      <c r="C721" t="s">
        <v>3344</v>
      </c>
      <c r="D721" t="s">
        <v>3343</v>
      </c>
      <c r="E721" s="164">
        <v>42730</v>
      </c>
      <c r="F721" s="164">
        <v>42739</v>
      </c>
      <c r="H721" t="s">
        <v>402</v>
      </c>
      <c r="I721" t="s">
        <v>1910</v>
      </c>
      <c r="J721" t="s">
        <v>275</v>
      </c>
    </row>
    <row r="722" spans="1:10" x14ac:dyDescent="0.2">
      <c r="A722" t="s">
        <v>3345</v>
      </c>
      <c r="B722" t="s">
        <v>1908</v>
      </c>
      <c r="C722" t="s">
        <v>3346</v>
      </c>
      <c r="D722" t="s">
        <v>3345</v>
      </c>
      <c r="E722" s="164">
        <v>41275</v>
      </c>
      <c r="F722" s="164"/>
      <c r="H722" t="s">
        <v>387</v>
      </c>
      <c r="I722" t="s">
        <v>1910</v>
      </c>
      <c r="J722" t="s">
        <v>275</v>
      </c>
    </row>
    <row r="723" spans="1:10" x14ac:dyDescent="0.2">
      <c r="A723" t="s">
        <v>3347</v>
      </c>
      <c r="B723" t="s">
        <v>1908</v>
      </c>
      <c r="C723" t="s">
        <v>3348</v>
      </c>
      <c r="D723" t="s">
        <v>3347</v>
      </c>
      <c r="E723" s="164">
        <v>42445</v>
      </c>
      <c r="F723" s="164"/>
      <c r="H723" t="s">
        <v>420</v>
      </c>
      <c r="I723" t="s">
        <v>1910</v>
      </c>
      <c r="J723" t="s">
        <v>275</v>
      </c>
    </row>
    <row r="724" spans="1:10" x14ac:dyDescent="0.2">
      <c r="A724" t="s">
        <v>3349</v>
      </c>
      <c r="B724" t="s">
        <v>1908</v>
      </c>
      <c r="C724" t="s">
        <v>3350</v>
      </c>
      <c r="D724" t="s">
        <v>3349</v>
      </c>
      <c r="E724" s="164">
        <v>41478</v>
      </c>
      <c r="F724" s="164"/>
      <c r="H724" t="s">
        <v>387</v>
      </c>
      <c r="I724" t="s">
        <v>1910</v>
      </c>
      <c r="J724" t="s">
        <v>275</v>
      </c>
    </row>
    <row r="725" spans="1:10" x14ac:dyDescent="0.2">
      <c r="A725" t="s">
        <v>3351</v>
      </c>
      <c r="B725" t="s">
        <v>1908</v>
      </c>
      <c r="C725" t="s">
        <v>3352</v>
      </c>
      <c r="D725" t="s">
        <v>3351</v>
      </c>
      <c r="E725" s="164">
        <v>42690</v>
      </c>
      <c r="F725" s="164"/>
      <c r="H725" t="s">
        <v>414</v>
      </c>
      <c r="I725" t="s">
        <v>1910</v>
      </c>
      <c r="J725" t="s">
        <v>275</v>
      </c>
    </row>
    <row r="726" spans="1:10" x14ac:dyDescent="0.2">
      <c r="A726" t="s">
        <v>3353</v>
      </c>
      <c r="B726" t="s">
        <v>1908</v>
      </c>
      <c r="C726" t="s">
        <v>3354</v>
      </c>
      <c r="D726" t="s">
        <v>3353</v>
      </c>
      <c r="E726" s="164">
        <v>41750</v>
      </c>
      <c r="F726" s="164"/>
      <c r="H726" t="s">
        <v>387</v>
      </c>
      <c r="I726" t="s">
        <v>1910</v>
      </c>
      <c r="J726" t="s">
        <v>275</v>
      </c>
    </row>
    <row r="727" spans="1:10" x14ac:dyDescent="0.2">
      <c r="A727" t="s">
        <v>3355</v>
      </c>
      <c r="B727" t="s">
        <v>1908</v>
      </c>
      <c r="C727" t="s">
        <v>3356</v>
      </c>
      <c r="D727" t="s">
        <v>3355</v>
      </c>
      <c r="E727" s="164">
        <v>41952</v>
      </c>
      <c r="F727" s="164"/>
      <c r="H727" t="s">
        <v>406</v>
      </c>
      <c r="I727" t="s">
        <v>1910</v>
      </c>
      <c r="J727" t="s">
        <v>275</v>
      </c>
    </row>
    <row r="728" spans="1:10" x14ac:dyDescent="0.2">
      <c r="A728" t="s">
        <v>3357</v>
      </c>
      <c r="B728" t="s">
        <v>1908</v>
      </c>
      <c r="C728" t="s">
        <v>3358</v>
      </c>
      <c r="D728" t="s">
        <v>3357</v>
      </c>
      <c r="E728" s="164">
        <v>42287</v>
      </c>
      <c r="F728" s="164"/>
      <c r="H728" t="s">
        <v>402</v>
      </c>
      <c r="I728" t="s">
        <v>1910</v>
      </c>
      <c r="J728" t="s">
        <v>275</v>
      </c>
    </row>
    <row r="729" spans="1:10" x14ac:dyDescent="0.2">
      <c r="A729" t="s">
        <v>3359</v>
      </c>
      <c r="B729" t="s">
        <v>1908</v>
      </c>
      <c r="C729" t="s">
        <v>3360</v>
      </c>
      <c r="D729" t="s">
        <v>3359</v>
      </c>
      <c r="E729" s="164">
        <v>42445</v>
      </c>
      <c r="F729" s="164"/>
      <c r="H729" t="s">
        <v>420</v>
      </c>
      <c r="I729" t="s">
        <v>1910</v>
      </c>
      <c r="J729" t="s">
        <v>275</v>
      </c>
    </row>
    <row r="730" spans="1:10" x14ac:dyDescent="0.2">
      <c r="A730" t="s">
        <v>3361</v>
      </c>
      <c r="B730" t="s">
        <v>1908</v>
      </c>
      <c r="C730" t="s">
        <v>3362</v>
      </c>
      <c r="D730" t="s">
        <v>3361</v>
      </c>
      <c r="E730" s="164">
        <v>42380</v>
      </c>
      <c r="F730" s="164"/>
      <c r="H730" t="s">
        <v>402</v>
      </c>
      <c r="I730" t="s">
        <v>1910</v>
      </c>
      <c r="J730" t="s">
        <v>275</v>
      </c>
    </row>
    <row r="731" spans="1:10" x14ac:dyDescent="0.2">
      <c r="A731" t="s">
        <v>3363</v>
      </c>
      <c r="B731" t="s">
        <v>1908</v>
      </c>
      <c r="C731" t="s">
        <v>3364</v>
      </c>
      <c r="D731" t="s">
        <v>3363</v>
      </c>
      <c r="E731" s="164">
        <v>42648</v>
      </c>
      <c r="F731" s="164"/>
      <c r="H731" t="s">
        <v>402</v>
      </c>
      <c r="I731" t="s">
        <v>1910</v>
      </c>
      <c r="J731" t="s">
        <v>275</v>
      </c>
    </row>
    <row r="732" spans="1:10" x14ac:dyDescent="0.2">
      <c r="A732" t="s">
        <v>3365</v>
      </c>
      <c r="B732" t="s">
        <v>1908</v>
      </c>
      <c r="C732" t="s">
        <v>3366</v>
      </c>
      <c r="D732" t="s">
        <v>3365</v>
      </c>
      <c r="E732" s="164">
        <v>42445</v>
      </c>
      <c r="F732" s="164"/>
      <c r="H732" t="s">
        <v>420</v>
      </c>
      <c r="I732" t="s">
        <v>1910</v>
      </c>
      <c r="J732" t="s">
        <v>275</v>
      </c>
    </row>
    <row r="733" spans="1:10" x14ac:dyDescent="0.2">
      <c r="A733" t="s">
        <v>3367</v>
      </c>
      <c r="B733" t="s">
        <v>1908</v>
      </c>
      <c r="C733" t="s">
        <v>3368</v>
      </c>
      <c r="D733" t="s">
        <v>3367</v>
      </c>
      <c r="E733" s="164">
        <v>42445</v>
      </c>
      <c r="F733" s="164"/>
      <c r="H733" t="s">
        <v>420</v>
      </c>
      <c r="I733" t="s">
        <v>1910</v>
      </c>
      <c r="J733" t="s">
        <v>275</v>
      </c>
    </row>
    <row r="734" spans="1:10" x14ac:dyDescent="0.2">
      <c r="A734" t="s">
        <v>3369</v>
      </c>
      <c r="B734" t="s">
        <v>1908</v>
      </c>
      <c r="C734" t="s">
        <v>3370</v>
      </c>
      <c r="D734" t="s">
        <v>3369</v>
      </c>
      <c r="E734" s="164">
        <v>41913</v>
      </c>
      <c r="F734" s="164"/>
      <c r="H734" t="s">
        <v>387</v>
      </c>
      <c r="I734" t="s">
        <v>1910</v>
      </c>
      <c r="J734" t="s">
        <v>275</v>
      </c>
    </row>
    <row r="735" spans="1:10" x14ac:dyDescent="0.2">
      <c r="A735" t="s">
        <v>3371</v>
      </c>
      <c r="B735" t="s">
        <v>1908</v>
      </c>
      <c r="C735" t="s">
        <v>3372</v>
      </c>
      <c r="D735" t="s">
        <v>3371</v>
      </c>
      <c r="E735" s="164">
        <v>41673</v>
      </c>
      <c r="F735" s="164"/>
      <c r="H735" t="s">
        <v>387</v>
      </c>
      <c r="I735" t="s">
        <v>1910</v>
      </c>
      <c r="J735" t="s">
        <v>275</v>
      </c>
    </row>
    <row r="736" spans="1:10" x14ac:dyDescent="0.2">
      <c r="A736" t="s">
        <v>3373</v>
      </c>
      <c r="B736" t="s">
        <v>1908</v>
      </c>
      <c r="C736" t="s">
        <v>3374</v>
      </c>
      <c r="D736" t="s">
        <v>3373</v>
      </c>
      <c r="E736" s="164">
        <v>42450</v>
      </c>
      <c r="F736" s="164"/>
      <c r="H736" t="s">
        <v>414</v>
      </c>
      <c r="I736" t="s">
        <v>1910</v>
      </c>
      <c r="J736" t="s">
        <v>275</v>
      </c>
    </row>
    <row r="737" spans="1:10" x14ac:dyDescent="0.2">
      <c r="A737" t="s">
        <v>3375</v>
      </c>
      <c r="B737" t="s">
        <v>1908</v>
      </c>
      <c r="C737" t="s">
        <v>3376</v>
      </c>
      <c r="D737" t="s">
        <v>3375</v>
      </c>
      <c r="E737" s="164">
        <v>41687</v>
      </c>
      <c r="F737" s="164"/>
      <c r="H737" t="s">
        <v>387</v>
      </c>
      <c r="I737" t="s">
        <v>1910</v>
      </c>
      <c r="J737" t="s">
        <v>275</v>
      </c>
    </row>
    <row r="738" spans="1:10" x14ac:dyDescent="0.2">
      <c r="A738" t="s">
        <v>3377</v>
      </c>
      <c r="B738" t="s">
        <v>1908</v>
      </c>
      <c r="C738" t="s">
        <v>3378</v>
      </c>
      <c r="D738" t="s">
        <v>3377</v>
      </c>
      <c r="E738" s="164">
        <v>41275</v>
      </c>
      <c r="F738" s="164"/>
      <c r="H738" t="s">
        <v>387</v>
      </c>
      <c r="I738" t="s">
        <v>1910</v>
      </c>
      <c r="J738" t="s">
        <v>275</v>
      </c>
    </row>
    <row r="739" spans="1:10" x14ac:dyDescent="0.2">
      <c r="A739" t="s">
        <v>3379</v>
      </c>
      <c r="B739" t="s">
        <v>1908</v>
      </c>
      <c r="C739" t="s">
        <v>3380</v>
      </c>
      <c r="D739" t="s">
        <v>3379</v>
      </c>
      <c r="E739" s="164">
        <v>41554</v>
      </c>
      <c r="F739" s="164"/>
      <c r="H739" t="s">
        <v>387</v>
      </c>
      <c r="I739" t="s">
        <v>1910</v>
      </c>
      <c r="J739" t="s">
        <v>275</v>
      </c>
    </row>
    <row r="740" spans="1:10" x14ac:dyDescent="0.2">
      <c r="A740" t="s">
        <v>3381</v>
      </c>
      <c r="B740" t="s">
        <v>1908</v>
      </c>
      <c r="C740" t="s">
        <v>3382</v>
      </c>
      <c r="D740" t="s">
        <v>3381</v>
      </c>
      <c r="E740" s="164">
        <v>40854</v>
      </c>
      <c r="F740" s="164"/>
      <c r="H740" t="s">
        <v>404</v>
      </c>
      <c r="I740" t="s">
        <v>351</v>
      </c>
      <c r="J740" t="s">
        <v>275</v>
      </c>
    </row>
    <row r="741" spans="1:10" x14ac:dyDescent="0.2">
      <c r="A741" t="s">
        <v>3383</v>
      </c>
      <c r="B741" t="s">
        <v>1908</v>
      </c>
      <c r="C741" t="s">
        <v>3384</v>
      </c>
      <c r="D741" t="s">
        <v>3383</v>
      </c>
      <c r="E741" s="164">
        <v>41771</v>
      </c>
      <c r="F741" s="164"/>
      <c r="H741" t="s">
        <v>387</v>
      </c>
      <c r="I741" t="s">
        <v>1910</v>
      </c>
      <c r="J741" t="s">
        <v>275</v>
      </c>
    </row>
    <row r="742" spans="1:10" x14ac:dyDescent="0.2">
      <c r="A742" t="s">
        <v>3385</v>
      </c>
      <c r="B742" t="s">
        <v>1908</v>
      </c>
      <c r="C742" t="s">
        <v>3386</v>
      </c>
      <c r="D742" t="s">
        <v>3385</v>
      </c>
      <c r="E742" s="164">
        <v>42552</v>
      </c>
      <c r="F742" s="164"/>
      <c r="H742" t="s">
        <v>418</v>
      </c>
      <c r="I742" t="s">
        <v>1910</v>
      </c>
      <c r="J742" t="s">
        <v>275</v>
      </c>
    </row>
    <row r="743" spans="1:10" x14ac:dyDescent="0.2">
      <c r="A743" t="s">
        <v>3387</v>
      </c>
      <c r="B743" t="s">
        <v>1908</v>
      </c>
      <c r="C743" t="s">
        <v>3388</v>
      </c>
      <c r="D743" t="s">
        <v>3387</v>
      </c>
      <c r="E743" s="164">
        <v>42644</v>
      </c>
      <c r="F743" s="164"/>
      <c r="H743" t="s">
        <v>393</v>
      </c>
      <c r="I743" t="s">
        <v>2053</v>
      </c>
      <c r="J743" t="s">
        <v>275</v>
      </c>
    </row>
    <row r="744" spans="1:10" x14ac:dyDescent="0.2">
      <c r="A744" t="s">
        <v>3389</v>
      </c>
      <c r="B744" t="s">
        <v>1908</v>
      </c>
      <c r="C744" t="s">
        <v>3390</v>
      </c>
      <c r="D744" t="s">
        <v>3389</v>
      </c>
      <c r="E744" s="164">
        <v>41275</v>
      </c>
      <c r="F744" s="164"/>
      <c r="H744" t="s">
        <v>387</v>
      </c>
      <c r="I744" t="s">
        <v>1910</v>
      </c>
      <c r="J744" t="s">
        <v>275</v>
      </c>
    </row>
    <row r="745" spans="1:10" x14ac:dyDescent="0.2">
      <c r="A745" t="s">
        <v>3391</v>
      </c>
      <c r="B745" t="s">
        <v>1908</v>
      </c>
      <c r="C745" t="s">
        <v>3392</v>
      </c>
      <c r="D745" t="s">
        <v>3391</v>
      </c>
      <c r="E745" s="164">
        <v>42634</v>
      </c>
      <c r="F745" s="164"/>
      <c r="H745" t="s">
        <v>414</v>
      </c>
      <c r="I745" t="s">
        <v>1910</v>
      </c>
      <c r="J745" t="s">
        <v>275</v>
      </c>
    </row>
    <row r="746" spans="1:10" x14ac:dyDescent="0.2">
      <c r="A746" t="s">
        <v>3393</v>
      </c>
      <c r="B746" t="s">
        <v>1908</v>
      </c>
      <c r="C746" t="s">
        <v>3394</v>
      </c>
      <c r="D746" t="s">
        <v>3393</v>
      </c>
      <c r="E746" s="164">
        <v>42684</v>
      </c>
      <c r="F746" s="164"/>
      <c r="H746" t="s">
        <v>406</v>
      </c>
      <c r="I746" t="s">
        <v>1910</v>
      </c>
      <c r="J746" t="s">
        <v>275</v>
      </c>
    </row>
    <row r="747" spans="1:10" x14ac:dyDescent="0.2">
      <c r="A747" t="s">
        <v>3395</v>
      </c>
      <c r="B747" t="s">
        <v>1908</v>
      </c>
      <c r="C747" t="s">
        <v>3396</v>
      </c>
      <c r="D747" t="s">
        <v>3395</v>
      </c>
      <c r="E747" s="164">
        <v>42629</v>
      </c>
      <c r="F747" s="164"/>
      <c r="H747" t="s">
        <v>414</v>
      </c>
      <c r="I747" t="s">
        <v>1910</v>
      </c>
      <c r="J747" t="s">
        <v>275</v>
      </c>
    </row>
    <row r="748" spans="1:10" x14ac:dyDescent="0.2">
      <c r="A748" t="s">
        <v>3397</v>
      </c>
      <c r="B748" t="s">
        <v>1908</v>
      </c>
      <c r="C748" t="s">
        <v>3398</v>
      </c>
      <c r="D748" t="s">
        <v>3397</v>
      </c>
      <c r="E748" s="164">
        <v>41275</v>
      </c>
      <c r="F748" s="164"/>
      <c r="H748" t="s">
        <v>387</v>
      </c>
      <c r="I748" t="s">
        <v>1910</v>
      </c>
      <c r="J748" t="s">
        <v>275</v>
      </c>
    </row>
    <row r="749" spans="1:10" x14ac:dyDescent="0.2">
      <c r="A749" t="s">
        <v>3399</v>
      </c>
      <c r="B749" t="s">
        <v>1908</v>
      </c>
      <c r="C749" t="s">
        <v>3400</v>
      </c>
      <c r="D749" t="s">
        <v>3399</v>
      </c>
      <c r="E749" s="164">
        <v>41745</v>
      </c>
      <c r="F749" s="164"/>
      <c r="H749" t="s">
        <v>406</v>
      </c>
      <c r="I749" t="s">
        <v>1910</v>
      </c>
      <c r="J749" t="s">
        <v>275</v>
      </c>
    </row>
    <row r="750" spans="1:10" x14ac:dyDescent="0.2">
      <c r="A750" t="s">
        <v>3401</v>
      </c>
      <c r="B750" t="s">
        <v>1908</v>
      </c>
      <c r="C750" t="s">
        <v>3402</v>
      </c>
      <c r="D750" t="s">
        <v>3401</v>
      </c>
      <c r="E750" s="164">
        <v>42494</v>
      </c>
      <c r="F750" s="164"/>
      <c r="H750" t="s">
        <v>414</v>
      </c>
      <c r="I750" t="s">
        <v>1910</v>
      </c>
      <c r="J750" t="s">
        <v>275</v>
      </c>
    </row>
    <row r="751" spans="1:10" x14ac:dyDescent="0.2">
      <c r="A751" t="s">
        <v>3403</v>
      </c>
      <c r="B751" t="s">
        <v>1908</v>
      </c>
      <c r="C751" t="s">
        <v>3404</v>
      </c>
      <c r="D751" t="s">
        <v>3403</v>
      </c>
      <c r="E751" s="164">
        <v>42445</v>
      </c>
      <c r="F751" s="164"/>
      <c r="H751" t="s">
        <v>420</v>
      </c>
      <c r="I751" t="s">
        <v>1910</v>
      </c>
      <c r="J751" t="s">
        <v>275</v>
      </c>
    </row>
    <row r="752" spans="1:10" x14ac:dyDescent="0.2">
      <c r="A752" t="s">
        <v>3405</v>
      </c>
      <c r="B752" t="s">
        <v>1908</v>
      </c>
      <c r="C752" t="s">
        <v>3406</v>
      </c>
      <c r="D752" t="s">
        <v>3405</v>
      </c>
      <c r="E752" s="164">
        <v>42683</v>
      </c>
      <c r="F752" s="164"/>
      <c r="H752" t="s">
        <v>414</v>
      </c>
      <c r="I752" t="s">
        <v>1910</v>
      </c>
      <c r="J752" t="s">
        <v>275</v>
      </c>
    </row>
    <row r="753" spans="1:10" x14ac:dyDescent="0.2">
      <c r="A753" t="s">
        <v>3407</v>
      </c>
      <c r="B753" t="s">
        <v>1908</v>
      </c>
      <c r="C753" t="s">
        <v>3408</v>
      </c>
      <c r="D753" t="s">
        <v>3407</v>
      </c>
      <c r="E753" s="164">
        <v>42445</v>
      </c>
      <c r="F753" s="164"/>
      <c r="H753" t="s">
        <v>420</v>
      </c>
      <c r="I753" t="s">
        <v>1910</v>
      </c>
      <c r="J753" t="s">
        <v>275</v>
      </c>
    </row>
    <row r="754" spans="1:10" x14ac:dyDescent="0.2">
      <c r="A754" t="s">
        <v>3409</v>
      </c>
      <c r="B754" t="s">
        <v>1908</v>
      </c>
      <c r="C754" t="s">
        <v>3410</v>
      </c>
      <c r="D754" t="s">
        <v>3409</v>
      </c>
      <c r="E754" s="164">
        <v>42310</v>
      </c>
      <c r="F754" s="164"/>
      <c r="H754" t="s">
        <v>387</v>
      </c>
      <c r="I754" t="s">
        <v>1910</v>
      </c>
      <c r="J754" t="s">
        <v>275</v>
      </c>
    </row>
    <row r="755" spans="1:10" x14ac:dyDescent="0.2">
      <c r="A755" t="s">
        <v>3411</v>
      </c>
      <c r="B755" t="s">
        <v>1908</v>
      </c>
      <c r="C755" t="s">
        <v>3412</v>
      </c>
      <c r="D755" t="s">
        <v>3411</v>
      </c>
      <c r="E755" s="164">
        <v>42450</v>
      </c>
      <c r="F755" s="164"/>
      <c r="H755" t="s">
        <v>414</v>
      </c>
      <c r="I755" t="s">
        <v>1910</v>
      </c>
      <c r="J755" t="s">
        <v>275</v>
      </c>
    </row>
    <row r="756" spans="1:10" x14ac:dyDescent="0.2">
      <c r="A756" t="s">
        <v>3413</v>
      </c>
      <c r="B756" t="s">
        <v>1908</v>
      </c>
      <c r="C756" t="s">
        <v>3414</v>
      </c>
      <c r="D756" t="s">
        <v>3413</v>
      </c>
      <c r="E756" s="164">
        <v>42430</v>
      </c>
      <c r="F756" s="164"/>
      <c r="H756" t="s">
        <v>402</v>
      </c>
      <c r="I756" t="s">
        <v>1910</v>
      </c>
      <c r="J756" t="s">
        <v>275</v>
      </c>
    </row>
    <row r="757" spans="1:10" x14ac:dyDescent="0.2">
      <c r="A757" t="s">
        <v>3415</v>
      </c>
      <c r="B757" t="s">
        <v>1908</v>
      </c>
      <c r="C757" t="s">
        <v>3416</v>
      </c>
      <c r="D757" t="s">
        <v>3415</v>
      </c>
      <c r="E757" s="164">
        <v>42293</v>
      </c>
      <c r="F757" s="164"/>
      <c r="H757" t="s">
        <v>402</v>
      </c>
      <c r="I757" t="s">
        <v>1910</v>
      </c>
      <c r="J757" t="s">
        <v>275</v>
      </c>
    </row>
    <row r="758" spans="1:10" x14ac:dyDescent="0.2">
      <c r="A758" t="s">
        <v>3417</v>
      </c>
      <c r="B758" t="s">
        <v>1908</v>
      </c>
      <c r="C758" t="s">
        <v>3418</v>
      </c>
      <c r="D758" t="s">
        <v>3417</v>
      </c>
      <c r="E758" s="164">
        <v>42361</v>
      </c>
      <c r="F758" s="164"/>
      <c r="H758" t="s">
        <v>402</v>
      </c>
      <c r="I758" t="s">
        <v>1910</v>
      </c>
      <c r="J758" t="s">
        <v>275</v>
      </c>
    </row>
    <row r="759" spans="1:10" x14ac:dyDescent="0.2">
      <c r="A759" t="s">
        <v>3419</v>
      </c>
      <c r="B759" t="s">
        <v>1908</v>
      </c>
      <c r="C759" t="s">
        <v>3420</v>
      </c>
      <c r="D759" t="s">
        <v>3419</v>
      </c>
      <c r="E759" s="164">
        <v>42641</v>
      </c>
      <c r="F759" s="164"/>
      <c r="H759" t="s">
        <v>414</v>
      </c>
      <c r="I759" t="s">
        <v>1910</v>
      </c>
      <c r="J759" t="s">
        <v>275</v>
      </c>
    </row>
    <row r="760" spans="1:10" x14ac:dyDescent="0.2">
      <c r="A760" t="s">
        <v>3421</v>
      </c>
      <c r="B760" t="s">
        <v>1908</v>
      </c>
      <c r="C760" t="s">
        <v>3422</v>
      </c>
      <c r="D760" t="s">
        <v>3421</v>
      </c>
      <c r="E760" s="164">
        <v>41997</v>
      </c>
      <c r="F760" s="164"/>
      <c r="H760" t="s">
        <v>387</v>
      </c>
      <c r="I760" t="s">
        <v>1910</v>
      </c>
      <c r="J760" t="s">
        <v>275</v>
      </c>
    </row>
    <row r="761" spans="1:10" x14ac:dyDescent="0.2">
      <c r="A761" t="s">
        <v>3423</v>
      </c>
      <c r="B761" t="s">
        <v>1908</v>
      </c>
      <c r="C761" t="s">
        <v>3424</v>
      </c>
      <c r="D761" t="s">
        <v>3423</v>
      </c>
      <c r="E761" s="164">
        <v>41582</v>
      </c>
      <c r="F761" s="164"/>
      <c r="H761" t="s">
        <v>406</v>
      </c>
      <c r="I761" t="s">
        <v>1910</v>
      </c>
      <c r="J761" t="s">
        <v>275</v>
      </c>
    </row>
    <row r="762" spans="1:10" x14ac:dyDescent="0.2">
      <c r="A762" t="s">
        <v>3425</v>
      </c>
      <c r="B762" t="s">
        <v>1908</v>
      </c>
      <c r="C762" t="s">
        <v>3426</v>
      </c>
      <c r="D762" t="s">
        <v>3425</v>
      </c>
      <c r="E762" s="164">
        <v>41915</v>
      </c>
      <c r="F762" s="164"/>
      <c r="H762" t="s">
        <v>406</v>
      </c>
      <c r="I762" t="s">
        <v>1910</v>
      </c>
      <c r="J762" t="s">
        <v>275</v>
      </c>
    </row>
    <row r="763" spans="1:10" x14ac:dyDescent="0.2">
      <c r="A763" t="s">
        <v>3427</v>
      </c>
      <c r="B763" t="s">
        <v>1908</v>
      </c>
      <c r="C763" t="s">
        <v>3428</v>
      </c>
      <c r="D763" t="s">
        <v>3427</v>
      </c>
      <c r="E763" s="164">
        <v>42445</v>
      </c>
      <c r="F763" s="164"/>
      <c r="H763" t="s">
        <v>420</v>
      </c>
      <c r="I763" t="s">
        <v>1910</v>
      </c>
      <c r="J763" t="s">
        <v>275</v>
      </c>
    </row>
    <row r="764" spans="1:10" x14ac:dyDescent="0.2">
      <c r="A764" t="s">
        <v>3429</v>
      </c>
      <c r="B764" t="s">
        <v>1908</v>
      </c>
      <c r="C764" t="s">
        <v>3430</v>
      </c>
      <c r="D764" t="s">
        <v>3429</v>
      </c>
      <c r="E764" s="164">
        <v>42095</v>
      </c>
      <c r="F764" s="164"/>
      <c r="H764" t="s">
        <v>424</v>
      </c>
      <c r="I764" t="s">
        <v>1910</v>
      </c>
      <c r="J764" t="s">
        <v>275</v>
      </c>
    </row>
    <row r="765" spans="1:10" x14ac:dyDescent="0.2">
      <c r="A765" t="s">
        <v>3431</v>
      </c>
      <c r="B765" t="s">
        <v>1908</v>
      </c>
      <c r="C765" t="s">
        <v>3432</v>
      </c>
      <c r="D765" t="s">
        <v>3431</v>
      </c>
      <c r="E765" s="164">
        <v>42221</v>
      </c>
      <c r="F765" s="164"/>
      <c r="H765" t="s">
        <v>414</v>
      </c>
      <c r="I765" t="s">
        <v>1910</v>
      </c>
      <c r="J765" t="s">
        <v>275</v>
      </c>
    </row>
    <row r="766" spans="1:10" x14ac:dyDescent="0.2">
      <c r="A766" t="s">
        <v>3433</v>
      </c>
      <c r="B766" t="s">
        <v>1908</v>
      </c>
      <c r="C766" t="s">
        <v>3434</v>
      </c>
      <c r="D766" t="s">
        <v>3433</v>
      </c>
      <c r="E766" s="164">
        <v>42634</v>
      </c>
      <c r="F766" s="164"/>
      <c r="H766" t="s">
        <v>414</v>
      </c>
      <c r="I766" t="s">
        <v>1910</v>
      </c>
      <c r="J766" t="s">
        <v>275</v>
      </c>
    </row>
    <row r="767" spans="1:10" x14ac:dyDescent="0.2">
      <c r="A767" t="s">
        <v>3435</v>
      </c>
      <c r="B767" t="s">
        <v>1908</v>
      </c>
      <c r="C767" t="s">
        <v>3436</v>
      </c>
      <c r="D767" t="s">
        <v>3435</v>
      </c>
      <c r="E767" s="164">
        <v>41870</v>
      </c>
      <c r="F767" s="164"/>
      <c r="H767" t="s">
        <v>387</v>
      </c>
      <c r="I767" t="s">
        <v>1910</v>
      </c>
      <c r="J767" t="s">
        <v>275</v>
      </c>
    </row>
    <row r="768" spans="1:10" x14ac:dyDescent="0.2">
      <c r="A768" t="s">
        <v>3437</v>
      </c>
      <c r="B768" t="s">
        <v>1908</v>
      </c>
      <c r="C768" t="s">
        <v>3438</v>
      </c>
      <c r="D768" t="s">
        <v>3437</v>
      </c>
      <c r="E768" s="164">
        <v>41275</v>
      </c>
      <c r="F768" s="164"/>
      <c r="H768" t="s">
        <v>387</v>
      </c>
      <c r="I768" t="s">
        <v>1910</v>
      </c>
      <c r="J768" t="s">
        <v>275</v>
      </c>
    </row>
    <row r="769" spans="1:10" x14ac:dyDescent="0.2">
      <c r="A769" t="s">
        <v>3439</v>
      </c>
      <c r="B769" t="s">
        <v>1908</v>
      </c>
      <c r="C769" t="s">
        <v>3440</v>
      </c>
      <c r="D769" t="s">
        <v>3439</v>
      </c>
      <c r="E769" s="164">
        <v>41863</v>
      </c>
      <c r="F769" s="164"/>
      <c r="H769" t="s">
        <v>431</v>
      </c>
      <c r="I769" t="s">
        <v>1945</v>
      </c>
      <c r="J769" t="s">
        <v>275</v>
      </c>
    </row>
    <row r="770" spans="1:10" x14ac:dyDescent="0.2">
      <c r="A770" t="s">
        <v>3441</v>
      </c>
      <c r="B770" t="s">
        <v>1908</v>
      </c>
      <c r="C770" t="s">
        <v>3442</v>
      </c>
      <c r="D770" t="s">
        <v>3441</v>
      </c>
      <c r="E770" s="164">
        <v>42740</v>
      </c>
      <c r="F770" s="164">
        <v>42743</v>
      </c>
      <c r="H770" t="s">
        <v>402</v>
      </c>
      <c r="I770" t="s">
        <v>1910</v>
      </c>
      <c r="J770" t="s">
        <v>275</v>
      </c>
    </row>
    <row r="771" spans="1:10" x14ac:dyDescent="0.2">
      <c r="A771" t="s">
        <v>3443</v>
      </c>
      <c r="B771" t="s">
        <v>1908</v>
      </c>
      <c r="C771" t="s">
        <v>3444</v>
      </c>
      <c r="D771" t="s">
        <v>3443</v>
      </c>
      <c r="E771" s="164">
        <v>42705</v>
      </c>
      <c r="F771" s="164"/>
      <c r="H771" t="s">
        <v>387</v>
      </c>
      <c r="I771" t="s">
        <v>1910</v>
      </c>
      <c r="J771" t="s">
        <v>275</v>
      </c>
    </row>
    <row r="772" spans="1:10" x14ac:dyDescent="0.2">
      <c r="A772" t="s">
        <v>3445</v>
      </c>
      <c r="B772" t="s">
        <v>1908</v>
      </c>
      <c r="C772" t="s">
        <v>3446</v>
      </c>
      <c r="D772" t="s">
        <v>3445</v>
      </c>
      <c r="E772" s="164">
        <v>42303</v>
      </c>
      <c r="F772" s="164"/>
      <c r="H772" t="s">
        <v>414</v>
      </c>
      <c r="I772" t="s">
        <v>1910</v>
      </c>
      <c r="J772" t="s">
        <v>275</v>
      </c>
    </row>
    <row r="773" spans="1:10" x14ac:dyDescent="0.2">
      <c r="A773" t="s">
        <v>3447</v>
      </c>
      <c r="B773" t="s">
        <v>1908</v>
      </c>
      <c r="C773" t="s">
        <v>3448</v>
      </c>
      <c r="D773" t="s">
        <v>3447</v>
      </c>
      <c r="E773" s="164">
        <v>41909</v>
      </c>
      <c r="F773" s="164"/>
      <c r="H773" t="s">
        <v>406</v>
      </c>
      <c r="I773" t="s">
        <v>1910</v>
      </c>
      <c r="J773" t="s">
        <v>275</v>
      </c>
    </row>
    <row r="774" spans="1:10" x14ac:dyDescent="0.2">
      <c r="A774" t="s">
        <v>3449</v>
      </c>
      <c r="B774" t="s">
        <v>1908</v>
      </c>
      <c r="C774" t="s">
        <v>3450</v>
      </c>
      <c r="D774" t="s">
        <v>3449</v>
      </c>
      <c r="E774" s="164">
        <v>41275</v>
      </c>
      <c r="F774" s="164"/>
      <c r="H774" t="s">
        <v>387</v>
      </c>
      <c r="I774" t="s">
        <v>1910</v>
      </c>
      <c r="J774" t="s">
        <v>275</v>
      </c>
    </row>
    <row r="775" spans="1:10" x14ac:dyDescent="0.2">
      <c r="A775" t="s">
        <v>3451</v>
      </c>
      <c r="B775" t="s">
        <v>1908</v>
      </c>
      <c r="C775" t="s">
        <v>3452</v>
      </c>
      <c r="D775" t="s">
        <v>3451</v>
      </c>
      <c r="E775" s="164">
        <v>41275</v>
      </c>
      <c r="F775" s="164"/>
      <c r="H775" t="s">
        <v>387</v>
      </c>
      <c r="I775" t="s">
        <v>1910</v>
      </c>
      <c r="J775" t="s">
        <v>275</v>
      </c>
    </row>
    <row r="776" spans="1:10" x14ac:dyDescent="0.2">
      <c r="A776" t="s">
        <v>3453</v>
      </c>
      <c r="B776" t="s">
        <v>1908</v>
      </c>
      <c r="C776" t="s">
        <v>3454</v>
      </c>
      <c r="D776" t="s">
        <v>3453</v>
      </c>
      <c r="E776" s="164">
        <v>42229</v>
      </c>
      <c r="F776" s="164"/>
      <c r="H776" t="s">
        <v>414</v>
      </c>
      <c r="I776" t="s">
        <v>1910</v>
      </c>
      <c r="J776" t="s">
        <v>275</v>
      </c>
    </row>
    <row r="777" spans="1:10" x14ac:dyDescent="0.2">
      <c r="A777" t="s">
        <v>3455</v>
      </c>
      <c r="B777" t="s">
        <v>1908</v>
      </c>
      <c r="C777" t="s">
        <v>3456</v>
      </c>
      <c r="D777" t="s">
        <v>3455</v>
      </c>
      <c r="E777" s="164">
        <v>41955</v>
      </c>
      <c r="F777" s="164"/>
      <c r="H777" t="s">
        <v>406</v>
      </c>
      <c r="I777" t="s">
        <v>1910</v>
      </c>
      <c r="J777" t="s">
        <v>275</v>
      </c>
    </row>
    <row r="778" spans="1:10" x14ac:dyDescent="0.2">
      <c r="A778" t="s">
        <v>3457</v>
      </c>
      <c r="B778" t="s">
        <v>1908</v>
      </c>
      <c r="C778" t="s">
        <v>3458</v>
      </c>
      <c r="D778" t="s">
        <v>3457</v>
      </c>
      <c r="E778" s="164">
        <v>42121</v>
      </c>
      <c r="F778" s="164"/>
      <c r="H778" t="s">
        <v>406</v>
      </c>
      <c r="I778" t="s">
        <v>1910</v>
      </c>
      <c r="J778" t="s">
        <v>275</v>
      </c>
    </row>
    <row r="779" spans="1:10" x14ac:dyDescent="0.2">
      <c r="A779" t="s">
        <v>3459</v>
      </c>
      <c r="B779" t="s">
        <v>1908</v>
      </c>
      <c r="C779" t="s">
        <v>3460</v>
      </c>
      <c r="D779" t="s">
        <v>3459</v>
      </c>
      <c r="E779" s="164">
        <v>41953</v>
      </c>
      <c r="F779" s="164"/>
      <c r="H779" t="s">
        <v>431</v>
      </c>
      <c r="I779" t="s">
        <v>1945</v>
      </c>
      <c r="J779" t="s">
        <v>275</v>
      </c>
    </row>
    <row r="780" spans="1:10" x14ac:dyDescent="0.2">
      <c r="A780" t="s">
        <v>3461</v>
      </c>
      <c r="B780" t="s">
        <v>1908</v>
      </c>
      <c r="C780" t="s">
        <v>3462</v>
      </c>
      <c r="D780" t="s">
        <v>3461</v>
      </c>
      <c r="E780" s="164">
        <v>42730</v>
      </c>
      <c r="F780" s="164">
        <v>42739</v>
      </c>
      <c r="H780" t="s">
        <v>402</v>
      </c>
      <c r="I780" t="s">
        <v>1910</v>
      </c>
      <c r="J780" t="s">
        <v>275</v>
      </c>
    </row>
    <row r="781" spans="1:10" x14ac:dyDescent="0.2">
      <c r="A781" t="s">
        <v>3463</v>
      </c>
      <c r="B781" t="s">
        <v>1908</v>
      </c>
      <c r="C781" t="s">
        <v>3464</v>
      </c>
      <c r="D781" t="s">
        <v>3463</v>
      </c>
      <c r="E781" s="164">
        <v>42552</v>
      </c>
      <c r="F781" s="164"/>
      <c r="H781" t="s">
        <v>418</v>
      </c>
      <c r="I781" t="s">
        <v>1910</v>
      </c>
      <c r="J781" t="s">
        <v>275</v>
      </c>
    </row>
    <row r="782" spans="1:10" x14ac:dyDescent="0.2">
      <c r="A782" t="s">
        <v>3465</v>
      </c>
      <c r="B782" t="s">
        <v>1908</v>
      </c>
      <c r="C782" t="s">
        <v>3466</v>
      </c>
      <c r="D782" t="s">
        <v>3465</v>
      </c>
      <c r="E782" s="164">
        <v>42738</v>
      </c>
      <c r="F782" s="164">
        <v>42745</v>
      </c>
      <c r="H782" t="s">
        <v>431</v>
      </c>
      <c r="I782" t="s">
        <v>1945</v>
      </c>
      <c r="J782" t="s">
        <v>275</v>
      </c>
    </row>
    <row r="783" spans="1:10" x14ac:dyDescent="0.2">
      <c r="A783" t="s">
        <v>3467</v>
      </c>
      <c r="B783" t="s">
        <v>1908</v>
      </c>
      <c r="C783" t="s">
        <v>3468</v>
      </c>
      <c r="D783" t="s">
        <v>3467</v>
      </c>
      <c r="E783" s="164">
        <v>42212</v>
      </c>
      <c r="F783" s="164"/>
      <c r="H783" t="s">
        <v>414</v>
      </c>
      <c r="I783" t="s">
        <v>1910</v>
      </c>
      <c r="J783" t="s">
        <v>275</v>
      </c>
    </row>
    <row r="784" spans="1:10" x14ac:dyDescent="0.2">
      <c r="A784" t="s">
        <v>3469</v>
      </c>
      <c r="B784" t="s">
        <v>1908</v>
      </c>
      <c r="C784" t="s">
        <v>3470</v>
      </c>
      <c r="D784" t="s">
        <v>3469</v>
      </c>
      <c r="E784" s="164">
        <v>41813</v>
      </c>
      <c r="F784" s="164"/>
      <c r="H784" t="s">
        <v>387</v>
      </c>
      <c r="I784" t="s">
        <v>1910</v>
      </c>
      <c r="J784" t="s">
        <v>275</v>
      </c>
    </row>
    <row r="785" spans="1:10" x14ac:dyDescent="0.2">
      <c r="A785" t="s">
        <v>3471</v>
      </c>
      <c r="B785" t="s">
        <v>1908</v>
      </c>
      <c r="C785" t="s">
        <v>3472</v>
      </c>
      <c r="D785" t="s">
        <v>3471</v>
      </c>
      <c r="E785" s="164">
        <v>42445</v>
      </c>
      <c r="F785" s="164"/>
      <c r="H785" t="s">
        <v>420</v>
      </c>
      <c r="I785" t="s">
        <v>1910</v>
      </c>
      <c r="J785" t="s">
        <v>275</v>
      </c>
    </row>
    <row r="786" spans="1:10" x14ac:dyDescent="0.2">
      <c r="A786" t="s">
        <v>3473</v>
      </c>
      <c r="B786" t="s">
        <v>1908</v>
      </c>
      <c r="C786" t="s">
        <v>3474</v>
      </c>
      <c r="D786" t="s">
        <v>3473</v>
      </c>
      <c r="E786" s="164">
        <v>42445</v>
      </c>
      <c r="F786" s="164"/>
      <c r="H786" t="s">
        <v>420</v>
      </c>
      <c r="I786" t="s">
        <v>1910</v>
      </c>
      <c r="J786" t="s">
        <v>275</v>
      </c>
    </row>
    <row r="787" spans="1:10" x14ac:dyDescent="0.2">
      <c r="A787" t="s">
        <v>3475</v>
      </c>
      <c r="B787" t="s">
        <v>1908</v>
      </c>
      <c r="C787" t="s">
        <v>3476</v>
      </c>
      <c r="D787" t="s">
        <v>3475</v>
      </c>
      <c r="E787" s="164">
        <v>42627</v>
      </c>
      <c r="F787" s="164"/>
      <c r="H787" t="s">
        <v>414</v>
      </c>
      <c r="I787" t="s">
        <v>1910</v>
      </c>
      <c r="J787" t="s">
        <v>275</v>
      </c>
    </row>
    <row r="788" spans="1:10" x14ac:dyDescent="0.2">
      <c r="A788" t="s">
        <v>3477</v>
      </c>
      <c r="B788" t="s">
        <v>1908</v>
      </c>
      <c r="C788" t="s">
        <v>3478</v>
      </c>
      <c r="D788" t="s">
        <v>3477</v>
      </c>
      <c r="E788" s="164">
        <v>41275</v>
      </c>
      <c r="F788" s="164"/>
      <c r="H788" t="s">
        <v>387</v>
      </c>
      <c r="I788" t="s">
        <v>1910</v>
      </c>
      <c r="J788" t="s">
        <v>275</v>
      </c>
    </row>
    <row r="789" spans="1:10" x14ac:dyDescent="0.2">
      <c r="A789" t="s">
        <v>3479</v>
      </c>
      <c r="B789" t="s">
        <v>1908</v>
      </c>
      <c r="C789" t="s">
        <v>3480</v>
      </c>
      <c r="D789" t="s">
        <v>3479</v>
      </c>
      <c r="E789" s="164">
        <v>41421</v>
      </c>
      <c r="F789" s="164"/>
      <c r="H789" t="s">
        <v>387</v>
      </c>
      <c r="I789" t="s">
        <v>1910</v>
      </c>
      <c r="J789" t="s">
        <v>275</v>
      </c>
    </row>
    <row r="790" spans="1:10" x14ac:dyDescent="0.2">
      <c r="A790" t="s">
        <v>3481</v>
      </c>
      <c r="B790" t="s">
        <v>1908</v>
      </c>
      <c r="C790" t="s">
        <v>3482</v>
      </c>
      <c r="D790" t="s">
        <v>3481</v>
      </c>
      <c r="E790" s="164">
        <v>42683</v>
      </c>
      <c r="F790" s="164"/>
      <c r="H790" t="s">
        <v>414</v>
      </c>
      <c r="I790" t="s">
        <v>1910</v>
      </c>
      <c r="J790" t="s">
        <v>275</v>
      </c>
    </row>
    <row r="791" spans="1:10" x14ac:dyDescent="0.2">
      <c r="A791" t="s">
        <v>3483</v>
      </c>
      <c r="B791" t="s">
        <v>1908</v>
      </c>
      <c r="C791" t="s">
        <v>3484</v>
      </c>
      <c r="D791" t="s">
        <v>3483</v>
      </c>
      <c r="E791" s="164">
        <v>41275</v>
      </c>
      <c r="F791" s="164"/>
      <c r="H791" t="s">
        <v>387</v>
      </c>
      <c r="I791" t="s">
        <v>1910</v>
      </c>
      <c r="J791" t="s">
        <v>275</v>
      </c>
    </row>
    <row r="792" spans="1:10" x14ac:dyDescent="0.2">
      <c r="A792" t="s">
        <v>3485</v>
      </c>
      <c r="B792" t="s">
        <v>1908</v>
      </c>
      <c r="C792" t="s">
        <v>3486</v>
      </c>
      <c r="D792" t="s">
        <v>3485</v>
      </c>
      <c r="E792" s="164">
        <v>41275</v>
      </c>
      <c r="F792" s="164"/>
      <c r="H792" t="s">
        <v>387</v>
      </c>
      <c r="I792" t="s">
        <v>1910</v>
      </c>
      <c r="J792" t="s">
        <v>275</v>
      </c>
    </row>
    <row r="793" spans="1:10" x14ac:dyDescent="0.2">
      <c r="A793" t="s">
        <v>3487</v>
      </c>
      <c r="B793" t="s">
        <v>1908</v>
      </c>
      <c r="C793" t="s">
        <v>3488</v>
      </c>
      <c r="D793" t="s">
        <v>3487</v>
      </c>
      <c r="E793" s="164">
        <v>42229</v>
      </c>
      <c r="F793" s="164"/>
      <c r="H793" t="s">
        <v>414</v>
      </c>
      <c r="I793" t="s">
        <v>1910</v>
      </c>
      <c r="J793" t="s">
        <v>275</v>
      </c>
    </row>
    <row r="794" spans="1:10" x14ac:dyDescent="0.2">
      <c r="A794" t="s">
        <v>3489</v>
      </c>
      <c r="B794" t="s">
        <v>1908</v>
      </c>
      <c r="C794" t="s">
        <v>3490</v>
      </c>
      <c r="D794" t="s">
        <v>3489</v>
      </c>
      <c r="E794" s="164">
        <v>42677</v>
      </c>
      <c r="F794" s="164"/>
      <c r="H794" t="s">
        <v>431</v>
      </c>
      <c r="I794" t="s">
        <v>1945</v>
      </c>
      <c r="J794" t="s">
        <v>275</v>
      </c>
    </row>
    <row r="795" spans="1:10" x14ac:dyDescent="0.2">
      <c r="A795" t="s">
        <v>3491</v>
      </c>
      <c r="B795" t="s">
        <v>1908</v>
      </c>
      <c r="C795" t="s">
        <v>3492</v>
      </c>
      <c r="D795" t="s">
        <v>3491</v>
      </c>
      <c r="E795" s="164">
        <v>42248</v>
      </c>
      <c r="F795" s="164"/>
      <c r="H795" t="s">
        <v>404</v>
      </c>
      <c r="I795" t="s">
        <v>351</v>
      </c>
      <c r="J795" t="s">
        <v>275</v>
      </c>
    </row>
    <row r="796" spans="1:10" x14ac:dyDescent="0.2">
      <c r="A796" t="s">
        <v>3493</v>
      </c>
      <c r="B796" t="s">
        <v>1908</v>
      </c>
      <c r="C796" t="s">
        <v>3494</v>
      </c>
      <c r="D796" t="s">
        <v>3493</v>
      </c>
      <c r="E796" s="164">
        <v>42408</v>
      </c>
      <c r="F796" s="164"/>
      <c r="H796" t="s">
        <v>414</v>
      </c>
      <c r="I796" t="s">
        <v>1910</v>
      </c>
      <c r="J796" t="s">
        <v>275</v>
      </c>
    </row>
    <row r="797" spans="1:10" x14ac:dyDescent="0.2">
      <c r="A797" t="s">
        <v>3495</v>
      </c>
      <c r="B797" t="s">
        <v>1908</v>
      </c>
      <c r="C797" t="s">
        <v>3496</v>
      </c>
      <c r="D797" t="s">
        <v>3495</v>
      </c>
      <c r="E797" s="164">
        <v>42730</v>
      </c>
      <c r="F797" s="164">
        <v>42739</v>
      </c>
      <c r="H797" t="s">
        <v>402</v>
      </c>
      <c r="I797" t="s">
        <v>1910</v>
      </c>
      <c r="J797" t="s">
        <v>275</v>
      </c>
    </row>
    <row r="798" spans="1:10" x14ac:dyDescent="0.2">
      <c r="A798" t="s">
        <v>3497</v>
      </c>
      <c r="B798" t="s">
        <v>1908</v>
      </c>
      <c r="C798" t="s">
        <v>3498</v>
      </c>
      <c r="D798" t="s">
        <v>3497</v>
      </c>
      <c r="E798" s="164">
        <v>42552</v>
      </c>
      <c r="F798" s="164"/>
      <c r="H798" t="s">
        <v>418</v>
      </c>
      <c r="I798" t="s">
        <v>1910</v>
      </c>
      <c r="J798" t="s">
        <v>275</v>
      </c>
    </row>
    <row r="799" spans="1:10" x14ac:dyDescent="0.2">
      <c r="A799" t="s">
        <v>3499</v>
      </c>
      <c r="B799" t="s">
        <v>1908</v>
      </c>
      <c r="C799" t="s">
        <v>3500</v>
      </c>
      <c r="D799" t="s">
        <v>3499</v>
      </c>
      <c r="E799" s="164">
        <v>42445</v>
      </c>
      <c r="F799" s="164"/>
      <c r="H799" t="s">
        <v>420</v>
      </c>
      <c r="I799" t="s">
        <v>1910</v>
      </c>
      <c r="J799" t="s">
        <v>275</v>
      </c>
    </row>
    <row r="800" spans="1:10" x14ac:dyDescent="0.2">
      <c r="A800" t="s">
        <v>3501</v>
      </c>
      <c r="B800" t="s">
        <v>1908</v>
      </c>
      <c r="C800" t="s">
        <v>3502</v>
      </c>
      <c r="D800" t="s">
        <v>3501</v>
      </c>
      <c r="E800" s="164">
        <v>42293</v>
      </c>
      <c r="F800" s="164"/>
      <c r="H800" t="s">
        <v>402</v>
      </c>
      <c r="I800" t="s">
        <v>1910</v>
      </c>
      <c r="J800" t="s">
        <v>275</v>
      </c>
    </row>
    <row r="801" spans="1:10" x14ac:dyDescent="0.2">
      <c r="A801" t="s">
        <v>3503</v>
      </c>
      <c r="B801" t="s">
        <v>1908</v>
      </c>
      <c r="C801" t="s">
        <v>3504</v>
      </c>
      <c r="D801" t="s">
        <v>3503</v>
      </c>
      <c r="E801" s="164">
        <v>42445</v>
      </c>
      <c r="F801" s="164"/>
      <c r="H801" t="s">
        <v>420</v>
      </c>
      <c r="I801" t="s">
        <v>1910</v>
      </c>
      <c r="J801" t="s">
        <v>275</v>
      </c>
    </row>
    <row r="802" spans="1:10" x14ac:dyDescent="0.2">
      <c r="A802" t="s">
        <v>3505</v>
      </c>
      <c r="B802" t="s">
        <v>1908</v>
      </c>
      <c r="C802" t="s">
        <v>3506</v>
      </c>
      <c r="D802" t="s">
        <v>3505</v>
      </c>
      <c r="E802" s="164">
        <v>42229</v>
      </c>
      <c r="F802" s="164"/>
      <c r="H802" t="s">
        <v>414</v>
      </c>
      <c r="I802" t="s">
        <v>1910</v>
      </c>
      <c r="J802" t="s">
        <v>275</v>
      </c>
    </row>
    <row r="803" spans="1:10" x14ac:dyDescent="0.2">
      <c r="A803" t="s">
        <v>3507</v>
      </c>
      <c r="B803" t="s">
        <v>1908</v>
      </c>
      <c r="C803" t="s">
        <v>3508</v>
      </c>
      <c r="D803" t="s">
        <v>3507</v>
      </c>
      <c r="E803" s="164">
        <v>42240</v>
      </c>
      <c r="F803" s="164"/>
      <c r="H803" t="s">
        <v>414</v>
      </c>
      <c r="I803" t="s">
        <v>1910</v>
      </c>
      <c r="J803" t="s">
        <v>275</v>
      </c>
    </row>
    <row r="804" spans="1:10" x14ac:dyDescent="0.2">
      <c r="A804" t="s">
        <v>3509</v>
      </c>
      <c r="B804" t="s">
        <v>1908</v>
      </c>
      <c r="C804" t="s">
        <v>3510</v>
      </c>
      <c r="D804" t="s">
        <v>3509</v>
      </c>
      <c r="E804" s="164">
        <v>42226</v>
      </c>
      <c r="F804" s="164"/>
      <c r="H804" t="s">
        <v>414</v>
      </c>
      <c r="I804" t="s">
        <v>1910</v>
      </c>
      <c r="J804" t="s">
        <v>275</v>
      </c>
    </row>
    <row r="805" spans="1:10" x14ac:dyDescent="0.2">
      <c r="A805" t="s">
        <v>3511</v>
      </c>
      <c r="B805" t="s">
        <v>1908</v>
      </c>
      <c r="C805" t="s">
        <v>3512</v>
      </c>
      <c r="D805" t="s">
        <v>3511</v>
      </c>
      <c r="E805" s="164">
        <v>42445</v>
      </c>
      <c r="F805" s="164"/>
      <c r="H805" t="s">
        <v>420</v>
      </c>
      <c r="I805" t="s">
        <v>1910</v>
      </c>
      <c r="J805" t="s">
        <v>275</v>
      </c>
    </row>
    <row r="806" spans="1:10" x14ac:dyDescent="0.2">
      <c r="A806" t="s">
        <v>3513</v>
      </c>
      <c r="B806" t="s">
        <v>1908</v>
      </c>
      <c r="C806" t="s">
        <v>3514</v>
      </c>
      <c r="D806" t="s">
        <v>3513</v>
      </c>
      <c r="E806" s="164">
        <v>42445</v>
      </c>
      <c r="F806" s="164"/>
      <c r="H806" t="s">
        <v>420</v>
      </c>
      <c r="I806" t="s">
        <v>1910</v>
      </c>
      <c r="J806" t="s">
        <v>275</v>
      </c>
    </row>
    <row r="807" spans="1:10" x14ac:dyDescent="0.2">
      <c r="A807" t="s">
        <v>3515</v>
      </c>
      <c r="B807" t="s">
        <v>1908</v>
      </c>
      <c r="C807" t="s">
        <v>3516</v>
      </c>
      <c r="D807" t="s">
        <v>3515</v>
      </c>
      <c r="E807" s="164">
        <v>42620</v>
      </c>
      <c r="F807" s="164"/>
      <c r="H807" t="s">
        <v>414</v>
      </c>
      <c r="I807" t="s">
        <v>1910</v>
      </c>
      <c r="J807" t="s">
        <v>275</v>
      </c>
    </row>
    <row r="808" spans="1:10" x14ac:dyDescent="0.2">
      <c r="A808" t="s">
        <v>3517</v>
      </c>
      <c r="B808" t="s">
        <v>1908</v>
      </c>
      <c r="C808" t="s">
        <v>3518</v>
      </c>
      <c r="D808" t="s">
        <v>3517</v>
      </c>
      <c r="E808" s="164">
        <v>41579</v>
      </c>
      <c r="F808" s="164"/>
      <c r="H808" t="s">
        <v>387</v>
      </c>
      <c r="I808" t="s">
        <v>1910</v>
      </c>
      <c r="J808" t="s">
        <v>275</v>
      </c>
    </row>
    <row r="809" spans="1:10" x14ac:dyDescent="0.2">
      <c r="A809" t="s">
        <v>3519</v>
      </c>
      <c r="B809" t="s">
        <v>1908</v>
      </c>
      <c r="C809" t="s">
        <v>3520</v>
      </c>
      <c r="D809" t="s">
        <v>3519</v>
      </c>
      <c r="E809" s="164">
        <v>41417</v>
      </c>
      <c r="F809" s="164"/>
      <c r="H809" t="s">
        <v>387</v>
      </c>
      <c r="I809" t="s">
        <v>1910</v>
      </c>
      <c r="J809" t="s">
        <v>275</v>
      </c>
    </row>
    <row r="810" spans="1:10" x14ac:dyDescent="0.2">
      <c r="A810" t="s">
        <v>3521</v>
      </c>
      <c r="B810" t="s">
        <v>1908</v>
      </c>
      <c r="C810" t="s">
        <v>3522</v>
      </c>
      <c r="D810" t="s">
        <v>3521</v>
      </c>
      <c r="E810" s="164">
        <v>41715</v>
      </c>
      <c r="F810" s="164"/>
      <c r="H810" t="s">
        <v>387</v>
      </c>
      <c r="I810" t="s">
        <v>1910</v>
      </c>
      <c r="J810" t="s">
        <v>275</v>
      </c>
    </row>
    <row r="811" spans="1:10" x14ac:dyDescent="0.2">
      <c r="A811" t="s">
        <v>3523</v>
      </c>
      <c r="B811" t="s">
        <v>1908</v>
      </c>
      <c r="C811" t="s">
        <v>3524</v>
      </c>
      <c r="D811" t="s">
        <v>3523</v>
      </c>
      <c r="E811" s="164">
        <v>42677</v>
      </c>
      <c r="F811" s="164"/>
      <c r="H811" t="s">
        <v>414</v>
      </c>
      <c r="I811" t="s">
        <v>1910</v>
      </c>
      <c r="J811" t="s">
        <v>275</v>
      </c>
    </row>
    <row r="812" spans="1:10" x14ac:dyDescent="0.2">
      <c r="A812" t="s">
        <v>3525</v>
      </c>
      <c r="B812" t="s">
        <v>1908</v>
      </c>
      <c r="C812" t="s">
        <v>3526</v>
      </c>
      <c r="D812" t="s">
        <v>3525</v>
      </c>
      <c r="E812" s="164">
        <v>42709</v>
      </c>
      <c r="F812" s="164"/>
      <c r="H812" t="s">
        <v>414</v>
      </c>
      <c r="I812" t="s">
        <v>1910</v>
      </c>
      <c r="J812" t="s">
        <v>275</v>
      </c>
    </row>
    <row r="813" spans="1:10" x14ac:dyDescent="0.2">
      <c r="A813" t="s">
        <v>3527</v>
      </c>
      <c r="B813" t="s">
        <v>1908</v>
      </c>
      <c r="C813" t="s">
        <v>3528</v>
      </c>
      <c r="D813" t="s">
        <v>3527</v>
      </c>
      <c r="E813" s="164">
        <v>42676</v>
      </c>
      <c r="F813" s="164"/>
      <c r="H813" t="s">
        <v>414</v>
      </c>
      <c r="I813" t="s">
        <v>1910</v>
      </c>
      <c r="J813" t="s">
        <v>275</v>
      </c>
    </row>
    <row r="814" spans="1:10" x14ac:dyDescent="0.2">
      <c r="A814" t="s">
        <v>3529</v>
      </c>
      <c r="B814" t="s">
        <v>1908</v>
      </c>
      <c r="C814" t="s">
        <v>3530</v>
      </c>
      <c r="D814" t="s">
        <v>3529</v>
      </c>
      <c r="E814" s="164">
        <v>42647</v>
      </c>
      <c r="F814" s="164"/>
      <c r="H814" t="s">
        <v>414</v>
      </c>
      <c r="I814" t="s">
        <v>1910</v>
      </c>
      <c r="J814" t="s">
        <v>275</v>
      </c>
    </row>
    <row r="815" spans="1:10" x14ac:dyDescent="0.2">
      <c r="A815" t="s">
        <v>3531</v>
      </c>
      <c r="B815" t="s">
        <v>1908</v>
      </c>
      <c r="C815" t="s">
        <v>3532</v>
      </c>
      <c r="D815" t="s">
        <v>3531</v>
      </c>
      <c r="E815" s="164">
        <v>42730</v>
      </c>
      <c r="F815" s="164">
        <v>42739</v>
      </c>
      <c r="H815" t="s">
        <v>402</v>
      </c>
      <c r="I815" t="s">
        <v>1910</v>
      </c>
      <c r="J815" t="s">
        <v>275</v>
      </c>
    </row>
    <row r="816" spans="1:10" x14ac:dyDescent="0.2">
      <c r="A816" t="s">
        <v>3533</v>
      </c>
      <c r="B816" t="s">
        <v>1908</v>
      </c>
      <c r="C816" t="s">
        <v>3534</v>
      </c>
      <c r="D816" t="s">
        <v>3533</v>
      </c>
      <c r="E816" s="164">
        <v>42445</v>
      </c>
      <c r="F816" s="164"/>
      <c r="H816" t="s">
        <v>420</v>
      </c>
      <c r="I816" t="s">
        <v>1910</v>
      </c>
      <c r="J816" t="s">
        <v>275</v>
      </c>
    </row>
    <row r="817" spans="1:10" x14ac:dyDescent="0.2">
      <c r="A817" t="s">
        <v>3535</v>
      </c>
      <c r="B817" t="s">
        <v>1908</v>
      </c>
      <c r="C817" t="s">
        <v>3536</v>
      </c>
      <c r="D817" t="s">
        <v>3535</v>
      </c>
      <c r="E817" s="164">
        <v>42439</v>
      </c>
      <c r="F817" s="164"/>
      <c r="H817" t="s">
        <v>402</v>
      </c>
      <c r="I817" t="s">
        <v>1910</v>
      </c>
      <c r="J817" t="s">
        <v>275</v>
      </c>
    </row>
    <row r="818" spans="1:10" x14ac:dyDescent="0.2">
      <c r="A818" t="s">
        <v>3537</v>
      </c>
      <c r="B818" t="s">
        <v>1908</v>
      </c>
      <c r="C818" t="s">
        <v>3538</v>
      </c>
      <c r="D818" t="s">
        <v>3537</v>
      </c>
      <c r="E818" s="164">
        <v>42445</v>
      </c>
      <c r="F818" s="164"/>
      <c r="H818" t="s">
        <v>420</v>
      </c>
      <c r="I818" t="s">
        <v>1910</v>
      </c>
      <c r="J818" t="s">
        <v>275</v>
      </c>
    </row>
    <row r="819" spans="1:10" x14ac:dyDescent="0.2">
      <c r="A819" t="s">
        <v>3539</v>
      </c>
      <c r="B819" t="s">
        <v>1908</v>
      </c>
      <c r="C819" t="s">
        <v>3540</v>
      </c>
      <c r="D819" t="s">
        <v>3539</v>
      </c>
      <c r="E819" s="164">
        <v>41275</v>
      </c>
      <c r="F819" s="164"/>
      <c r="H819" t="s">
        <v>387</v>
      </c>
      <c r="I819" t="s">
        <v>1910</v>
      </c>
      <c r="J819" t="s">
        <v>275</v>
      </c>
    </row>
    <row r="820" spans="1:10" x14ac:dyDescent="0.2">
      <c r="A820" t="s">
        <v>3541</v>
      </c>
      <c r="B820" t="s">
        <v>1908</v>
      </c>
      <c r="C820" t="s">
        <v>3542</v>
      </c>
      <c r="D820" t="s">
        <v>3541</v>
      </c>
      <c r="E820" s="164">
        <v>42683</v>
      </c>
      <c r="F820" s="164"/>
      <c r="H820" t="s">
        <v>414</v>
      </c>
      <c r="I820" t="s">
        <v>1910</v>
      </c>
      <c r="J820" t="s">
        <v>275</v>
      </c>
    </row>
    <row r="821" spans="1:10" x14ac:dyDescent="0.2">
      <c r="A821" t="s">
        <v>3543</v>
      </c>
      <c r="B821" t="s">
        <v>1908</v>
      </c>
      <c r="C821" t="s">
        <v>3544</v>
      </c>
      <c r="D821" t="s">
        <v>3543</v>
      </c>
      <c r="E821" s="164">
        <v>42445</v>
      </c>
      <c r="F821" s="164"/>
      <c r="H821" t="s">
        <v>420</v>
      </c>
      <c r="I821" t="s">
        <v>1910</v>
      </c>
      <c r="J821" t="s">
        <v>275</v>
      </c>
    </row>
    <row r="822" spans="1:10" x14ac:dyDescent="0.2">
      <c r="A822" t="s">
        <v>3545</v>
      </c>
      <c r="B822" t="s">
        <v>1908</v>
      </c>
      <c r="C822" t="s">
        <v>3546</v>
      </c>
      <c r="D822" t="s">
        <v>3545</v>
      </c>
      <c r="E822" s="164">
        <v>42217</v>
      </c>
      <c r="F822" s="164"/>
      <c r="H822" t="s">
        <v>387</v>
      </c>
      <c r="I822" t="s">
        <v>1910</v>
      </c>
      <c r="J822" t="s">
        <v>275</v>
      </c>
    </row>
    <row r="823" spans="1:10" x14ac:dyDescent="0.2">
      <c r="A823" t="s">
        <v>3547</v>
      </c>
      <c r="B823" t="s">
        <v>1908</v>
      </c>
      <c r="C823" t="s">
        <v>3548</v>
      </c>
      <c r="D823" t="s">
        <v>3547</v>
      </c>
      <c r="E823" s="164">
        <v>42492</v>
      </c>
      <c r="F823" s="164"/>
      <c r="H823" t="s">
        <v>402</v>
      </c>
      <c r="I823" t="s">
        <v>1910</v>
      </c>
      <c r="J823" t="s">
        <v>275</v>
      </c>
    </row>
    <row r="824" spans="1:10" x14ac:dyDescent="0.2">
      <c r="A824" t="s">
        <v>3549</v>
      </c>
      <c r="B824" t="s">
        <v>1908</v>
      </c>
      <c r="C824" t="s">
        <v>3550</v>
      </c>
      <c r="D824" t="s">
        <v>3549</v>
      </c>
      <c r="E824" s="164">
        <v>42373</v>
      </c>
      <c r="F824" s="164"/>
      <c r="H824" t="s">
        <v>406</v>
      </c>
      <c r="I824" t="s">
        <v>1910</v>
      </c>
      <c r="J824" t="s">
        <v>275</v>
      </c>
    </row>
    <row r="825" spans="1:10" x14ac:dyDescent="0.2">
      <c r="A825" t="s">
        <v>3551</v>
      </c>
      <c r="B825" t="s">
        <v>1908</v>
      </c>
      <c r="C825" t="s">
        <v>3552</v>
      </c>
      <c r="D825" t="s">
        <v>3551</v>
      </c>
      <c r="E825" s="164">
        <v>42647</v>
      </c>
      <c r="F825" s="164"/>
      <c r="H825" t="s">
        <v>414</v>
      </c>
      <c r="I825" t="s">
        <v>1910</v>
      </c>
      <c r="J825" t="s">
        <v>275</v>
      </c>
    </row>
    <row r="826" spans="1:10" x14ac:dyDescent="0.2">
      <c r="A826" t="s">
        <v>3553</v>
      </c>
      <c r="B826" t="s">
        <v>1908</v>
      </c>
      <c r="C826" t="s">
        <v>3554</v>
      </c>
      <c r="D826" t="s">
        <v>3553</v>
      </c>
      <c r="E826" s="164">
        <v>41822</v>
      </c>
      <c r="F826" s="164"/>
      <c r="H826" t="s">
        <v>387</v>
      </c>
      <c r="I826" t="s">
        <v>1910</v>
      </c>
      <c r="J826" t="s">
        <v>275</v>
      </c>
    </row>
    <row r="827" spans="1:10" x14ac:dyDescent="0.2">
      <c r="A827" t="s">
        <v>3555</v>
      </c>
      <c r="B827" t="s">
        <v>1908</v>
      </c>
      <c r="C827" t="s">
        <v>3556</v>
      </c>
      <c r="D827" t="s">
        <v>3555</v>
      </c>
      <c r="E827" s="164">
        <v>42684</v>
      </c>
      <c r="F827" s="164"/>
      <c r="H827" t="s">
        <v>406</v>
      </c>
      <c r="I827" t="s">
        <v>1910</v>
      </c>
      <c r="J827" t="s">
        <v>275</v>
      </c>
    </row>
    <row r="828" spans="1:10" x14ac:dyDescent="0.2">
      <c r="A828" t="s">
        <v>3557</v>
      </c>
      <c r="B828" t="s">
        <v>1908</v>
      </c>
      <c r="C828" t="s">
        <v>3558</v>
      </c>
      <c r="D828" t="s">
        <v>3557</v>
      </c>
      <c r="E828" s="164">
        <v>41487</v>
      </c>
      <c r="F828" s="164"/>
      <c r="H828" t="s">
        <v>371</v>
      </c>
      <c r="I828" t="s">
        <v>2936</v>
      </c>
      <c r="J828" t="s">
        <v>275</v>
      </c>
    </row>
    <row r="829" spans="1:10" x14ac:dyDescent="0.2">
      <c r="A829" t="s">
        <v>3559</v>
      </c>
      <c r="B829" t="s">
        <v>1908</v>
      </c>
      <c r="C829" t="s">
        <v>3560</v>
      </c>
      <c r="D829" t="s">
        <v>3559</v>
      </c>
      <c r="E829" s="164">
        <v>42667</v>
      </c>
      <c r="F829" s="164"/>
      <c r="H829" t="s">
        <v>406</v>
      </c>
      <c r="I829" t="s">
        <v>1910</v>
      </c>
      <c r="J829" t="s">
        <v>275</v>
      </c>
    </row>
    <row r="830" spans="1:10" x14ac:dyDescent="0.2">
      <c r="A830" t="s">
        <v>3561</v>
      </c>
      <c r="B830" t="s">
        <v>1908</v>
      </c>
      <c r="C830" t="s">
        <v>3562</v>
      </c>
      <c r="D830" t="s">
        <v>3561</v>
      </c>
      <c r="E830" s="164">
        <v>41275</v>
      </c>
      <c r="F830" s="164"/>
      <c r="H830" t="s">
        <v>387</v>
      </c>
      <c r="I830" t="s">
        <v>1910</v>
      </c>
      <c r="J830" t="s">
        <v>275</v>
      </c>
    </row>
    <row r="831" spans="1:10" x14ac:dyDescent="0.2">
      <c r="A831" t="s">
        <v>3563</v>
      </c>
      <c r="B831" t="s">
        <v>1908</v>
      </c>
      <c r="C831" t="s">
        <v>3564</v>
      </c>
      <c r="D831" t="s">
        <v>3563</v>
      </c>
      <c r="E831" s="164">
        <v>42443</v>
      </c>
      <c r="F831" s="164"/>
      <c r="H831" t="s">
        <v>431</v>
      </c>
      <c r="I831" t="s">
        <v>1945</v>
      </c>
      <c r="J831" t="s">
        <v>275</v>
      </c>
    </row>
    <row r="832" spans="1:10" x14ac:dyDescent="0.2">
      <c r="A832" t="s">
        <v>3565</v>
      </c>
      <c r="B832" t="s">
        <v>1908</v>
      </c>
      <c r="C832" t="s">
        <v>3566</v>
      </c>
      <c r="D832" t="s">
        <v>3565</v>
      </c>
      <c r="E832" s="164">
        <v>42724</v>
      </c>
      <c r="F832" s="164"/>
      <c r="H832" t="s">
        <v>406</v>
      </c>
      <c r="I832" t="s">
        <v>1910</v>
      </c>
      <c r="J832" t="s">
        <v>275</v>
      </c>
    </row>
    <row r="833" spans="1:10" x14ac:dyDescent="0.2">
      <c r="A833" t="s">
        <v>3567</v>
      </c>
      <c r="B833" t="s">
        <v>1908</v>
      </c>
      <c r="C833" t="s">
        <v>3568</v>
      </c>
      <c r="D833" t="s">
        <v>3567</v>
      </c>
      <c r="E833" s="164">
        <v>41582</v>
      </c>
      <c r="F833" s="164"/>
      <c r="H833" t="s">
        <v>406</v>
      </c>
      <c r="I833" t="s">
        <v>1910</v>
      </c>
      <c r="J833" t="s">
        <v>275</v>
      </c>
    </row>
    <row r="834" spans="1:10" x14ac:dyDescent="0.2">
      <c r="A834" t="s">
        <v>3569</v>
      </c>
      <c r="B834" t="s">
        <v>1908</v>
      </c>
      <c r="C834" t="s">
        <v>3570</v>
      </c>
      <c r="D834" t="s">
        <v>3569</v>
      </c>
      <c r="E834" s="164">
        <v>41736</v>
      </c>
      <c r="F834" s="164"/>
      <c r="H834" t="s">
        <v>387</v>
      </c>
      <c r="I834" t="s">
        <v>1910</v>
      </c>
      <c r="J834" t="s">
        <v>275</v>
      </c>
    </row>
    <row r="835" spans="1:10" x14ac:dyDescent="0.2">
      <c r="A835" t="s">
        <v>3571</v>
      </c>
      <c r="B835" t="s">
        <v>1908</v>
      </c>
      <c r="C835" t="s">
        <v>3572</v>
      </c>
      <c r="D835" t="s">
        <v>3571</v>
      </c>
      <c r="E835" s="164">
        <v>41155</v>
      </c>
      <c r="F835" s="164"/>
      <c r="H835" t="s">
        <v>431</v>
      </c>
      <c r="I835" t="s">
        <v>1945</v>
      </c>
      <c r="J835" t="s">
        <v>275</v>
      </c>
    </row>
    <row r="836" spans="1:10" x14ac:dyDescent="0.2">
      <c r="A836" t="s">
        <v>3573</v>
      </c>
      <c r="B836" t="s">
        <v>1908</v>
      </c>
      <c r="C836" t="s">
        <v>3574</v>
      </c>
      <c r="D836" t="s">
        <v>3573</v>
      </c>
      <c r="E836" s="164">
        <v>41568</v>
      </c>
      <c r="F836" s="164"/>
      <c r="H836" t="s">
        <v>406</v>
      </c>
      <c r="I836" t="s">
        <v>1910</v>
      </c>
      <c r="J836" t="s">
        <v>275</v>
      </c>
    </row>
    <row r="837" spans="1:10" x14ac:dyDescent="0.2">
      <c r="A837" t="s">
        <v>3575</v>
      </c>
      <c r="B837" t="s">
        <v>1908</v>
      </c>
      <c r="C837" t="s">
        <v>3576</v>
      </c>
      <c r="D837" t="s">
        <v>3575</v>
      </c>
      <c r="E837" s="164">
        <v>42607</v>
      </c>
      <c r="F837" s="164"/>
      <c r="H837" t="s">
        <v>424</v>
      </c>
      <c r="I837" t="s">
        <v>1910</v>
      </c>
      <c r="J837" t="s">
        <v>275</v>
      </c>
    </row>
    <row r="838" spans="1:10" x14ac:dyDescent="0.2">
      <c r="A838" t="s">
        <v>3577</v>
      </c>
      <c r="B838" t="s">
        <v>1908</v>
      </c>
      <c r="C838" t="s">
        <v>3578</v>
      </c>
      <c r="D838" t="s">
        <v>3577</v>
      </c>
      <c r="E838" s="164">
        <v>42451</v>
      </c>
      <c r="F838" s="164"/>
      <c r="H838" t="s">
        <v>420</v>
      </c>
      <c r="I838" t="s">
        <v>1910</v>
      </c>
      <c r="J838" t="s">
        <v>275</v>
      </c>
    </row>
    <row r="839" spans="1:10" x14ac:dyDescent="0.2">
      <c r="A839" t="s">
        <v>3579</v>
      </c>
      <c r="B839" t="s">
        <v>1908</v>
      </c>
      <c r="C839" t="s">
        <v>3580</v>
      </c>
      <c r="D839" t="s">
        <v>3579</v>
      </c>
      <c r="E839" s="164">
        <v>42738</v>
      </c>
      <c r="F839" s="164"/>
      <c r="H839" t="s">
        <v>431</v>
      </c>
      <c r="I839" t="s">
        <v>1945</v>
      </c>
      <c r="J839" t="s">
        <v>275</v>
      </c>
    </row>
    <row r="840" spans="1:10" x14ac:dyDescent="0.2">
      <c r="A840" t="s">
        <v>3581</v>
      </c>
      <c r="B840" t="s">
        <v>1908</v>
      </c>
      <c r="C840" t="s">
        <v>3582</v>
      </c>
      <c r="D840" t="s">
        <v>3581</v>
      </c>
      <c r="E840" s="164">
        <v>42445</v>
      </c>
      <c r="F840" s="164"/>
      <c r="H840" t="s">
        <v>420</v>
      </c>
      <c r="I840" t="s">
        <v>1910</v>
      </c>
      <c r="J840" t="s">
        <v>275</v>
      </c>
    </row>
    <row r="841" spans="1:10" x14ac:dyDescent="0.2">
      <c r="A841" t="s">
        <v>3583</v>
      </c>
      <c r="B841" t="s">
        <v>1908</v>
      </c>
      <c r="C841" t="s">
        <v>3584</v>
      </c>
      <c r="D841" t="s">
        <v>3583</v>
      </c>
      <c r="E841" s="164">
        <v>42625</v>
      </c>
      <c r="F841" s="164"/>
      <c r="H841" t="s">
        <v>414</v>
      </c>
      <c r="I841" t="s">
        <v>1910</v>
      </c>
      <c r="J841" t="s">
        <v>275</v>
      </c>
    </row>
    <row r="842" spans="1:10" x14ac:dyDescent="0.2">
      <c r="A842" t="s">
        <v>3585</v>
      </c>
      <c r="B842" t="s">
        <v>1908</v>
      </c>
      <c r="C842" t="s">
        <v>3586</v>
      </c>
      <c r="D842" t="s">
        <v>3585</v>
      </c>
      <c r="E842" s="164">
        <v>42730</v>
      </c>
      <c r="F842" s="164">
        <v>42739</v>
      </c>
      <c r="H842" t="s">
        <v>402</v>
      </c>
      <c r="I842" t="s">
        <v>1910</v>
      </c>
      <c r="J842" t="s">
        <v>275</v>
      </c>
    </row>
    <row r="843" spans="1:10" x14ac:dyDescent="0.2">
      <c r="A843" t="s">
        <v>3587</v>
      </c>
      <c r="B843" t="s">
        <v>1908</v>
      </c>
      <c r="C843" t="s">
        <v>3588</v>
      </c>
      <c r="D843" t="s">
        <v>3587</v>
      </c>
      <c r="E843" s="164">
        <v>42515</v>
      </c>
      <c r="F843" s="164"/>
      <c r="H843" t="s">
        <v>414</v>
      </c>
      <c r="I843" t="s">
        <v>1910</v>
      </c>
      <c r="J843" t="s">
        <v>275</v>
      </c>
    </row>
    <row r="844" spans="1:10" x14ac:dyDescent="0.2">
      <c r="A844" t="s">
        <v>3589</v>
      </c>
      <c r="B844" t="s">
        <v>1908</v>
      </c>
      <c r="C844" t="s">
        <v>3590</v>
      </c>
      <c r="D844" t="s">
        <v>3589</v>
      </c>
      <c r="E844" s="164">
        <v>42339</v>
      </c>
      <c r="F844" s="164"/>
      <c r="H844" t="s">
        <v>414</v>
      </c>
      <c r="I844" t="s">
        <v>1910</v>
      </c>
      <c r="J844" t="s">
        <v>275</v>
      </c>
    </row>
    <row r="845" spans="1:10" x14ac:dyDescent="0.2">
      <c r="A845" t="s">
        <v>3591</v>
      </c>
      <c r="B845" t="s">
        <v>1908</v>
      </c>
      <c r="C845" t="s">
        <v>3592</v>
      </c>
      <c r="D845" t="s">
        <v>3591</v>
      </c>
      <c r="E845" s="164">
        <v>42730</v>
      </c>
      <c r="F845" s="164">
        <v>42739</v>
      </c>
      <c r="H845" t="s">
        <v>402</v>
      </c>
      <c r="I845" t="s">
        <v>1910</v>
      </c>
      <c r="J845" t="s">
        <v>275</v>
      </c>
    </row>
    <row r="846" spans="1:10" x14ac:dyDescent="0.2">
      <c r="A846" t="s">
        <v>3593</v>
      </c>
      <c r="B846" t="s">
        <v>1908</v>
      </c>
      <c r="C846" t="s">
        <v>3594</v>
      </c>
      <c r="D846" t="s">
        <v>3593</v>
      </c>
      <c r="E846" s="164">
        <v>42233</v>
      </c>
      <c r="F846" s="164"/>
      <c r="H846" t="s">
        <v>414</v>
      </c>
      <c r="I846" t="s">
        <v>1910</v>
      </c>
      <c r="J846" t="s">
        <v>275</v>
      </c>
    </row>
    <row r="847" spans="1:10" x14ac:dyDescent="0.2">
      <c r="A847" t="s">
        <v>3595</v>
      </c>
      <c r="B847" t="s">
        <v>1908</v>
      </c>
      <c r="C847" t="s">
        <v>3596</v>
      </c>
      <c r="D847" t="s">
        <v>3595</v>
      </c>
      <c r="E847" s="164">
        <v>42226</v>
      </c>
      <c r="F847" s="164"/>
      <c r="H847" t="s">
        <v>387</v>
      </c>
      <c r="I847" t="s">
        <v>1910</v>
      </c>
      <c r="J847" t="s">
        <v>275</v>
      </c>
    </row>
    <row r="848" spans="1:10" x14ac:dyDescent="0.2">
      <c r="A848" t="s">
        <v>3597</v>
      </c>
      <c r="B848" t="s">
        <v>1908</v>
      </c>
      <c r="C848" t="s">
        <v>3598</v>
      </c>
      <c r="D848" t="s">
        <v>3597</v>
      </c>
      <c r="E848" s="164">
        <v>42422</v>
      </c>
      <c r="F848" s="164"/>
      <c r="H848" t="s">
        <v>402</v>
      </c>
      <c r="I848" t="s">
        <v>1910</v>
      </c>
      <c r="J848" t="s">
        <v>275</v>
      </c>
    </row>
    <row r="849" spans="1:10" x14ac:dyDescent="0.2">
      <c r="A849" t="s">
        <v>3599</v>
      </c>
      <c r="B849" t="s">
        <v>1908</v>
      </c>
      <c r="C849" t="s">
        <v>3600</v>
      </c>
      <c r="D849" t="s">
        <v>3599</v>
      </c>
      <c r="E849" s="164">
        <v>42730</v>
      </c>
      <c r="F849" s="164">
        <v>42739</v>
      </c>
      <c r="H849" t="s">
        <v>402</v>
      </c>
      <c r="I849" t="s">
        <v>1910</v>
      </c>
      <c r="J849" t="s">
        <v>275</v>
      </c>
    </row>
    <row r="850" spans="1:10" x14ac:dyDescent="0.2">
      <c r="A850" t="s">
        <v>3601</v>
      </c>
      <c r="B850" t="s">
        <v>1908</v>
      </c>
      <c r="C850" t="s">
        <v>3602</v>
      </c>
      <c r="D850" t="s">
        <v>3601</v>
      </c>
      <c r="E850" s="164">
        <v>41288</v>
      </c>
      <c r="F850" s="164"/>
      <c r="H850" t="s">
        <v>387</v>
      </c>
      <c r="I850" t="s">
        <v>1910</v>
      </c>
      <c r="J850" t="s">
        <v>275</v>
      </c>
    </row>
    <row r="851" spans="1:10" x14ac:dyDescent="0.2">
      <c r="A851" t="s">
        <v>3603</v>
      </c>
      <c r="B851" t="s">
        <v>1908</v>
      </c>
      <c r="C851" t="s">
        <v>3604</v>
      </c>
      <c r="D851" t="s">
        <v>3603</v>
      </c>
      <c r="E851" s="164">
        <v>42730</v>
      </c>
      <c r="F851" s="164">
        <v>42739</v>
      </c>
      <c r="H851" t="s">
        <v>402</v>
      </c>
      <c r="I851" t="s">
        <v>1910</v>
      </c>
      <c r="J851" t="s">
        <v>275</v>
      </c>
    </row>
    <row r="852" spans="1:10" x14ac:dyDescent="0.2">
      <c r="A852" t="s">
        <v>3605</v>
      </c>
      <c r="B852" t="s">
        <v>1908</v>
      </c>
      <c r="C852" t="s">
        <v>3606</v>
      </c>
      <c r="D852" t="s">
        <v>3605</v>
      </c>
      <c r="E852" s="164">
        <v>42620</v>
      </c>
      <c r="F852" s="164"/>
      <c r="H852" t="s">
        <v>414</v>
      </c>
      <c r="I852" t="s">
        <v>1910</v>
      </c>
      <c r="J852" t="s">
        <v>275</v>
      </c>
    </row>
    <row r="853" spans="1:10" x14ac:dyDescent="0.2">
      <c r="A853" t="s">
        <v>3607</v>
      </c>
      <c r="B853" t="s">
        <v>1908</v>
      </c>
      <c r="C853" t="s">
        <v>3608</v>
      </c>
      <c r="D853" t="s">
        <v>3607</v>
      </c>
      <c r="E853" s="164">
        <v>41283</v>
      </c>
      <c r="F853" s="164"/>
      <c r="H853" t="s">
        <v>387</v>
      </c>
      <c r="I853" t="s">
        <v>1910</v>
      </c>
      <c r="J853" t="s">
        <v>275</v>
      </c>
    </row>
    <row r="854" spans="1:10" x14ac:dyDescent="0.2">
      <c r="A854" t="s">
        <v>3609</v>
      </c>
      <c r="B854" t="s">
        <v>1908</v>
      </c>
      <c r="C854" t="s">
        <v>3610</v>
      </c>
      <c r="D854" t="s">
        <v>3609</v>
      </c>
      <c r="E854" s="164">
        <v>42552</v>
      </c>
      <c r="F854" s="164"/>
      <c r="H854" t="s">
        <v>418</v>
      </c>
      <c r="I854" t="s">
        <v>1910</v>
      </c>
      <c r="J854" t="s">
        <v>275</v>
      </c>
    </row>
    <row r="855" spans="1:10" x14ac:dyDescent="0.2">
      <c r="A855" t="s">
        <v>3611</v>
      </c>
      <c r="B855" t="s">
        <v>1908</v>
      </c>
      <c r="C855" t="s">
        <v>3612</v>
      </c>
      <c r="D855" t="s">
        <v>3611</v>
      </c>
      <c r="E855" s="164">
        <v>42730</v>
      </c>
      <c r="F855" s="164">
        <v>42739</v>
      </c>
      <c r="H855" t="s">
        <v>402</v>
      </c>
      <c r="I855" t="s">
        <v>1910</v>
      </c>
      <c r="J855" t="s">
        <v>275</v>
      </c>
    </row>
    <row r="856" spans="1:10" x14ac:dyDescent="0.2">
      <c r="A856" t="s">
        <v>3613</v>
      </c>
      <c r="B856" t="s">
        <v>1908</v>
      </c>
      <c r="C856" t="s">
        <v>3614</v>
      </c>
      <c r="D856" t="s">
        <v>3613</v>
      </c>
      <c r="E856" s="164">
        <v>40987</v>
      </c>
      <c r="F856" s="164"/>
      <c r="H856" t="s">
        <v>431</v>
      </c>
      <c r="I856" t="s">
        <v>1945</v>
      </c>
      <c r="J856" t="s">
        <v>275</v>
      </c>
    </row>
    <row r="857" spans="1:10" x14ac:dyDescent="0.2">
      <c r="A857" t="s">
        <v>3615</v>
      </c>
      <c r="B857" t="s">
        <v>1908</v>
      </c>
      <c r="C857" t="s">
        <v>3616</v>
      </c>
      <c r="D857" t="s">
        <v>3615</v>
      </c>
      <c r="E857" s="164">
        <v>42272</v>
      </c>
      <c r="F857" s="164"/>
      <c r="H857" t="s">
        <v>431</v>
      </c>
      <c r="I857" t="s">
        <v>1945</v>
      </c>
      <c r="J857" t="s">
        <v>275</v>
      </c>
    </row>
    <row r="858" spans="1:10" x14ac:dyDescent="0.2">
      <c r="A858" t="s">
        <v>3617</v>
      </c>
      <c r="B858" t="s">
        <v>1908</v>
      </c>
      <c r="C858" t="s">
        <v>3618</v>
      </c>
      <c r="D858" t="s">
        <v>3617</v>
      </c>
      <c r="E858" s="164">
        <v>42730</v>
      </c>
      <c r="F858" s="164">
        <v>42739</v>
      </c>
      <c r="H858" t="s">
        <v>402</v>
      </c>
      <c r="I858" t="s">
        <v>1910</v>
      </c>
      <c r="J858" t="s">
        <v>275</v>
      </c>
    </row>
    <row r="859" spans="1:10" x14ac:dyDescent="0.2">
      <c r="A859" t="s">
        <v>3619</v>
      </c>
      <c r="B859" t="s">
        <v>1908</v>
      </c>
      <c r="C859" t="s">
        <v>3620</v>
      </c>
      <c r="D859" t="s">
        <v>3619</v>
      </c>
      <c r="E859" s="164">
        <v>42625</v>
      </c>
      <c r="F859" s="164"/>
      <c r="H859" t="s">
        <v>414</v>
      </c>
      <c r="I859" t="s">
        <v>1910</v>
      </c>
      <c r="J859" t="s">
        <v>275</v>
      </c>
    </row>
    <row r="860" spans="1:10" x14ac:dyDescent="0.2">
      <c r="A860" t="s">
        <v>3621</v>
      </c>
      <c r="B860" t="s">
        <v>1908</v>
      </c>
      <c r="C860" t="s">
        <v>3622</v>
      </c>
      <c r="D860" t="s">
        <v>3621</v>
      </c>
      <c r="E860" s="164">
        <v>42522</v>
      </c>
      <c r="F860" s="164"/>
      <c r="H860" t="s">
        <v>414</v>
      </c>
      <c r="I860" t="s">
        <v>1910</v>
      </c>
      <c r="J860" t="s">
        <v>275</v>
      </c>
    </row>
    <row r="861" spans="1:10" x14ac:dyDescent="0.2">
      <c r="A861" t="s">
        <v>3623</v>
      </c>
      <c r="B861" t="s">
        <v>1908</v>
      </c>
      <c r="C861" t="s">
        <v>3624</v>
      </c>
      <c r="D861" t="s">
        <v>3623</v>
      </c>
      <c r="E861" s="164">
        <v>41870</v>
      </c>
      <c r="F861" s="164"/>
      <c r="H861" t="s">
        <v>387</v>
      </c>
      <c r="I861" t="s">
        <v>1910</v>
      </c>
      <c r="J861" t="s">
        <v>275</v>
      </c>
    </row>
    <row r="862" spans="1:10" x14ac:dyDescent="0.2">
      <c r="A862" t="s">
        <v>3625</v>
      </c>
      <c r="B862" t="s">
        <v>1908</v>
      </c>
      <c r="C862" t="s">
        <v>3626</v>
      </c>
      <c r="D862" t="s">
        <v>3625</v>
      </c>
      <c r="E862" s="164">
        <v>42738</v>
      </c>
      <c r="F862" s="164"/>
      <c r="H862" t="s">
        <v>431</v>
      </c>
      <c r="I862" t="s">
        <v>1945</v>
      </c>
      <c r="J862" t="s">
        <v>275</v>
      </c>
    </row>
    <row r="863" spans="1:10" x14ac:dyDescent="0.2">
      <c r="A863" t="s">
        <v>3627</v>
      </c>
      <c r="B863" t="s">
        <v>1908</v>
      </c>
      <c r="C863" t="s">
        <v>3628</v>
      </c>
      <c r="D863" t="s">
        <v>3627</v>
      </c>
      <c r="E863" s="164">
        <v>41400</v>
      </c>
      <c r="F863" s="164"/>
      <c r="H863" t="s">
        <v>387</v>
      </c>
      <c r="I863" t="s">
        <v>1910</v>
      </c>
      <c r="J863" t="s">
        <v>275</v>
      </c>
    </row>
    <row r="864" spans="1:10" x14ac:dyDescent="0.2">
      <c r="A864" t="s">
        <v>3629</v>
      </c>
      <c r="B864" t="s">
        <v>1908</v>
      </c>
      <c r="C864" t="s">
        <v>3630</v>
      </c>
      <c r="D864" t="s">
        <v>3629</v>
      </c>
      <c r="E864" s="164">
        <v>42705</v>
      </c>
      <c r="F864" s="164"/>
      <c r="H864" t="s">
        <v>429</v>
      </c>
      <c r="I864" t="s">
        <v>1910</v>
      </c>
      <c r="J864" t="s">
        <v>275</v>
      </c>
    </row>
    <row r="865" spans="1:10" x14ac:dyDescent="0.2">
      <c r="A865" t="s">
        <v>3631</v>
      </c>
      <c r="B865" t="s">
        <v>1908</v>
      </c>
      <c r="C865" t="s">
        <v>3632</v>
      </c>
      <c r="D865" t="s">
        <v>3631</v>
      </c>
      <c r="E865" s="164">
        <v>40878</v>
      </c>
      <c r="F865" s="164"/>
      <c r="H865" t="s">
        <v>424</v>
      </c>
      <c r="I865" t="s">
        <v>1910</v>
      </c>
      <c r="J865" t="s">
        <v>275</v>
      </c>
    </row>
    <row r="866" spans="1:10" x14ac:dyDescent="0.2">
      <c r="A866" t="s">
        <v>3631</v>
      </c>
      <c r="B866" t="s">
        <v>1908</v>
      </c>
      <c r="C866" t="s">
        <v>3632</v>
      </c>
      <c r="D866" t="s">
        <v>3631</v>
      </c>
      <c r="E866" s="164">
        <v>41730</v>
      </c>
      <c r="F866" s="164"/>
      <c r="H866" t="s">
        <v>399</v>
      </c>
      <c r="I866" t="s">
        <v>2156</v>
      </c>
      <c r="J866" t="s">
        <v>275</v>
      </c>
    </row>
    <row r="867" spans="1:10" x14ac:dyDescent="0.2">
      <c r="A867" t="s">
        <v>3633</v>
      </c>
      <c r="B867" t="s">
        <v>1908</v>
      </c>
      <c r="C867" t="s">
        <v>3634</v>
      </c>
      <c r="D867" t="s">
        <v>3633</v>
      </c>
      <c r="E867" s="164">
        <v>42541</v>
      </c>
      <c r="F867" s="164"/>
      <c r="H867" t="s">
        <v>418</v>
      </c>
      <c r="I867" t="s">
        <v>1910</v>
      </c>
      <c r="J867" t="s">
        <v>275</v>
      </c>
    </row>
    <row r="868" spans="1:10" x14ac:dyDescent="0.2">
      <c r="A868" t="s">
        <v>3635</v>
      </c>
      <c r="B868" t="s">
        <v>1908</v>
      </c>
      <c r="C868" t="s">
        <v>3636</v>
      </c>
      <c r="D868" t="s">
        <v>3635</v>
      </c>
      <c r="E868" s="164">
        <v>42445</v>
      </c>
      <c r="F868" s="164"/>
      <c r="H868" t="s">
        <v>420</v>
      </c>
      <c r="I868" t="s">
        <v>1910</v>
      </c>
      <c r="J868" t="s">
        <v>275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106"/>
  <sheetViews>
    <sheetView topLeftCell="A25" workbookViewId="0">
      <selection activeCell="B107" sqref="B107"/>
    </sheetView>
  </sheetViews>
  <sheetFormatPr baseColWidth="10" defaultRowHeight="11.25" x14ac:dyDescent="0.2"/>
  <cols>
    <col min="1" max="1" width="12" style="122"/>
    <col min="2" max="2" width="46.6640625" style="122" bestFit="1" customWidth="1"/>
    <col min="3" max="6" width="12" style="122"/>
    <col min="7" max="16384" width="12" style="123"/>
  </cols>
  <sheetData>
    <row r="1" spans="1:6" x14ac:dyDescent="0.2">
      <c r="A1" s="122" t="s">
        <v>257</v>
      </c>
      <c r="B1" s="122" t="s">
        <v>258</v>
      </c>
      <c r="C1" s="122" t="s">
        <v>259</v>
      </c>
      <c r="D1" s="122" t="s">
        <v>260</v>
      </c>
      <c r="E1" s="122" t="s">
        <v>261</v>
      </c>
      <c r="F1" s="122" t="s">
        <v>248</v>
      </c>
    </row>
    <row r="2" spans="1:6" x14ac:dyDescent="0.2">
      <c r="A2" s="122" t="s">
        <v>1654</v>
      </c>
      <c r="B2" s="122" t="s">
        <v>1655</v>
      </c>
      <c r="C2" s="122">
        <v>1</v>
      </c>
      <c r="E2" s="122" t="s">
        <v>1654</v>
      </c>
      <c r="F2" s="122" t="s">
        <v>275</v>
      </c>
    </row>
    <row r="3" spans="1:6" x14ac:dyDescent="0.2">
      <c r="A3" s="122" t="s">
        <v>1656</v>
      </c>
      <c r="B3" s="122" t="s">
        <v>1657</v>
      </c>
      <c r="C3" s="122">
        <v>1</v>
      </c>
      <c r="E3" s="122" t="s">
        <v>1656</v>
      </c>
      <c r="F3" s="122" t="s">
        <v>275</v>
      </c>
    </row>
    <row r="4" spans="1:6" x14ac:dyDescent="0.2">
      <c r="A4" s="122" t="s">
        <v>1658</v>
      </c>
      <c r="B4" s="122" t="s">
        <v>1659</v>
      </c>
      <c r="C4" s="122">
        <v>1</v>
      </c>
      <c r="E4" s="122" t="s">
        <v>1658</v>
      </c>
      <c r="F4" s="122" t="s">
        <v>275</v>
      </c>
    </row>
    <row r="5" spans="1:6" x14ac:dyDescent="0.2">
      <c r="A5" s="122" t="s">
        <v>1660</v>
      </c>
      <c r="B5" s="122" t="s">
        <v>1661</v>
      </c>
      <c r="C5" s="122">
        <v>1</v>
      </c>
      <c r="E5" s="122" t="s">
        <v>1660</v>
      </c>
      <c r="F5" s="122" t="s">
        <v>275</v>
      </c>
    </row>
    <row r="6" spans="1:6" x14ac:dyDescent="0.2">
      <c r="A6" s="122" t="s">
        <v>1662</v>
      </c>
      <c r="B6" s="122" t="s">
        <v>1663</v>
      </c>
      <c r="C6" s="122">
        <v>1</v>
      </c>
      <c r="E6" s="122" t="s">
        <v>1662</v>
      </c>
      <c r="F6" s="122" t="s">
        <v>275</v>
      </c>
    </row>
    <row r="7" spans="1:6" x14ac:dyDescent="0.2">
      <c r="A7" s="122" t="s">
        <v>1664</v>
      </c>
      <c r="B7" s="122" t="s">
        <v>1665</v>
      </c>
      <c r="C7" s="122">
        <v>1</v>
      </c>
      <c r="E7" s="122" t="s">
        <v>1664</v>
      </c>
      <c r="F7" s="122" t="s">
        <v>275</v>
      </c>
    </row>
    <row r="8" spans="1:6" x14ac:dyDescent="0.2">
      <c r="A8" s="122" t="s">
        <v>1666</v>
      </c>
      <c r="B8" s="122" t="s">
        <v>1667</v>
      </c>
      <c r="C8" s="122">
        <v>1</v>
      </c>
      <c r="E8" s="122" t="s">
        <v>1666</v>
      </c>
      <c r="F8" s="122" t="s">
        <v>275</v>
      </c>
    </row>
    <row r="9" spans="1:6" x14ac:dyDescent="0.2">
      <c r="A9" s="122" t="s">
        <v>1668</v>
      </c>
      <c r="B9" s="122" t="s">
        <v>1669</v>
      </c>
      <c r="C9" s="122">
        <v>1</v>
      </c>
      <c r="E9" s="122" t="s">
        <v>1668</v>
      </c>
      <c r="F9" s="122" t="s">
        <v>275</v>
      </c>
    </row>
    <row r="10" spans="1:6" x14ac:dyDescent="0.2">
      <c r="A10" s="122" t="s">
        <v>1670</v>
      </c>
      <c r="B10" s="122" t="s">
        <v>1671</v>
      </c>
      <c r="C10" s="122">
        <v>1</v>
      </c>
      <c r="E10" s="122" t="s">
        <v>1670</v>
      </c>
      <c r="F10" s="122" t="s">
        <v>275</v>
      </c>
    </row>
    <row r="11" spans="1:6" x14ac:dyDescent="0.2">
      <c r="A11" s="122" t="s">
        <v>1672</v>
      </c>
      <c r="B11" s="122" t="s">
        <v>1673</v>
      </c>
      <c r="C11" s="122">
        <v>1</v>
      </c>
      <c r="E11" s="122" t="s">
        <v>1672</v>
      </c>
      <c r="F11" s="122" t="s">
        <v>275</v>
      </c>
    </row>
    <row r="12" spans="1:6" x14ac:dyDescent="0.2">
      <c r="A12" s="122" t="s">
        <v>1674</v>
      </c>
      <c r="B12" s="122" t="s">
        <v>1675</v>
      </c>
      <c r="C12" s="122">
        <v>1</v>
      </c>
      <c r="E12" s="122" t="s">
        <v>1674</v>
      </c>
      <c r="F12" s="122" t="s">
        <v>275</v>
      </c>
    </row>
    <row r="13" spans="1:6" x14ac:dyDescent="0.2">
      <c r="A13" s="122" t="s">
        <v>1676</v>
      </c>
      <c r="B13" s="122" t="s">
        <v>1677</v>
      </c>
      <c r="C13" s="122">
        <v>1</v>
      </c>
      <c r="E13" s="122" t="s">
        <v>1676</v>
      </c>
      <c r="F13" s="122" t="s">
        <v>275</v>
      </c>
    </row>
    <row r="14" spans="1:6" x14ac:dyDescent="0.2">
      <c r="A14" s="122" t="s">
        <v>1678</v>
      </c>
      <c r="B14" s="122" t="s">
        <v>1679</v>
      </c>
      <c r="C14" s="122">
        <v>1</v>
      </c>
      <c r="E14" s="122" t="s">
        <v>1678</v>
      </c>
      <c r="F14" s="122" t="s">
        <v>275</v>
      </c>
    </row>
    <row r="15" spans="1:6" x14ac:dyDescent="0.2">
      <c r="A15" s="122" t="s">
        <v>1680</v>
      </c>
      <c r="B15" s="122" t="s">
        <v>1681</v>
      </c>
      <c r="C15" s="122">
        <v>1</v>
      </c>
      <c r="E15" s="122" t="s">
        <v>1680</v>
      </c>
      <c r="F15" s="122" t="s">
        <v>275</v>
      </c>
    </row>
    <row r="16" spans="1:6" x14ac:dyDescent="0.2">
      <c r="A16" s="122" t="s">
        <v>1682</v>
      </c>
      <c r="B16" s="122" t="s">
        <v>1683</v>
      </c>
      <c r="C16" s="122">
        <v>1</v>
      </c>
      <c r="E16" s="122" t="s">
        <v>1682</v>
      </c>
      <c r="F16" s="122" t="s">
        <v>275</v>
      </c>
    </row>
    <row r="17" spans="1:6" x14ac:dyDescent="0.2">
      <c r="A17" s="122" t="s">
        <v>1684</v>
      </c>
      <c r="B17" s="122" t="s">
        <v>1685</v>
      </c>
      <c r="C17" s="122">
        <v>1</v>
      </c>
      <c r="E17" s="122" t="s">
        <v>1684</v>
      </c>
      <c r="F17" s="122" t="s">
        <v>275</v>
      </c>
    </row>
    <row r="18" spans="1:6" x14ac:dyDescent="0.2">
      <c r="A18" s="122" t="s">
        <v>1686</v>
      </c>
      <c r="B18" s="122" t="s">
        <v>1687</v>
      </c>
      <c r="C18" s="122">
        <v>1</v>
      </c>
      <c r="E18" s="122" t="s">
        <v>1686</v>
      </c>
      <c r="F18" s="122" t="s">
        <v>275</v>
      </c>
    </row>
    <row r="19" spans="1:6" x14ac:dyDescent="0.2">
      <c r="A19" s="122" t="s">
        <v>1688</v>
      </c>
      <c r="B19" s="122" t="s">
        <v>1689</v>
      </c>
      <c r="C19" s="122">
        <v>1</v>
      </c>
      <c r="E19" s="122" t="s">
        <v>1688</v>
      </c>
      <c r="F19" s="122" t="s">
        <v>275</v>
      </c>
    </row>
    <row r="20" spans="1:6" x14ac:dyDescent="0.2">
      <c r="A20" s="122" t="s">
        <v>1690</v>
      </c>
      <c r="B20" s="122" t="s">
        <v>1691</v>
      </c>
      <c r="C20" s="122">
        <v>1</v>
      </c>
      <c r="E20" s="122" t="s">
        <v>1690</v>
      </c>
      <c r="F20" s="122" t="s">
        <v>275</v>
      </c>
    </row>
    <row r="21" spans="1:6" x14ac:dyDescent="0.2">
      <c r="A21" s="122" t="s">
        <v>1692</v>
      </c>
      <c r="B21" s="122" t="s">
        <v>1693</v>
      </c>
      <c r="C21" s="122">
        <v>1</v>
      </c>
      <c r="E21" s="122" t="s">
        <v>1692</v>
      </c>
      <c r="F21" s="122" t="s">
        <v>275</v>
      </c>
    </row>
    <row r="22" spans="1:6" x14ac:dyDescent="0.2">
      <c r="A22" s="122" t="s">
        <v>1694</v>
      </c>
      <c r="B22" s="122" t="s">
        <v>1695</v>
      </c>
      <c r="C22" s="122">
        <v>1</v>
      </c>
      <c r="E22" s="122" t="s">
        <v>1694</v>
      </c>
      <c r="F22" s="122" t="s">
        <v>275</v>
      </c>
    </row>
    <row r="23" spans="1:6" x14ac:dyDescent="0.2">
      <c r="A23" s="122" t="s">
        <v>1696</v>
      </c>
      <c r="B23" s="122" t="s">
        <v>1697</v>
      </c>
      <c r="C23" s="122">
        <v>1</v>
      </c>
      <c r="E23" s="122" t="s">
        <v>1696</v>
      </c>
      <c r="F23" s="122" t="s">
        <v>275</v>
      </c>
    </row>
    <row r="24" spans="1:6" x14ac:dyDescent="0.2">
      <c r="A24" s="122" t="s">
        <v>1698</v>
      </c>
      <c r="B24" s="122" t="s">
        <v>1699</v>
      </c>
      <c r="C24" s="122">
        <v>1</v>
      </c>
      <c r="E24" s="122" t="s">
        <v>1698</v>
      </c>
      <c r="F24" s="122" t="s">
        <v>275</v>
      </c>
    </row>
    <row r="25" spans="1:6" x14ac:dyDescent="0.2">
      <c r="A25" s="122" t="s">
        <v>1700</v>
      </c>
      <c r="B25" s="122" t="s">
        <v>1701</v>
      </c>
      <c r="C25" s="122">
        <v>1</v>
      </c>
      <c r="E25" s="122" t="s">
        <v>1700</v>
      </c>
      <c r="F25" s="122" t="s">
        <v>275</v>
      </c>
    </row>
    <row r="26" spans="1:6" x14ac:dyDescent="0.2">
      <c r="A26" s="122" t="s">
        <v>1702</v>
      </c>
      <c r="B26" s="122" t="s">
        <v>1703</v>
      </c>
      <c r="C26" s="122">
        <v>1</v>
      </c>
      <c r="E26" s="122" t="s">
        <v>1702</v>
      </c>
      <c r="F26" s="122" t="s">
        <v>275</v>
      </c>
    </row>
    <row r="27" spans="1:6" x14ac:dyDescent="0.2">
      <c r="A27" s="122" t="s">
        <v>1704</v>
      </c>
      <c r="B27" s="122" t="s">
        <v>1705</v>
      </c>
      <c r="C27" s="122">
        <v>1</v>
      </c>
      <c r="E27" s="122" t="s">
        <v>1704</v>
      </c>
      <c r="F27" s="122" t="s">
        <v>275</v>
      </c>
    </row>
    <row r="28" spans="1:6" x14ac:dyDescent="0.2">
      <c r="A28" s="122" t="s">
        <v>1706</v>
      </c>
      <c r="B28" s="122" t="s">
        <v>1707</v>
      </c>
      <c r="C28" s="122">
        <v>1</v>
      </c>
      <c r="E28" s="122" t="s">
        <v>1706</v>
      </c>
      <c r="F28" s="122" t="s">
        <v>275</v>
      </c>
    </row>
    <row r="29" spans="1:6" x14ac:dyDescent="0.2">
      <c r="A29" s="122" t="s">
        <v>1708</v>
      </c>
      <c r="B29" s="122" t="s">
        <v>1709</v>
      </c>
      <c r="C29" s="122">
        <v>1</v>
      </c>
      <c r="E29" s="122" t="s">
        <v>1708</v>
      </c>
      <c r="F29" s="122" t="s">
        <v>275</v>
      </c>
    </row>
    <row r="30" spans="1:6" x14ac:dyDescent="0.2">
      <c r="A30" s="122" t="s">
        <v>1710</v>
      </c>
      <c r="B30" s="122" t="s">
        <v>1711</v>
      </c>
      <c r="C30" s="122">
        <v>1</v>
      </c>
      <c r="E30" s="122" t="s">
        <v>1710</v>
      </c>
      <c r="F30" s="122" t="s">
        <v>275</v>
      </c>
    </row>
    <row r="31" spans="1:6" x14ac:dyDescent="0.2">
      <c r="A31" s="122" t="s">
        <v>1712</v>
      </c>
      <c r="B31" s="122" t="s">
        <v>1713</v>
      </c>
      <c r="C31" s="122">
        <v>1</v>
      </c>
      <c r="E31" s="122" t="s">
        <v>1712</v>
      </c>
      <c r="F31" s="122" t="s">
        <v>275</v>
      </c>
    </row>
    <row r="32" spans="1:6" x14ac:dyDescent="0.2">
      <c r="A32" s="122" t="s">
        <v>1714</v>
      </c>
      <c r="B32" s="122" t="s">
        <v>1715</v>
      </c>
      <c r="C32" s="122">
        <v>1</v>
      </c>
      <c r="E32" s="122" t="s">
        <v>1714</v>
      </c>
      <c r="F32" s="122" t="s">
        <v>275</v>
      </c>
    </row>
    <row r="33" spans="1:6" x14ac:dyDescent="0.2">
      <c r="A33" s="122" t="s">
        <v>1716</v>
      </c>
      <c r="B33" s="122" t="s">
        <v>1717</v>
      </c>
      <c r="C33" s="122">
        <v>1</v>
      </c>
      <c r="E33" s="122" t="s">
        <v>1716</v>
      </c>
      <c r="F33" s="122" t="s">
        <v>275</v>
      </c>
    </row>
    <row r="34" spans="1:6" x14ac:dyDescent="0.2">
      <c r="A34" s="122" t="s">
        <v>1718</v>
      </c>
      <c r="B34" s="122" t="s">
        <v>1719</v>
      </c>
      <c r="C34" s="122">
        <v>1</v>
      </c>
      <c r="E34" s="122" t="s">
        <v>1718</v>
      </c>
      <c r="F34" s="122" t="s">
        <v>275</v>
      </c>
    </row>
    <row r="35" spans="1:6" x14ac:dyDescent="0.2">
      <c r="A35" s="122" t="s">
        <v>1720</v>
      </c>
      <c r="B35" s="122" t="s">
        <v>1721</v>
      </c>
      <c r="C35" s="122">
        <v>1</v>
      </c>
      <c r="E35" s="122" t="s">
        <v>1720</v>
      </c>
      <c r="F35" s="122" t="s">
        <v>275</v>
      </c>
    </row>
    <row r="36" spans="1:6" x14ac:dyDescent="0.2">
      <c r="A36" s="122" t="s">
        <v>1722</v>
      </c>
      <c r="B36" s="122" t="s">
        <v>1723</v>
      </c>
      <c r="C36" s="122">
        <v>1</v>
      </c>
      <c r="E36" s="122" t="s">
        <v>1722</v>
      </c>
      <c r="F36" s="122" t="s">
        <v>275</v>
      </c>
    </row>
    <row r="37" spans="1:6" x14ac:dyDescent="0.2">
      <c r="A37" s="122" t="s">
        <v>1724</v>
      </c>
      <c r="B37" s="122" t="s">
        <v>1725</v>
      </c>
      <c r="C37" s="122">
        <v>1</v>
      </c>
      <c r="E37" s="122" t="s">
        <v>1724</v>
      </c>
      <c r="F37" s="122" t="s">
        <v>275</v>
      </c>
    </row>
    <row r="38" spans="1:6" x14ac:dyDescent="0.2">
      <c r="A38" s="122" t="s">
        <v>1726</v>
      </c>
      <c r="B38" s="122" t="s">
        <v>1727</v>
      </c>
      <c r="C38" s="122">
        <v>1</v>
      </c>
      <c r="E38" s="122" t="s">
        <v>1726</v>
      </c>
      <c r="F38" s="122" t="s">
        <v>275</v>
      </c>
    </row>
    <row r="39" spans="1:6" x14ac:dyDescent="0.2">
      <c r="A39" s="122" t="s">
        <v>1728</v>
      </c>
      <c r="B39" s="122" t="s">
        <v>1729</v>
      </c>
      <c r="C39" s="122">
        <v>1</v>
      </c>
      <c r="E39" s="122" t="s">
        <v>1728</v>
      </c>
      <c r="F39" s="122" t="s">
        <v>275</v>
      </c>
    </row>
    <row r="40" spans="1:6" x14ac:dyDescent="0.2">
      <c r="A40" s="122" t="s">
        <v>1730</v>
      </c>
      <c r="B40" s="122" t="s">
        <v>1731</v>
      </c>
      <c r="C40" s="122">
        <v>1</v>
      </c>
      <c r="E40" s="122" t="s">
        <v>1730</v>
      </c>
      <c r="F40" s="122" t="s">
        <v>275</v>
      </c>
    </row>
    <row r="41" spans="1:6" x14ac:dyDescent="0.2">
      <c r="A41" s="122" t="s">
        <v>1732</v>
      </c>
      <c r="B41" s="122" t="s">
        <v>1733</v>
      </c>
      <c r="C41" s="122">
        <v>1</v>
      </c>
      <c r="E41" s="122" t="s">
        <v>1732</v>
      </c>
      <c r="F41" s="122" t="s">
        <v>275</v>
      </c>
    </row>
    <row r="42" spans="1:6" x14ac:dyDescent="0.2">
      <c r="A42" s="122" t="s">
        <v>1734</v>
      </c>
      <c r="B42" s="122" t="s">
        <v>1735</v>
      </c>
      <c r="C42" s="122">
        <v>1</v>
      </c>
      <c r="E42" s="122" t="s">
        <v>1734</v>
      </c>
      <c r="F42" s="122" t="s">
        <v>275</v>
      </c>
    </row>
    <row r="43" spans="1:6" x14ac:dyDescent="0.2">
      <c r="A43" s="122" t="s">
        <v>1736</v>
      </c>
      <c r="B43" s="122" t="s">
        <v>1737</v>
      </c>
      <c r="C43" s="122">
        <v>1</v>
      </c>
      <c r="E43" s="122" t="s">
        <v>1736</v>
      </c>
      <c r="F43" s="122" t="s">
        <v>275</v>
      </c>
    </row>
    <row r="44" spans="1:6" x14ac:dyDescent="0.2">
      <c r="A44" s="122" t="s">
        <v>1738</v>
      </c>
      <c r="B44" s="122" t="s">
        <v>1739</v>
      </c>
      <c r="C44" s="122">
        <v>1</v>
      </c>
      <c r="E44" s="122" t="s">
        <v>1738</v>
      </c>
      <c r="F44" s="122" t="s">
        <v>275</v>
      </c>
    </row>
    <row r="45" spans="1:6" x14ac:dyDescent="0.2">
      <c r="A45" s="122" t="s">
        <v>1740</v>
      </c>
      <c r="B45" s="122" t="s">
        <v>1741</v>
      </c>
      <c r="C45" s="122">
        <v>1</v>
      </c>
      <c r="E45" s="122" t="s">
        <v>1740</v>
      </c>
      <c r="F45" s="122" t="s">
        <v>275</v>
      </c>
    </row>
    <row r="46" spans="1:6" x14ac:dyDescent="0.2">
      <c r="A46" s="122" t="s">
        <v>1742</v>
      </c>
      <c r="B46" s="122" t="s">
        <v>1743</v>
      </c>
      <c r="C46" s="122">
        <v>1</v>
      </c>
      <c r="E46" s="122" t="s">
        <v>1742</v>
      </c>
      <c r="F46" s="122" t="s">
        <v>275</v>
      </c>
    </row>
    <row r="47" spans="1:6" x14ac:dyDescent="0.2">
      <c r="A47" s="122" t="s">
        <v>1744</v>
      </c>
      <c r="B47" s="122" t="s">
        <v>1745</v>
      </c>
      <c r="C47" s="122">
        <v>1</v>
      </c>
      <c r="E47" s="122" t="s">
        <v>1744</v>
      </c>
      <c r="F47" s="122" t="s">
        <v>275</v>
      </c>
    </row>
    <row r="48" spans="1:6" x14ac:dyDescent="0.2">
      <c r="A48" s="122" t="s">
        <v>1746</v>
      </c>
      <c r="B48" s="122" t="s">
        <v>1747</v>
      </c>
      <c r="C48" s="122">
        <v>1</v>
      </c>
      <c r="E48" s="122" t="s">
        <v>1746</v>
      </c>
      <c r="F48" s="122" t="s">
        <v>275</v>
      </c>
    </row>
    <row r="49" spans="1:6" x14ac:dyDescent="0.2">
      <c r="A49" s="122" t="s">
        <v>1748</v>
      </c>
      <c r="B49" s="122" t="s">
        <v>1749</v>
      </c>
      <c r="C49" s="122">
        <v>1</v>
      </c>
      <c r="E49" s="122" t="s">
        <v>1748</v>
      </c>
      <c r="F49" s="122" t="s">
        <v>275</v>
      </c>
    </row>
    <row r="50" spans="1:6" x14ac:dyDescent="0.2">
      <c r="A50" s="122" t="s">
        <v>1750</v>
      </c>
      <c r="B50" s="122" t="s">
        <v>1751</v>
      </c>
      <c r="C50" s="122">
        <v>1</v>
      </c>
      <c r="E50" s="122" t="s">
        <v>1750</v>
      </c>
      <c r="F50" s="122" t="s">
        <v>275</v>
      </c>
    </row>
    <row r="51" spans="1:6" x14ac:dyDescent="0.2">
      <c r="A51" s="122" t="s">
        <v>1752</v>
      </c>
      <c r="B51" s="122" t="s">
        <v>1753</v>
      </c>
      <c r="C51" s="122">
        <v>1</v>
      </c>
      <c r="E51" s="122" t="s">
        <v>1752</v>
      </c>
      <c r="F51" s="122" t="s">
        <v>275</v>
      </c>
    </row>
    <row r="52" spans="1:6" x14ac:dyDescent="0.2">
      <c r="A52" s="122" t="s">
        <v>1754</v>
      </c>
      <c r="B52" s="122" t="s">
        <v>1755</v>
      </c>
      <c r="C52" s="122">
        <v>1</v>
      </c>
      <c r="E52" s="122" t="s">
        <v>1754</v>
      </c>
      <c r="F52" s="122" t="s">
        <v>275</v>
      </c>
    </row>
    <row r="53" spans="1:6" x14ac:dyDescent="0.2">
      <c r="A53" s="122" t="s">
        <v>1756</v>
      </c>
      <c r="B53" s="122" t="s">
        <v>1757</v>
      </c>
      <c r="C53" s="122">
        <v>1</v>
      </c>
      <c r="E53" s="122" t="s">
        <v>1756</v>
      </c>
      <c r="F53" s="122" t="s">
        <v>275</v>
      </c>
    </row>
    <row r="54" spans="1:6" x14ac:dyDescent="0.2">
      <c r="A54" s="122" t="s">
        <v>1758</v>
      </c>
      <c r="B54" s="122" t="s">
        <v>1759</v>
      </c>
      <c r="C54" s="122">
        <v>1</v>
      </c>
      <c r="E54" s="122" t="s">
        <v>1758</v>
      </c>
      <c r="F54" s="122" t="s">
        <v>275</v>
      </c>
    </row>
    <row r="55" spans="1:6" x14ac:dyDescent="0.2">
      <c r="A55" s="122" t="s">
        <v>1760</v>
      </c>
      <c r="B55" s="122" t="s">
        <v>1761</v>
      </c>
      <c r="C55" s="122">
        <v>1</v>
      </c>
      <c r="E55" s="122" t="s">
        <v>1760</v>
      </c>
      <c r="F55" s="122" t="s">
        <v>275</v>
      </c>
    </row>
    <row r="56" spans="1:6" x14ac:dyDescent="0.2">
      <c r="A56" s="122" t="s">
        <v>1762</v>
      </c>
      <c r="B56" s="122" t="s">
        <v>1763</v>
      </c>
      <c r="C56" s="122">
        <v>1</v>
      </c>
      <c r="E56" s="122" t="s">
        <v>1762</v>
      </c>
      <c r="F56" s="122" t="s">
        <v>275</v>
      </c>
    </row>
    <row r="57" spans="1:6" x14ac:dyDescent="0.2">
      <c r="A57" s="122" t="s">
        <v>1764</v>
      </c>
      <c r="B57" s="122" t="s">
        <v>1765</v>
      </c>
      <c r="C57" s="122">
        <v>1</v>
      </c>
      <c r="E57" s="122" t="s">
        <v>1764</v>
      </c>
      <c r="F57" s="122" t="s">
        <v>275</v>
      </c>
    </row>
    <row r="58" spans="1:6" x14ac:dyDescent="0.2">
      <c r="A58" s="122" t="s">
        <v>1766</v>
      </c>
      <c r="B58" s="122" t="s">
        <v>1767</v>
      </c>
      <c r="C58" s="122">
        <v>1</v>
      </c>
      <c r="E58" s="122" t="s">
        <v>1766</v>
      </c>
      <c r="F58" s="122" t="s">
        <v>275</v>
      </c>
    </row>
    <row r="59" spans="1:6" x14ac:dyDescent="0.2">
      <c r="A59" s="122" t="s">
        <v>1768</v>
      </c>
      <c r="B59" s="122" t="s">
        <v>1769</v>
      </c>
      <c r="C59" s="122">
        <v>1</v>
      </c>
      <c r="E59" s="122" t="s">
        <v>1768</v>
      </c>
      <c r="F59" s="122" t="s">
        <v>275</v>
      </c>
    </row>
    <row r="60" spans="1:6" x14ac:dyDescent="0.2">
      <c r="A60" s="122" t="s">
        <v>1770</v>
      </c>
      <c r="B60" s="122" t="s">
        <v>1771</v>
      </c>
      <c r="C60" s="122">
        <v>1</v>
      </c>
      <c r="E60" s="122" t="s">
        <v>1770</v>
      </c>
      <c r="F60" s="122" t="s">
        <v>275</v>
      </c>
    </row>
    <row r="61" spans="1:6" x14ac:dyDescent="0.2">
      <c r="A61" s="122" t="s">
        <v>1772</v>
      </c>
      <c r="B61" s="122" t="s">
        <v>1773</v>
      </c>
      <c r="C61" s="122">
        <v>4</v>
      </c>
      <c r="E61" s="122" t="s">
        <v>1774</v>
      </c>
      <c r="F61" s="122" t="s">
        <v>275</v>
      </c>
    </row>
    <row r="62" spans="1:6" x14ac:dyDescent="0.2">
      <c r="A62" s="122" t="s">
        <v>1775</v>
      </c>
      <c r="B62" s="122" t="s">
        <v>1776</v>
      </c>
      <c r="C62" s="122">
        <v>4</v>
      </c>
      <c r="E62" s="122" t="s">
        <v>1777</v>
      </c>
      <c r="F62" s="122" t="s">
        <v>275</v>
      </c>
    </row>
    <row r="63" spans="1:6" x14ac:dyDescent="0.2">
      <c r="A63" s="122" t="s">
        <v>1778</v>
      </c>
      <c r="B63" s="122" t="s">
        <v>1779</v>
      </c>
      <c r="C63" s="122">
        <v>4</v>
      </c>
      <c r="E63" s="122" t="s">
        <v>1780</v>
      </c>
      <c r="F63" s="122" t="s">
        <v>275</v>
      </c>
    </row>
    <row r="64" spans="1:6" x14ac:dyDescent="0.2">
      <c r="A64" s="122" t="s">
        <v>1781</v>
      </c>
      <c r="B64" s="122" t="s">
        <v>1782</v>
      </c>
      <c r="C64" s="122">
        <v>4</v>
      </c>
      <c r="E64" s="122" t="s">
        <v>1783</v>
      </c>
      <c r="F64" s="122" t="s">
        <v>275</v>
      </c>
    </row>
    <row r="65" spans="1:6" x14ac:dyDescent="0.2">
      <c r="A65" s="122" t="s">
        <v>1784</v>
      </c>
      <c r="B65" s="122" t="s">
        <v>1785</v>
      </c>
      <c r="C65" s="122">
        <v>4</v>
      </c>
      <c r="E65" s="122" t="s">
        <v>1786</v>
      </c>
      <c r="F65" s="122" t="s">
        <v>275</v>
      </c>
    </row>
    <row r="66" spans="1:6" x14ac:dyDescent="0.2">
      <c r="A66" s="122" t="s">
        <v>1787</v>
      </c>
      <c r="B66" s="122" t="s">
        <v>1788</v>
      </c>
      <c r="C66" s="122">
        <v>4</v>
      </c>
      <c r="E66" s="122" t="s">
        <v>1789</v>
      </c>
      <c r="F66" s="122" t="s">
        <v>275</v>
      </c>
    </row>
    <row r="67" spans="1:6" x14ac:dyDescent="0.2">
      <c r="A67" s="122" t="s">
        <v>1790</v>
      </c>
      <c r="B67" s="122" t="s">
        <v>1791</v>
      </c>
      <c r="C67" s="122">
        <v>4</v>
      </c>
      <c r="E67" s="122" t="s">
        <v>1792</v>
      </c>
      <c r="F67" s="122" t="s">
        <v>275</v>
      </c>
    </row>
    <row r="68" spans="1:6" x14ac:dyDescent="0.2">
      <c r="A68" s="122" t="s">
        <v>1793</v>
      </c>
      <c r="B68" s="122" t="s">
        <v>1794</v>
      </c>
      <c r="C68" s="122">
        <v>4</v>
      </c>
      <c r="E68" s="122" t="s">
        <v>1795</v>
      </c>
      <c r="F68" s="122" t="s">
        <v>275</v>
      </c>
    </row>
    <row r="69" spans="1:6" x14ac:dyDescent="0.2">
      <c r="A69" s="122" t="s">
        <v>1796</v>
      </c>
      <c r="B69" s="122" t="s">
        <v>1797</v>
      </c>
      <c r="C69" s="122">
        <v>4</v>
      </c>
      <c r="E69" s="122" t="s">
        <v>1798</v>
      </c>
      <c r="F69" s="122" t="s">
        <v>275</v>
      </c>
    </row>
    <row r="70" spans="1:6" x14ac:dyDescent="0.2">
      <c r="A70" s="122" t="s">
        <v>1799</v>
      </c>
      <c r="B70" s="122" t="s">
        <v>1800</v>
      </c>
      <c r="C70" s="122">
        <v>4</v>
      </c>
      <c r="E70" s="122" t="s">
        <v>1801</v>
      </c>
      <c r="F70" s="122" t="s">
        <v>275</v>
      </c>
    </row>
    <row r="71" spans="1:6" x14ac:dyDescent="0.2">
      <c r="A71" s="122" t="s">
        <v>1802</v>
      </c>
      <c r="B71" s="122" t="s">
        <v>1803</v>
      </c>
      <c r="C71" s="122">
        <v>4</v>
      </c>
      <c r="E71" s="122" t="s">
        <v>1804</v>
      </c>
      <c r="F71" s="122" t="s">
        <v>275</v>
      </c>
    </row>
    <row r="72" spans="1:6" x14ac:dyDescent="0.2">
      <c r="A72" s="122" t="s">
        <v>1805</v>
      </c>
      <c r="B72" s="122" t="s">
        <v>1806</v>
      </c>
      <c r="C72" s="122">
        <v>4</v>
      </c>
      <c r="E72" s="122" t="s">
        <v>1807</v>
      </c>
      <c r="F72" s="122" t="s">
        <v>275</v>
      </c>
    </row>
    <row r="73" spans="1:6" x14ac:dyDescent="0.2">
      <c r="A73" s="122" t="s">
        <v>1808</v>
      </c>
      <c r="B73" s="122" t="s">
        <v>1809</v>
      </c>
      <c r="C73" s="122">
        <v>4</v>
      </c>
      <c r="E73" s="122" t="s">
        <v>1810</v>
      </c>
      <c r="F73" s="122" t="s">
        <v>275</v>
      </c>
    </row>
    <row r="74" spans="1:6" x14ac:dyDescent="0.2">
      <c r="A74" s="122" t="s">
        <v>1811</v>
      </c>
      <c r="B74" s="122" t="s">
        <v>1812</v>
      </c>
      <c r="C74" s="122">
        <v>4</v>
      </c>
      <c r="E74" s="122" t="s">
        <v>1813</v>
      </c>
      <c r="F74" s="122" t="s">
        <v>275</v>
      </c>
    </row>
    <row r="75" spans="1:6" x14ac:dyDescent="0.2">
      <c r="A75" s="122" t="s">
        <v>1814</v>
      </c>
      <c r="B75" s="122" t="s">
        <v>1815</v>
      </c>
      <c r="C75" s="122">
        <v>4</v>
      </c>
      <c r="E75" s="122" t="s">
        <v>1816</v>
      </c>
      <c r="F75" s="122" t="s">
        <v>275</v>
      </c>
    </row>
    <row r="76" spans="1:6" x14ac:dyDescent="0.2">
      <c r="A76" s="122" t="s">
        <v>1817</v>
      </c>
      <c r="B76" s="122" t="s">
        <v>1818</v>
      </c>
      <c r="C76" s="122">
        <v>4</v>
      </c>
      <c r="E76" s="122" t="s">
        <v>1819</v>
      </c>
      <c r="F76" s="122" t="s">
        <v>275</v>
      </c>
    </row>
    <row r="77" spans="1:6" x14ac:dyDescent="0.2">
      <c r="A77" s="122" t="s">
        <v>1820</v>
      </c>
      <c r="B77" s="122" t="s">
        <v>1821</v>
      </c>
      <c r="C77" s="122">
        <v>4</v>
      </c>
      <c r="E77" s="122" t="s">
        <v>1822</v>
      </c>
      <c r="F77" s="122" t="s">
        <v>275</v>
      </c>
    </row>
    <row r="78" spans="1:6" x14ac:dyDescent="0.2">
      <c r="A78" s="122" t="s">
        <v>1823</v>
      </c>
      <c r="B78" s="122" t="s">
        <v>1824</v>
      </c>
      <c r="C78" s="122">
        <v>4</v>
      </c>
      <c r="E78" s="122" t="s">
        <v>1825</v>
      </c>
      <c r="F78" s="122" t="s">
        <v>275</v>
      </c>
    </row>
    <row r="79" spans="1:6" x14ac:dyDescent="0.2">
      <c r="A79" s="122" t="s">
        <v>1826</v>
      </c>
      <c r="B79" s="122" t="s">
        <v>1827</v>
      </c>
      <c r="C79" s="122">
        <v>4</v>
      </c>
      <c r="E79" s="122" t="s">
        <v>1828</v>
      </c>
      <c r="F79" s="122" t="s">
        <v>275</v>
      </c>
    </row>
    <row r="80" spans="1:6" x14ac:dyDescent="0.2">
      <c r="A80" s="122" t="s">
        <v>1829</v>
      </c>
      <c r="B80" s="122" t="s">
        <v>1830</v>
      </c>
      <c r="C80" s="122">
        <v>4</v>
      </c>
      <c r="E80" s="122" t="s">
        <v>1831</v>
      </c>
      <c r="F80" s="122" t="s">
        <v>275</v>
      </c>
    </row>
    <row r="81" spans="1:6" x14ac:dyDescent="0.2">
      <c r="A81" s="122" t="s">
        <v>1832</v>
      </c>
      <c r="B81" s="122" t="s">
        <v>1833</v>
      </c>
      <c r="C81" s="122">
        <v>4</v>
      </c>
      <c r="E81" s="122" t="s">
        <v>1834</v>
      </c>
      <c r="F81" s="122" t="s">
        <v>275</v>
      </c>
    </row>
    <row r="82" spans="1:6" x14ac:dyDescent="0.2">
      <c r="A82" s="122" t="s">
        <v>1835</v>
      </c>
      <c r="B82" s="122" t="s">
        <v>1836</v>
      </c>
      <c r="C82" s="122">
        <v>4</v>
      </c>
      <c r="E82" s="122" t="s">
        <v>1837</v>
      </c>
      <c r="F82" s="122" t="s">
        <v>275</v>
      </c>
    </row>
    <row r="83" spans="1:6" x14ac:dyDescent="0.2">
      <c r="A83" s="122" t="s">
        <v>1838</v>
      </c>
      <c r="B83" s="122" t="s">
        <v>1839</v>
      </c>
      <c r="C83" s="122">
        <v>4</v>
      </c>
      <c r="E83" s="122" t="s">
        <v>1840</v>
      </c>
      <c r="F83" s="122" t="s">
        <v>275</v>
      </c>
    </row>
    <row r="84" spans="1:6" x14ac:dyDescent="0.2">
      <c r="A84" s="122" t="s">
        <v>1841</v>
      </c>
      <c r="B84" s="122" t="s">
        <v>1842</v>
      </c>
      <c r="C84" s="122">
        <v>4</v>
      </c>
      <c r="E84" s="122" t="s">
        <v>1843</v>
      </c>
      <c r="F84" s="122" t="s">
        <v>275</v>
      </c>
    </row>
    <row r="85" spans="1:6" x14ac:dyDescent="0.2">
      <c r="A85" s="122" t="s">
        <v>1844</v>
      </c>
      <c r="B85" s="122" t="s">
        <v>1845</v>
      </c>
      <c r="C85" s="122">
        <v>4</v>
      </c>
      <c r="E85" s="122" t="s">
        <v>1846</v>
      </c>
      <c r="F85" s="122" t="s">
        <v>275</v>
      </c>
    </row>
    <row r="86" spans="1:6" x14ac:dyDescent="0.2">
      <c r="A86" s="122" t="s">
        <v>1847</v>
      </c>
      <c r="B86" s="122" t="s">
        <v>1848</v>
      </c>
      <c r="C86" s="122">
        <v>4</v>
      </c>
      <c r="E86" s="122" t="s">
        <v>1849</v>
      </c>
      <c r="F86" s="122" t="s">
        <v>275</v>
      </c>
    </row>
    <row r="87" spans="1:6" x14ac:dyDescent="0.2">
      <c r="A87" s="122" t="s">
        <v>1850</v>
      </c>
      <c r="B87" s="122" t="s">
        <v>1851</v>
      </c>
      <c r="C87" s="122">
        <v>4</v>
      </c>
      <c r="E87" s="122" t="s">
        <v>1852</v>
      </c>
      <c r="F87" s="122" t="s">
        <v>275</v>
      </c>
    </row>
    <row r="88" spans="1:6" x14ac:dyDescent="0.2">
      <c r="A88" s="122" t="s">
        <v>1853</v>
      </c>
      <c r="B88" s="122" t="s">
        <v>1854</v>
      </c>
      <c r="C88" s="122">
        <v>4</v>
      </c>
      <c r="E88" s="122" t="s">
        <v>1855</v>
      </c>
      <c r="F88" s="122" t="s">
        <v>275</v>
      </c>
    </row>
    <row r="89" spans="1:6" x14ac:dyDescent="0.2">
      <c r="A89" s="122" t="s">
        <v>1856</v>
      </c>
      <c r="B89" s="122" t="s">
        <v>1857</v>
      </c>
      <c r="C89" s="122">
        <v>4</v>
      </c>
      <c r="E89" s="122" t="s">
        <v>1858</v>
      </c>
      <c r="F89" s="122" t="s">
        <v>275</v>
      </c>
    </row>
    <row r="90" spans="1:6" x14ac:dyDescent="0.2">
      <c r="A90" s="122" t="s">
        <v>1859</v>
      </c>
      <c r="B90" s="122" t="s">
        <v>1860</v>
      </c>
      <c r="C90" s="122">
        <v>4</v>
      </c>
      <c r="E90" s="122" t="s">
        <v>1861</v>
      </c>
      <c r="F90" s="122" t="s">
        <v>275</v>
      </c>
    </row>
    <row r="91" spans="1:6" x14ac:dyDescent="0.2">
      <c r="A91" s="122" t="s">
        <v>1862</v>
      </c>
      <c r="B91" s="122" t="s">
        <v>1863</v>
      </c>
      <c r="C91" s="122">
        <v>4</v>
      </c>
      <c r="E91" s="122" t="s">
        <v>1864</v>
      </c>
      <c r="F91" s="122" t="s">
        <v>275</v>
      </c>
    </row>
    <row r="92" spans="1:6" x14ac:dyDescent="0.2">
      <c r="A92" s="122" t="s">
        <v>1865</v>
      </c>
      <c r="B92" s="122" t="s">
        <v>1866</v>
      </c>
      <c r="C92" s="122">
        <v>4</v>
      </c>
      <c r="E92" s="122" t="s">
        <v>1867</v>
      </c>
      <c r="F92" s="122" t="s">
        <v>275</v>
      </c>
    </row>
    <row r="93" spans="1:6" x14ac:dyDescent="0.2">
      <c r="A93" s="122" t="s">
        <v>1868</v>
      </c>
      <c r="B93" s="122" t="s">
        <v>1869</v>
      </c>
      <c r="C93" s="122">
        <v>4</v>
      </c>
      <c r="E93" s="122" t="s">
        <v>1870</v>
      </c>
      <c r="F93" s="122" t="s">
        <v>275</v>
      </c>
    </row>
    <row r="94" spans="1:6" x14ac:dyDescent="0.2">
      <c r="A94" s="122" t="s">
        <v>1871</v>
      </c>
      <c r="B94" s="122" t="s">
        <v>1872</v>
      </c>
      <c r="C94" s="122">
        <v>4</v>
      </c>
      <c r="E94" s="122" t="s">
        <v>1873</v>
      </c>
      <c r="F94" s="122" t="s">
        <v>275</v>
      </c>
    </row>
    <row r="95" spans="1:6" x14ac:dyDescent="0.2">
      <c r="A95" s="122" t="s">
        <v>1874</v>
      </c>
      <c r="B95" s="122" t="s">
        <v>1875</v>
      </c>
      <c r="C95" s="122">
        <v>4</v>
      </c>
      <c r="E95" s="122" t="s">
        <v>1876</v>
      </c>
      <c r="F95" s="122" t="s">
        <v>275</v>
      </c>
    </row>
    <row r="96" spans="1:6" x14ac:dyDescent="0.2">
      <c r="A96" s="122" t="s">
        <v>1877</v>
      </c>
      <c r="B96" s="122" t="s">
        <v>1878</v>
      </c>
      <c r="C96" s="122">
        <v>4</v>
      </c>
      <c r="E96" s="122" t="s">
        <v>1879</v>
      </c>
      <c r="F96" s="122" t="s">
        <v>275</v>
      </c>
    </row>
    <row r="97" spans="1:6" x14ac:dyDescent="0.2">
      <c r="A97" s="122" t="s">
        <v>1880</v>
      </c>
      <c r="B97" s="122" t="s">
        <v>1881</v>
      </c>
      <c r="C97" s="122">
        <v>4</v>
      </c>
      <c r="E97" s="122" t="s">
        <v>1882</v>
      </c>
      <c r="F97" s="122" t="s">
        <v>275</v>
      </c>
    </row>
    <row r="98" spans="1:6" x14ac:dyDescent="0.2">
      <c r="A98" s="122" t="s">
        <v>1883</v>
      </c>
      <c r="B98" s="122" t="s">
        <v>1884</v>
      </c>
      <c r="C98" s="122">
        <v>4</v>
      </c>
      <c r="E98" s="122" t="s">
        <v>1885</v>
      </c>
      <c r="F98" s="122" t="s">
        <v>275</v>
      </c>
    </row>
    <row r="99" spans="1:6" x14ac:dyDescent="0.2">
      <c r="A99" s="122" t="s">
        <v>1886</v>
      </c>
      <c r="B99" s="122" t="s">
        <v>1887</v>
      </c>
      <c r="C99" s="122">
        <v>4</v>
      </c>
      <c r="E99" s="122" t="s">
        <v>1888</v>
      </c>
      <c r="F99" s="122" t="s">
        <v>275</v>
      </c>
    </row>
    <row r="100" spans="1:6" x14ac:dyDescent="0.2">
      <c r="A100" s="122" t="s">
        <v>1889</v>
      </c>
      <c r="B100" s="122" t="s">
        <v>1890</v>
      </c>
      <c r="C100" s="122">
        <v>4</v>
      </c>
      <c r="E100" s="122" t="s">
        <v>1891</v>
      </c>
      <c r="F100" s="122" t="s">
        <v>275</v>
      </c>
    </row>
    <row r="101" spans="1:6" x14ac:dyDescent="0.2">
      <c r="A101" s="122" t="s">
        <v>1892</v>
      </c>
      <c r="B101" s="122" t="s">
        <v>1893</v>
      </c>
      <c r="C101" s="122">
        <v>4</v>
      </c>
      <c r="E101" s="122" t="s">
        <v>1894</v>
      </c>
      <c r="F101" s="122" t="s">
        <v>275</v>
      </c>
    </row>
    <row r="102" spans="1:6" x14ac:dyDescent="0.2">
      <c r="A102" s="122" t="s">
        <v>1895</v>
      </c>
      <c r="B102" s="122" t="s">
        <v>1896</v>
      </c>
      <c r="C102" s="122">
        <v>4</v>
      </c>
      <c r="E102" s="122" t="s">
        <v>1897</v>
      </c>
      <c r="F102" s="122" t="s">
        <v>275</v>
      </c>
    </row>
    <row r="103" spans="1:6" x14ac:dyDescent="0.2">
      <c r="A103" s="122" t="s">
        <v>1898</v>
      </c>
      <c r="B103" s="122" t="s">
        <v>1899</v>
      </c>
      <c r="C103" s="122">
        <v>4</v>
      </c>
      <c r="E103" s="122" t="s">
        <v>1900</v>
      </c>
      <c r="F103" s="122" t="s">
        <v>275</v>
      </c>
    </row>
    <row r="104" spans="1:6" x14ac:dyDescent="0.2">
      <c r="A104" s="122" t="s">
        <v>1901</v>
      </c>
      <c r="B104" s="122" t="s">
        <v>1902</v>
      </c>
      <c r="C104" s="122">
        <v>4</v>
      </c>
      <c r="E104" s="122" t="s">
        <v>1901</v>
      </c>
      <c r="F104" s="122" t="s">
        <v>275</v>
      </c>
    </row>
    <row r="105" spans="1:6" x14ac:dyDescent="0.2">
      <c r="A105" s="122" t="s">
        <v>1903</v>
      </c>
      <c r="B105" s="122" t="s">
        <v>1904</v>
      </c>
      <c r="C105" s="122">
        <v>4</v>
      </c>
      <c r="E105" s="122" t="s">
        <v>1903</v>
      </c>
      <c r="F105" s="122" t="s">
        <v>275</v>
      </c>
    </row>
    <row r="106" spans="1:6" x14ac:dyDescent="0.2">
      <c r="A106" s="122" t="s">
        <v>1905</v>
      </c>
      <c r="B106" s="122" t="s">
        <v>1906</v>
      </c>
      <c r="C106" s="122">
        <v>4</v>
      </c>
      <c r="E106" s="122" t="s">
        <v>1905</v>
      </c>
      <c r="F106" s="122" t="s">
        <v>275</v>
      </c>
    </row>
  </sheetData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2"/>
  <sheetViews>
    <sheetView workbookViewId="0">
      <selection activeCell="B2" sqref="B2"/>
    </sheetView>
  </sheetViews>
  <sheetFormatPr baseColWidth="10" defaultRowHeight="11.25" x14ac:dyDescent="0.2"/>
  <cols>
    <col min="2" max="2" width="11.5" customWidth="1"/>
  </cols>
  <sheetData>
    <row r="1" spans="1:4" x14ac:dyDescent="0.2">
      <c r="A1" t="s">
        <v>174</v>
      </c>
      <c r="B1" t="s">
        <v>192</v>
      </c>
      <c r="C1" t="s">
        <v>193</v>
      </c>
      <c r="D1" t="s">
        <v>210</v>
      </c>
    </row>
    <row r="2" spans="1:4" x14ac:dyDescent="0.2">
      <c r="D2" s="10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D6"/>
  <sheetViews>
    <sheetView workbookViewId="0">
      <selection activeCell="B7" sqref="B7"/>
    </sheetView>
  </sheetViews>
  <sheetFormatPr baseColWidth="10" defaultRowHeight="11.25" x14ac:dyDescent="0.2"/>
  <sheetData>
    <row r="2" spans="1:4" x14ac:dyDescent="0.2">
      <c r="A2">
        <v>10</v>
      </c>
      <c r="B2" t="s">
        <v>3637</v>
      </c>
      <c r="C2" t="s">
        <v>426</v>
      </c>
      <c r="D2" t="s">
        <v>275</v>
      </c>
    </row>
    <row r="3" spans="1:4" x14ac:dyDescent="0.2">
      <c r="A3">
        <v>23</v>
      </c>
      <c r="B3" t="s">
        <v>351</v>
      </c>
      <c r="C3" t="s">
        <v>404</v>
      </c>
      <c r="D3" t="s">
        <v>275</v>
      </c>
    </row>
    <row r="4" spans="1:4" x14ac:dyDescent="0.2">
      <c r="A4">
        <v>3</v>
      </c>
      <c r="B4" t="s">
        <v>1980</v>
      </c>
      <c r="C4" t="s">
        <v>397</v>
      </c>
      <c r="D4" t="s">
        <v>275</v>
      </c>
    </row>
    <row r="5" spans="1:4" x14ac:dyDescent="0.2">
      <c r="A5">
        <v>8</v>
      </c>
      <c r="B5" t="s">
        <v>1910</v>
      </c>
      <c r="C5" t="s">
        <v>406</v>
      </c>
      <c r="D5" t="s">
        <v>275</v>
      </c>
    </row>
    <row r="6" spans="1:4" x14ac:dyDescent="0.2">
      <c r="A6">
        <v>22</v>
      </c>
      <c r="B6" t="s">
        <v>3638</v>
      </c>
      <c r="C6" t="s">
        <v>393</v>
      </c>
      <c r="D6" t="s">
        <v>275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"/>
  <sheetViews>
    <sheetView workbookViewId="0">
      <selection activeCell="N30" sqref="N30"/>
    </sheetView>
  </sheetViews>
  <sheetFormatPr baseColWidth="10" defaultRowHeight="11.2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ED180"/>
  <sheetViews>
    <sheetView tabSelected="1" workbookViewId="0">
      <pane ySplit="6" topLeftCell="A7" activePane="bottomLeft" state="frozen"/>
      <selection pane="bottomLeft" activeCell="G12" sqref="G12"/>
    </sheetView>
  </sheetViews>
  <sheetFormatPr baseColWidth="10" defaultRowHeight="11.25" x14ac:dyDescent="0.2"/>
  <cols>
    <col min="1" max="1" width="12.83203125" style="46" customWidth="1"/>
    <col min="2" max="2" width="6.6640625" hidden="1" customWidth="1"/>
    <col min="3" max="3" width="9.83203125" hidden="1" customWidth="1"/>
    <col min="4" max="4" width="7.83203125" hidden="1" customWidth="1"/>
    <col min="5" max="5" width="11.1640625" hidden="1" customWidth="1"/>
    <col min="6" max="6" width="44.83203125" customWidth="1"/>
    <col min="7" max="9" width="20.83203125" customWidth="1"/>
    <col min="10" max="10" width="12.83203125" customWidth="1"/>
    <col min="11" max="12" width="4.5" hidden="1" customWidth="1"/>
    <col min="13" max="13" width="15.83203125" customWidth="1"/>
    <col min="14" max="14" width="5.83203125" customWidth="1"/>
    <col min="15" max="15" width="20.83203125" customWidth="1"/>
    <col min="16" max="16" width="9.83203125" hidden="1" customWidth="1"/>
    <col min="17" max="17" width="6.83203125" hidden="1" customWidth="1"/>
    <col min="18" max="18" width="8.83203125" hidden="1" customWidth="1"/>
    <col min="19" max="19" width="15.83203125" customWidth="1"/>
    <col min="20" max="20" width="20.83203125" customWidth="1"/>
    <col min="21" max="21" width="26.83203125" hidden="1" customWidth="1"/>
    <col min="22" max="22" width="15.83203125" style="50" customWidth="1"/>
    <col min="23" max="23" width="11.83203125" customWidth="1"/>
    <col min="24" max="24" width="15.83203125" customWidth="1"/>
    <col min="25" max="25" width="15.83203125" hidden="1" customWidth="1"/>
    <col min="26" max="26" width="14.83203125" customWidth="1"/>
    <col min="27" max="27" width="16.83203125" hidden="1" customWidth="1"/>
    <col min="28" max="28" width="34.83203125" hidden="1" customWidth="1"/>
    <col min="29" max="29" width="7.83203125" hidden="1" customWidth="1"/>
    <col min="30" max="30" width="14.83203125" hidden="1" customWidth="1"/>
    <col min="31" max="31" width="15.83203125" customWidth="1"/>
    <col min="32" max="32" width="11.83203125" customWidth="1"/>
    <col min="33" max="33" width="22.83203125" hidden="1" customWidth="1"/>
    <col min="34" max="34" width="10.83203125" customWidth="1"/>
    <col min="35" max="35" width="12.83203125" hidden="1" customWidth="1"/>
    <col min="36" max="36" width="11.83203125" customWidth="1"/>
    <col min="37" max="37" width="38.83203125" hidden="1" customWidth="1"/>
    <col min="38" max="38" width="10.83203125" hidden="1" customWidth="1"/>
    <col min="39" max="39" width="40.83203125" customWidth="1"/>
    <col min="40" max="40" width="10.1640625" hidden="1" customWidth="1"/>
    <col min="41" max="41" width="15.83203125" customWidth="1"/>
    <col min="42" max="42" width="15.83203125" hidden="1" customWidth="1"/>
    <col min="43" max="44" width="27.83203125" hidden="1" customWidth="1"/>
    <col min="45" max="45" width="56.83203125" customWidth="1"/>
    <col min="46" max="46" width="10.83203125" hidden="1" customWidth="1"/>
    <col min="47" max="47" width="15.83203125" hidden="1" customWidth="1"/>
    <col min="48" max="48" width="14.83203125" hidden="1" customWidth="1"/>
    <col min="49" max="49" width="15.83203125" hidden="1" customWidth="1"/>
    <col min="50" max="50" width="14.83203125" hidden="1" customWidth="1"/>
    <col min="51" max="51" width="24.83203125" hidden="1" customWidth="1"/>
    <col min="52" max="52" width="14.83203125" hidden="1" customWidth="1"/>
    <col min="53" max="53" width="10.83203125" hidden="1" customWidth="1"/>
    <col min="54" max="54" width="14.83203125" hidden="1" customWidth="1"/>
    <col min="55" max="55" width="22.83203125" hidden="1" customWidth="1"/>
    <col min="56" max="56" width="10.83203125" hidden="1" customWidth="1"/>
    <col min="57" max="57" width="15.83203125" customWidth="1"/>
    <col min="58" max="58" width="23.83203125" hidden="1" customWidth="1"/>
    <col min="59" max="59" width="30.83203125" customWidth="1"/>
    <col min="60" max="60" width="29.83203125" hidden="1" customWidth="1"/>
    <col min="61" max="61" width="25.83203125" customWidth="1"/>
    <col min="62" max="62" width="25.83203125" hidden="1" customWidth="1"/>
    <col min="63" max="64" width="8.83203125" hidden="1" customWidth="1"/>
    <col min="65" max="66" width="10.83203125" hidden="1" customWidth="1"/>
    <col min="67" max="67" width="32.83203125" hidden="1" customWidth="1"/>
    <col min="68" max="69" width="10.83203125" hidden="1" customWidth="1"/>
    <col min="70" max="70" width="15.83203125" customWidth="1"/>
    <col min="71" max="72" width="10.83203125" hidden="1" customWidth="1"/>
    <col min="73" max="73" width="19.83203125" hidden="1" customWidth="1"/>
    <col min="74" max="74" width="27.83203125" customWidth="1"/>
    <col min="75" max="76" width="10.83203125" hidden="1" customWidth="1"/>
    <col min="77" max="77" width="29.83203125" hidden="1" customWidth="1"/>
    <col min="78" max="78" width="26.83203125" hidden="1" customWidth="1"/>
    <col min="79" max="79" width="8.83203125" hidden="1" customWidth="1"/>
    <col min="80" max="80" width="9.1640625" hidden="1" customWidth="1"/>
    <col min="81" max="81" width="18.83203125" hidden="1" customWidth="1"/>
    <col min="82" max="82" width="10.6640625" hidden="1" customWidth="1"/>
    <col min="83" max="84" width="10.83203125" hidden="1" customWidth="1"/>
    <col min="85" max="85" width="8.83203125" hidden="1" customWidth="1"/>
    <col min="86" max="86" width="6.83203125" hidden="1" customWidth="1"/>
    <col min="87" max="87" width="15.83203125" hidden="1" customWidth="1"/>
    <col min="88" max="91" width="10.83203125" hidden="1" customWidth="1"/>
    <col min="92" max="92" width="10.33203125" hidden="1" customWidth="1"/>
    <col min="93" max="93" width="18.83203125" hidden="1" customWidth="1"/>
    <col min="94" max="94" width="9.83203125" hidden="1" customWidth="1"/>
    <col min="95" max="95" width="10.83203125" hidden="1" customWidth="1"/>
    <col min="96" max="96" width="7.83203125" hidden="1" customWidth="1"/>
    <col min="97" max="97" width="9.1640625" hidden="1" customWidth="1"/>
    <col min="98" max="98" width="18.83203125" hidden="1" customWidth="1"/>
    <col min="99" max="99" width="10.83203125" hidden="1" customWidth="1"/>
    <col min="100" max="100" width="11.83203125" hidden="1" customWidth="1"/>
    <col min="101" max="101" width="10.83203125" hidden="1" customWidth="1"/>
    <col min="102" max="102" width="7.1640625" hidden="1" customWidth="1"/>
    <col min="103" max="103" width="7.83203125" hidden="1" customWidth="1"/>
    <col min="104" max="104" width="9.1640625" hidden="1" customWidth="1"/>
    <col min="105" max="105" width="12.83203125" hidden="1" customWidth="1"/>
    <col min="106" max="106" width="8.1640625" hidden="1" customWidth="1"/>
    <col min="107" max="107" width="12" hidden="1" customWidth="1"/>
    <col min="108" max="108" width="8.6640625" hidden="1" customWidth="1"/>
    <col min="109" max="109" width="8" hidden="1" customWidth="1"/>
    <col min="110" max="110" width="18.83203125" hidden="1" customWidth="1"/>
    <col min="111" max="111" width="11.1640625" hidden="1" customWidth="1"/>
    <col min="112" max="112" width="10.83203125" hidden="1" customWidth="1"/>
    <col min="113" max="113" width="10.83203125" customWidth="1"/>
    <col min="114" max="129" width="15.83203125" customWidth="1"/>
    <col min="130" max="134" width="15.83203125" hidden="1" customWidth="1"/>
  </cols>
  <sheetData>
    <row r="1" spans="1:134" ht="12.75" x14ac:dyDescent="0.2">
      <c r="A1" s="72"/>
      <c r="B1" s="72"/>
      <c r="C1" s="72"/>
      <c r="D1" s="72"/>
      <c r="E1" s="72"/>
      <c r="F1" s="72"/>
      <c r="G1" s="72"/>
      <c r="H1" s="72"/>
      <c r="I1" s="72"/>
      <c r="J1" s="13"/>
      <c r="K1" s="12"/>
      <c r="L1" s="12"/>
      <c r="M1" s="13"/>
      <c r="N1" s="13"/>
      <c r="O1" s="13"/>
      <c r="P1" s="13"/>
      <c r="Q1" s="13"/>
      <c r="R1" s="13"/>
      <c r="S1" s="13"/>
      <c r="T1" s="13"/>
      <c r="U1" s="13"/>
      <c r="V1" s="62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4"/>
      <c r="BJ1" s="14"/>
      <c r="BK1" s="13"/>
      <c r="BL1" s="13"/>
      <c r="BM1" s="13"/>
      <c r="BN1" s="13"/>
      <c r="BO1" s="13"/>
      <c r="BP1" s="14"/>
      <c r="BQ1" s="14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5"/>
      <c r="DJ1" s="16"/>
      <c r="DK1" s="12"/>
      <c r="DL1" s="12"/>
      <c r="DM1" s="12"/>
      <c r="DN1" s="12"/>
      <c r="DO1" s="12"/>
    </row>
    <row r="2" spans="1:134" ht="12.75" x14ac:dyDescent="0.2">
      <c r="A2" s="72"/>
      <c r="B2" s="72"/>
      <c r="C2" s="72"/>
      <c r="D2" s="72"/>
      <c r="E2" s="72"/>
      <c r="F2" s="72"/>
      <c r="G2" s="72"/>
      <c r="H2" s="72"/>
      <c r="I2" s="72"/>
      <c r="J2" s="17"/>
      <c r="K2" s="18"/>
      <c r="L2" s="18"/>
      <c r="M2" s="98"/>
      <c r="N2" s="17"/>
      <c r="O2" s="17"/>
      <c r="P2" s="17"/>
      <c r="Q2" s="17"/>
      <c r="R2" s="17"/>
      <c r="S2" s="17"/>
      <c r="T2" s="17"/>
      <c r="U2" s="17"/>
      <c r="V2" s="63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9"/>
      <c r="BJ2" s="19"/>
      <c r="BK2" s="17"/>
      <c r="BL2" s="17"/>
      <c r="BM2" s="17"/>
      <c r="BN2" s="17"/>
      <c r="BO2" s="17"/>
      <c r="BP2" s="19"/>
      <c r="BQ2" s="19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20"/>
      <c r="DJ2" s="21"/>
      <c r="DK2" s="18"/>
      <c r="DL2" s="18"/>
      <c r="DM2" s="18"/>
      <c r="DN2" s="18"/>
      <c r="DO2" s="18"/>
    </row>
    <row r="3" spans="1:134" ht="12.75" x14ac:dyDescent="0.2">
      <c r="A3" s="72"/>
      <c r="B3" s="72"/>
      <c r="C3" s="72"/>
      <c r="D3" s="72"/>
      <c r="E3" s="72"/>
      <c r="F3" s="72"/>
      <c r="G3" s="72"/>
      <c r="H3" s="72"/>
      <c r="I3" s="72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64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22"/>
      <c r="BJ3" s="22"/>
      <c r="BK3" s="18"/>
      <c r="BL3" s="18"/>
      <c r="BM3" s="18"/>
      <c r="BN3" s="18"/>
      <c r="BO3" s="18"/>
      <c r="BP3" s="22"/>
      <c r="BQ3" s="22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23"/>
      <c r="DJ3" s="21"/>
      <c r="DK3" s="18"/>
      <c r="DL3" s="18"/>
      <c r="DM3" s="18"/>
      <c r="DN3" s="18"/>
      <c r="DO3" s="18"/>
    </row>
    <row r="4" spans="1:134" ht="12.75" x14ac:dyDescent="0.2">
      <c r="A4" s="72"/>
      <c r="B4" s="72"/>
      <c r="C4" s="72"/>
      <c r="D4" s="72"/>
      <c r="E4" s="72"/>
      <c r="F4" s="72"/>
      <c r="G4" s="72"/>
      <c r="H4" s="72"/>
      <c r="I4" s="72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6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11"/>
      <c r="DK4" s="11"/>
      <c r="DL4" s="11"/>
      <c r="DM4" s="11"/>
      <c r="DN4" s="11"/>
      <c r="DO4" s="11"/>
    </row>
    <row r="5" spans="1:134" s="71" customFormat="1" ht="32.25" customHeight="1" thickBot="1" x14ac:dyDescent="0.25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3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4"/>
      <c r="BJ5" s="74"/>
      <c r="BK5" s="72"/>
      <c r="BL5" s="72"/>
      <c r="BM5" s="72"/>
      <c r="BN5" s="72"/>
      <c r="BO5" s="72"/>
      <c r="BP5" s="74"/>
      <c r="BQ5" s="74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5"/>
      <c r="DJ5" s="76">
        <f>+configuracion!$C$116</f>
        <v>5000000</v>
      </c>
      <c r="DK5" s="76">
        <f>+configuracion!$C$118</f>
        <v>1000000</v>
      </c>
      <c r="DL5" s="76">
        <f>+configuracion!$C$118</f>
        <v>1000000</v>
      </c>
      <c r="DM5" s="76">
        <f>+configuracion!$C$119</f>
        <v>1000000</v>
      </c>
      <c r="DN5" s="76">
        <f>+configuracion!$C$120</f>
        <v>1000000</v>
      </c>
      <c r="DO5" s="76">
        <f>+configuracion!$C$121</f>
        <v>1000000</v>
      </c>
      <c r="DP5" s="76">
        <f>+configuracion!$C$122</f>
        <v>1000000</v>
      </c>
      <c r="DQ5" s="76">
        <f>+configuracion!$C$123</f>
        <v>1000000</v>
      </c>
      <c r="DR5" s="76">
        <f>+configuracion!$C$124</f>
        <v>1000000</v>
      </c>
      <c r="DS5" s="76">
        <f>+configuracion!$C$125</f>
        <v>1000000</v>
      </c>
      <c r="DT5" s="76">
        <f>+configuracion!$C$126</f>
        <v>1000000</v>
      </c>
      <c r="DU5" s="76">
        <f>+configuracion!$C$127</f>
        <v>1000000</v>
      </c>
      <c r="DV5" s="76">
        <f>+configuracion!$C$128</f>
        <v>1000000</v>
      </c>
      <c r="DW5" s="76">
        <f>+configuracion!$C$129</f>
        <v>1000000</v>
      </c>
      <c r="DX5" s="76">
        <f>+configuracion!$C$130</f>
        <v>1000000</v>
      </c>
      <c r="DY5" s="76">
        <f>+configuracion!$C$131</f>
        <v>1000000</v>
      </c>
      <c r="DZ5" s="76">
        <f>+configuracion!$C$132</f>
        <v>100000</v>
      </c>
      <c r="EA5" s="76">
        <f>+configuracion!$C$133</f>
        <v>100000</v>
      </c>
      <c r="EB5" s="76">
        <f>+configuracion!$C$134</f>
        <v>103000</v>
      </c>
      <c r="EC5" s="76">
        <f>+configuracion!$C$135</f>
        <v>100000</v>
      </c>
      <c r="ED5" s="76">
        <f>+configuracion!$C$136</f>
        <v>101000</v>
      </c>
    </row>
    <row r="6" spans="1:134" ht="46.5" thickTop="1" thickBot="1" x14ac:dyDescent="0.25">
      <c r="A6" s="99" t="s">
        <v>213</v>
      </c>
      <c r="B6" s="99" t="s">
        <v>4</v>
      </c>
      <c r="C6" s="99" t="s">
        <v>6</v>
      </c>
      <c r="D6" s="99" t="s">
        <v>7</v>
      </c>
      <c r="E6" s="99" t="s">
        <v>8</v>
      </c>
      <c r="F6" s="99" t="s">
        <v>9</v>
      </c>
      <c r="G6" s="99" t="s">
        <v>10</v>
      </c>
      <c r="H6" s="99" t="s">
        <v>11</v>
      </c>
      <c r="I6" s="99" t="s">
        <v>12</v>
      </c>
      <c r="J6" s="99" t="s">
        <v>13</v>
      </c>
      <c r="K6" s="99" t="s">
        <v>14</v>
      </c>
      <c r="L6" s="99" t="s">
        <v>15</v>
      </c>
      <c r="M6" s="99" t="s">
        <v>16</v>
      </c>
      <c r="N6" s="99" t="s">
        <v>17</v>
      </c>
      <c r="O6" s="99" t="s">
        <v>220</v>
      </c>
      <c r="P6" s="99" t="s">
        <v>18</v>
      </c>
      <c r="Q6" s="99" t="s">
        <v>19</v>
      </c>
      <c r="R6" s="99" t="s">
        <v>20</v>
      </c>
      <c r="S6" s="99" t="s">
        <v>22</v>
      </c>
      <c r="T6" s="99" t="s">
        <v>21</v>
      </c>
      <c r="U6" s="99" t="s">
        <v>23</v>
      </c>
      <c r="V6" s="101" t="s">
        <v>24</v>
      </c>
      <c r="W6" s="99" t="s">
        <v>25</v>
      </c>
      <c r="X6" s="99" t="s">
        <v>26</v>
      </c>
      <c r="Y6" s="99" t="s">
        <v>27</v>
      </c>
      <c r="Z6" s="99" t="s">
        <v>28</v>
      </c>
      <c r="AA6" s="99" t="s">
        <v>29</v>
      </c>
      <c r="AB6" s="99" t="s">
        <v>209</v>
      </c>
      <c r="AC6" s="99" t="s">
        <v>30</v>
      </c>
      <c r="AD6" s="99" t="s">
        <v>31</v>
      </c>
      <c r="AE6" s="99" t="s">
        <v>32</v>
      </c>
      <c r="AF6" s="99" t="s">
        <v>33</v>
      </c>
      <c r="AG6" s="99" t="s">
        <v>34</v>
      </c>
      <c r="AH6" s="99" t="s">
        <v>238</v>
      </c>
      <c r="AI6" s="99" t="s">
        <v>35</v>
      </c>
      <c r="AJ6" s="99" t="s">
        <v>237</v>
      </c>
      <c r="AK6" s="99" t="s">
        <v>36</v>
      </c>
      <c r="AL6" s="99" t="s">
        <v>37</v>
      </c>
      <c r="AM6" s="99" t="s">
        <v>38</v>
      </c>
      <c r="AN6" s="99" t="s">
        <v>39</v>
      </c>
      <c r="AO6" s="99" t="s">
        <v>270</v>
      </c>
      <c r="AP6" s="99" t="s">
        <v>241</v>
      </c>
      <c r="AQ6" s="99" t="s">
        <v>40</v>
      </c>
      <c r="AR6" s="99" t="s">
        <v>41</v>
      </c>
      <c r="AS6" s="99" t="s">
        <v>42</v>
      </c>
      <c r="AT6" s="99" t="s">
        <v>242</v>
      </c>
      <c r="AU6" s="99" t="s">
        <v>43</v>
      </c>
      <c r="AV6" s="99" t="s">
        <v>44</v>
      </c>
      <c r="AW6" s="99" t="s">
        <v>45</v>
      </c>
      <c r="AX6" s="99" t="s">
        <v>46</v>
      </c>
      <c r="AY6" s="99" t="s">
        <v>47</v>
      </c>
      <c r="AZ6" s="99" t="s">
        <v>48</v>
      </c>
      <c r="BA6" s="99" t="s">
        <v>49</v>
      </c>
      <c r="BB6" s="99" t="s">
        <v>50</v>
      </c>
      <c r="BC6" s="99" t="s">
        <v>51</v>
      </c>
      <c r="BD6" s="99" t="s">
        <v>52</v>
      </c>
      <c r="BE6" s="99" t="s">
        <v>53</v>
      </c>
      <c r="BF6" s="99" t="s">
        <v>54</v>
      </c>
      <c r="BG6" s="99" t="s">
        <v>55</v>
      </c>
      <c r="BH6" s="99" t="s">
        <v>56</v>
      </c>
      <c r="BI6" s="102" t="s">
        <v>57</v>
      </c>
      <c r="BJ6" s="102" t="s">
        <v>58</v>
      </c>
      <c r="BK6" s="99" t="s">
        <v>59</v>
      </c>
      <c r="BL6" s="99" t="s">
        <v>59</v>
      </c>
      <c r="BM6" s="99" t="s">
        <v>60</v>
      </c>
      <c r="BN6" s="99" t="s">
        <v>61</v>
      </c>
      <c r="BO6" s="99" t="s">
        <v>62</v>
      </c>
      <c r="BP6" s="102" t="s">
        <v>63</v>
      </c>
      <c r="BQ6" s="102" t="s">
        <v>64</v>
      </c>
      <c r="BR6" s="99" t="s">
        <v>65</v>
      </c>
      <c r="BS6" s="99" t="s">
        <v>66</v>
      </c>
      <c r="BT6" s="99" t="s">
        <v>67</v>
      </c>
      <c r="BU6" s="99" t="s">
        <v>68</v>
      </c>
      <c r="BV6" s="99" t="s">
        <v>69</v>
      </c>
      <c r="BW6" s="99" t="s">
        <v>70</v>
      </c>
      <c r="BX6" s="99" t="s">
        <v>71</v>
      </c>
      <c r="BY6" s="99" t="s">
        <v>72</v>
      </c>
      <c r="BZ6" s="99" t="s">
        <v>73</v>
      </c>
      <c r="CA6" s="99" t="s">
        <v>74</v>
      </c>
      <c r="CB6" s="99" t="s">
        <v>75</v>
      </c>
      <c r="CC6" s="99" t="s">
        <v>76</v>
      </c>
      <c r="CD6" s="99" t="s">
        <v>77</v>
      </c>
      <c r="CE6" s="99" t="s">
        <v>78</v>
      </c>
      <c r="CF6" s="99" t="s">
        <v>79</v>
      </c>
      <c r="CG6" s="99" t="s">
        <v>80</v>
      </c>
      <c r="CH6" s="99" t="s">
        <v>81</v>
      </c>
      <c r="CI6" s="99" t="s">
        <v>82</v>
      </c>
      <c r="CJ6" s="99" t="s">
        <v>83</v>
      </c>
      <c r="CK6" s="99" t="s">
        <v>84</v>
      </c>
      <c r="CL6" s="99" t="s">
        <v>85</v>
      </c>
      <c r="CM6" s="99" t="s">
        <v>86</v>
      </c>
      <c r="CN6" s="99" t="s">
        <v>87</v>
      </c>
      <c r="CO6" s="99" t="s">
        <v>88</v>
      </c>
      <c r="CP6" s="99" t="s">
        <v>89</v>
      </c>
      <c r="CQ6" s="99" t="s">
        <v>90</v>
      </c>
      <c r="CR6" s="99" t="s">
        <v>91</v>
      </c>
      <c r="CS6" s="99" t="s">
        <v>92</v>
      </c>
      <c r="CT6" s="99" t="s">
        <v>93</v>
      </c>
      <c r="CU6" s="99" t="s">
        <v>94</v>
      </c>
      <c r="CV6" s="99" t="s">
        <v>95</v>
      </c>
      <c r="CW6" s="99" t="s">
        <v>96</v>
      </c>
      <c r="CX6" s="99" t="s">
        <v>97</v>
      </c>
      <c r="CY6" s="99" t="s">
        <v>98</v>
      </c>
      <c r="CZ6" s="99" t="s">
        <v>99</v>
      </c>
      <c r="DA6" s="99" t="s">
        <v>100</v>
      </c>
      <c r="DB6" s="99" t="s">
        <v>101</v>
      </c>
      <c r="DC6" s="99" t="s">
        <v>102</v>
      </c>
      <c r="DD6" s="99" t="s">
        <v>103</v>
      </c>
      <c r="DE6" s="99" t="s">
        <v>104</v>
      </c>
      <c r="DF6" s="99" t="s">
        <v>105</v>
      </c>
      <c r="DG6" s="99" t="s">
        <v>106</v>
      </c>
      <c r="DH6" s="103" t="s">
        <v>107</v>
      </c>
      <c r="DI6" s="104" t="s">
        <v>239</v>
      </c>
      <c r="DJ6" s="104" t="s">
        <v>240</v>
      </c>
      <c r="DK6" s="104" t="s">
        <v>234</v>
      </c>
      <c r="DL6" s="104" t="s">
        <v>235</v>
      </c>
      <c r="DM6" s="104" t="s">
        <v>222</v>
      </c>
      <c r="DN6" s="104" t="s">
        <v>223</v>
      </c>
      <c r="DO6" s="104" t="s">
        <v>236</v>
      </c>
      <c r="DP6" s="104" t="s">
        <v>224</v>
      </c>
      <c r="DQ6" s="104" t="s">
        <v>225</v>
      </c>
      <c r="DR6" s="104" t="s">
        <v>226</v>
      </c>
      <c r="DS6" s="104" t="s">
        <v>227</v>
      </c>
      <c r="DT6" s="104" t="s">
        <v>228</v>
      </c>
      <c r="DU6" s="104" t="s">
        <v>229</v>
      </c>
      <c r="DV6" s="104" t="s">
        <v>230</v>
      </c>
      <c r="DW6" s="104" t="s">
        <v>231</v>
      </c>
      <c r="DX6" s="104" t="s">
        <v>232</v>
      </c>
      <c r="DY6" s="104" t="s">
        <v>233</v>
      </c>
      <c r="DZ6" s="104"/>
      <c r="EA6" s="104"/>
      <c r="EB6" s="104"/>
      <c r="EC6" s="104"/>
      <c r="ED6" s="104"/>
    </row>
    <row r="7" spans="1:134" ht="13.5" thickTop="1" x14ac:dyDescent="0.2">
      <c r="A7" s="130"/>
      <c r="B7" s="24"/>
      <c r="C7" s="25"/>
      <c r="D7" s="25"/>
      <c r="E7" s="24"/>
      <c r="F7" s="67"/>
      <c r="G7" s="118"/>
      <c r="H7" s="118"/>
      <c r="I7" s="119"/>
      <c r="J7" s="120"/>
      <c r="K7" s="27" t="str">
        <f>IF(J7="","",RIGHT(CONCATENATE("000000000",MID(J7,1,FIND("-",J7,1)-1)),8))</f>
        <v/>
      </c>
      <c r="L7" s="28" t="str">
        <f>IF(J7="","",TEXT(IF(11-MOD(SUM(VALUE(MID(K7,1,1))*3+VALUE(MID(K7,2,1))*2+VALUE(MID(K7,3,1))*7+VALUE(MID(K7,4,1))*6+VALUE(MID(K7,5,1))*5+VALUE(MID(K7,6,1))*4+VALUE(MID(K7,7,1))*3+VALUE(MID(K7,8,1))*2),11)=10,"K",IF(11-MOD(SUM(VALUE(MID(K7,1,1))*3+VALUE(MID(K7,2,1))*2+VALUE(MID(K7,3,1))*7+VALUE(MID(K7,4,1))*6+VALUE(MID(K7,5,1))*5+VALUE(MID(K7,6,1))*4+VALUE(MID(K7,7,1))*3+VALUE(MID(K7,8,1))*2),11)=11,0,11-MOD(SUM(VALUE(MID(K7,1,1))*3+VALUE(MID(K7,2,1))*2+VALUE(MID(K7,3,1))*7+VALUE(MID(K7,4,1))*6+VALUE(MID(K7,5,1))*5+VALUE(MID(K7,6,1))*4+VALUE(MID(K7,7,1))*3+VALUE(MID(K7,8,1))*2),11))),0))</f>
        <v/>
      </c>
      <c r="M7" s="29" t="str">
        <f>IF(ISERROR(IF(J7="","",IF(L7=RIGHT(J7,1),"OK","Rut Incorrecto"))),"Rut Incorrecto",IF(J7="","",IF(L7=RIGHT(J7,1),"OK","Rut Incorrecto")))</f>
        <v/>
      </c>
      <c r="N7" s="67"/>
      <c r="O7" s="117"/>
      <c r="P7" s="25"/>
      <c r="Q7" s="25"/>
      <c r="R7" s="25"/>
      <c r="S7" s="117"/>
      <c r="T7" s="61"/>
      <c r="U7" s="67"/>
      <c r="V7" s="61"/>
      <c r="W7" s="30"/>
      <c r="X7" s="67"/>
      <c r="Y7" s="25"/>
      <c r="Z7" s="67"/>
      <c r="AA7" s="67"/>
      <c r="AB7" s="67"/>
      <c r="AC7" s="67"/>
      <c r="AD7" s="67"/>
      <c r="AE7" s="25"/>
      <c r="AF7" s="30"/>
      <c r="AG7" s="67"/>
      <c r="AH7" s="67"/>
      <c r="AI7" s="25"/>
      <c r="AJ7" s="30"/>
      <c r="AK7" s="67"/>
      <c r="AL7" s="30"/>
      <c r="AM7" s="67"/>
      <c r="AN7" s="67"/>
      <c r="AO7" s="67"/>
      <c r="AP7" s="25"/>
      <c r="AQ7" s="67"/>
      <c r="AR7" s="67"/>
      <c r="AS7" s="67"/>
      <c r="AT7" s="25"/>
      <c r="AU7" s="67"/>
      <c r="AV7" s="67"/>
      <c r="AW7" s="67"/>
      <c r="AX7" s="67"/>
      <c r="AY7" s="67"/>
      <c r="AZ7" s="67"/>
      <c r="BA7" s="67"/>
      <c r="BB7" s="67"/>
      <c r="BC7" s="67"/>
      <c r="BD7" s="25"/>
      <c r="BE7" s="67"/>
      <c r="BF7" s="67"/>
      <c r="BG7" s="67"/>
      <c r="BH7" s="67"/>
      <c r="BI7" s="121"/>
      <c r="BJ7" s="31"/>
      <c r="BK7" s="25"/>
      <c r="BL7" s="25"/>
      <c r="BM7" s="25"/>
      <c r="BN7" s="25"/>
      <c r="BO7" s="67"/>
      <c r="BP7" s="31"/>
      <c r="BQ7" s="31"/>
      <c r="BR7" s="67"/>
      <c r="BS7" s="25"/>
      <c r="BT7" s="30"/>
      <c r="BU7" s="67"/>
      <c r="BV7" s="67"/>
      <c r="BW7" s="25"/>
      <c r="BX7" s="30"/>
      <c r="BY7" s="67"/>
      <c r="BZ7" s="67"/>
      <c r="CA7" s="25"/>
      <c r="CB7" s="25"/>
      <c r="CC7" s="67"/>
      <c r="CD7" s="30"/>
      <c r="CE7" s="25"/>
      <c r="CF7" s="30"/>
      <c r="CG7" s="25"/>
      <c r="CH7" s="25"/>
      <c r="CI7" s="25"/>
      <c r="CJ7" s="25"/>
      <c r="CK7" s="25"/>
      <c r="CL7" s="30"/>
      <c r="CM7" s="25"/>
      <c r="CN7" s="26"/>
      <c r="CO7" s="67"/>
      <c r="CP7" s="25"/>
      <c r="CQ7" s="25"/>
      <c r="CR7" s="67"/>
      <c r="CS7" s="68"/>
      <c r="CT7" s="67"/>
      <c r="CU7" s="67"/>
      <c r="CV7" s="25"/>
      <c r="CW7" s="25"/>
      <c r="CX7" s="25"/>
      <c r="CY7" s="25"/>
      <c r="CZ7" s="25"/>
      <c r="DA7" s="67"/>
      <c r="DB7" s="68"/>
      <c r="DC7" s="67"/>
      <c r="DD7" s="67"/>
      <c r="DE7" s="67"/>
      <c r="DF7" s="69"/>
      <c r="DG7" s="67"/>
      <c r="DH7" s="69"/>
      <c r="DI7" s="32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</row>
    <row r="8" spans="1:134" ht="12.75" x14ac:dyDescent="0.2">
      <c r="A8" s="130"/>
      <c r="B8" s="24"/>
      <c r="C8" s="25"/>
      <c r="D8" s="25"/>
      <c r="E8" s="24"/>
      <c r="F8" s="67"/>
      <c r="G8" s="118"/>
      <c r="H8" s="118"/>
      <c r="I8" s="119"/>
      <c r="J8" s="120"/>
      <c r="K8" s="27" t="str">
        <f t="shared" ref="K8:K71" si="0">IF(J8="","",RIGHT(CONCATENATE("000000000",MID(J8,1,FIND("-",J8,1)-1)),8))</f>
        <v/>
      </c>
      <c r="L8" s="28" t="str">
        <f t="shared" ref="L8:L71" si="1">IF(J8="","",TEXT(IF(11-MOD(SUM(VALUE(MID(K8,1,1))*3+VALUE(MID(K8,2,1))*2+VALUE(MID(K8,3,1))*7+VALUE(MID(K8,4,1))*6+VALUE(MID(K8,5,1))*5+VALUE(MID(K8,6,1))*4+VALUE(MID(K8,7,1))*3+VALUE(MID(K8,8,1))*2),11)=10,"K",IF(11-MOD(SUM(VALUE(MID(K8,1,1))*3+VALUE(MID(K8,2,1))*2+VALUE(MID(K8,3,1))*7+VALUE(MID(K8,4,1))*6+VALUE(MID(K8,5,1))*5+VALUE(MID(K8,6,1))*4+VALUE(MID(K8,7,1))*3+VALUE(MID(K8,8,1))*2),11)=11,0,11-MOD(SUM(VALUE(MID(K8,1,1))*3+VALUE(MID(K8,2,1))*2+VALUE(MID(K8,3,1))*7+VALUE(MID(K8,4,1))*6+VALUE(MID(K8,5,1))*5+VALUE(MID(K8,6,1))*4+VALUE(MID(K8,7,1))*3+VALUE(MID(K8,8,1))*2),11))),0))</f>
        <v/>
      </c>
      <c r="M8" s="29" t="str">
        <f t="shared" ref="M8:M71" si="2">IF(ISERROR(IF(J8="","",IF(L8=RIGHT(J8,1),"OK","Rut Incorrecto"))),"Rut Incorrecto",IF(J8="","",IF(L8=RIGHT(J8,1),"OK","Rut Incorrecto")))</f>
        <v/>
      </c>
      <c r="N8" s="67"/>
      <c r="O8" s="117"/>
      <c r="P8" s="25"/>
      <c r="Q8" s="25"/>
      <c r="R8" s="25"/>
      <c r="S8" s="117"/>
      <c r="T8" s="61"/>
      <c r="U8" s="67"/>
      <c r="V8" s="61"/>
      <c r="W8" s="30"/>
      <c r="X8" s="67"/>
      <c r="Y8" s="25"/>
      <c r="Z8" s="67"/>
      <c r="AA8" s="67"/>
      <c r="AB8" s="67"/>
      <c r="AC8" s="67"/>
      <c r="AD8" s="67"/>
      <c r="AE8" s="25"/>
      <c r="AF8" s="30"/>
      <c r="AG8" s="67"/>
      <c r="AH8" s="67"/>
      <c r="AI8" s="25"/>
      <c r="AJ8" s="30"/>
      <c r="AK8" s="67"/>
      <c r="AL8" s="30"/>
      <c r="AM8" s="67"/>
      <c r="AN8" s="67"/>
      <c r="AO8" s="67"/>
      <c r="AP8" s="25"/>
      <c r="AQ8" s="67"/>
      <c r="AR8" s="67"/>
      <c r="AS8" s="67"/>
      <c r="AT8" s="25"/>
      <c r="AU8" s="67"/>
      <c r="AV8" s="67"/>
      <c r="AW8" s="67"/>
      <c r="AX8" s="67"/>
      <c r="AY8" s="67"/>
      <c r="AZ8" s="67"/>
      <c r="BA8" s="67"/>
      <c r="BB8" s="67"/>
      <c r="BC8" s="67"/>
      <c r="BD8" s="25"/>
      <c r="BE8" s="67"/>
      <c r="BF8" s="67"/>
      <c r="BG8" s="67"/>
      <c r="BH8" s="67"/>
      <c r="BI8" s="121"/>
      <c r="BJ8" s="31"/>
      <c r="BK8" s="25"/>
      <c r="BL8" s="25"/>
      <c r="BM8" s="25"/>
      <c r="BN8" s="25"/>
      <c r="BO8" s="67"/>
      <c r="BP8" s="31"/>
      <c r="BQ8" s="31"/>
      <c r="BR8" s="67"/>
      <c r="BS8" s="25"/>
      <c r="BT8" s="30"/>
      <c r="BU8" s="67"/>
      <c r="BV8" s="67"/>
      <c r="BW8" s="25"/>
      <c r="BX8" s="30"/>
      <c r="BY8" s="67"/>
      <c r="BZ8" s="67"/>
      <c r="CA8" s="25"/>
      <c r="CB8" s="25"/>
      <c r="CC8" s="67"/>
      <c r="CD8" s="30"/>
      <c r="CE8" s="25"/>
      <c r="CF8" s="30"/>
      <c r="CG8" s="25"/>
      <c r="CH8" s="25"/>
      <c r="CI8" s="25"/>
      <c r="CJ8" s="25"/>
      <c r="CK8" s="25"/>
      <c r="CL8" s="30"/>
      <c r="CM8" s="25"/>
      <c r="CN8" s="26"/>
      <c r="CO8" s="67"/>
      <c r="CP8" s="25"/>
      <c r="CQ8" s="25"/>
      <c r="CR8" s="67"/>
      <c r="CS8" s="68"/>
      <c r="CT8" s="67"/>
      <c r="CU8" s="67"/>
      <c r="CV8" s="25"/>
      <c r="CW8" s="25"/>
      <c r="CX8" s="25"/>
      <c r="CY8" s="25"/>
      <c r="CZ8" s="25"/>
      <c r="DA8" s="67"/>
      <c r="DB8" s="68"/>
      <c r="DC8" s="67"/>
      <c r="DD8" s="67"/>
      <c r="DE8" s="67"/>
      <c r="DF8" s="69"/>
      <c r="DG8" s="67"/>
      <c r="DH8" s="69"/>
      <c r="DI8" s="32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</row>
    <row r="9" spans="1:134" ht="12.75" x14ac:dyDescent="0.2">
      <c r="A9" s="130"/>
      <c r="B9" s="24"/>
      <c r="C9" s="25"/>
      <c r="D9" s="25"/>
      <c r="E9" s="24"/>
      <c r="F9" s="67"/>
      <c r="G9" s="118"/>
      <c r="H9" s="118"/>
      <c r="I9" s="119"/>
      <c r="J9" s="120"/>
      <c r="K9" s="27" t="str">
        <f t="shared" si="0"/>
        <v/>
      </c>
      <c r="L9" s="28" t="str">
        <f t="shared" si="1"/>
        <v/>
      </c>
      <c r="M9" s="29" t="str">
        <f t="shared" si="2"/>
        <v/>
      </c>
      <c r="N9" s="67"/>
      <c r="O9" s="117"/>
      <c r="P9" s="25"/>
      <c r="Q9" s="25"/>
      <c r="R9" s="25"/>
      <c r="S9" s="117"/>
      <c r="T9" s="61"/>
      <c r="U9" s="67"/>
      <c r="V9" s="61"/>
      <c r="W9" s="30"/>
      <c r="X9" s="67"/>
      <c r="Y9" s="25"/>
      <c r="Z9" s="67"/>
      <c r="AA9" s="67"/>
      <c r="AB9" s="67"/>
      <c r="AC9" s="67"/>
      <c r="AD9" s="67"/>
      <c r="AE9" s="25"/>
      <c r="AF9" s="30"/>
      <c r="AG9" s="67"/>
      <c r="AH9" s="67"/>
      <c r="AI9" s="25"/>
      <c r="AJ9" s="30"/>
      <c r="AK9" s="67"/>
      <c r="AL9" s="30"/>
      <c r="AM9" s="67"/>
      <c r="AN9" s="67"/>
      <c r="AO9" s="67"/>
      <c r="AP9" s="25"/>
      <c r="AQ9" s="67"/>
      <c r="AR9" s="67"/>
      <c r="AS9" s="67"/>
      <c r="AT9" s="25"/>
      <c r="AU9" s="67"/>
      <c r="AV9" s="67"/>
      <c r="AW9" s="67"/>
      <c r="AX9" s="67"/>
      <c r="AY9" s="67"/>
      <c r="AZ9" s="67"/>
      <c r="BA9" s="67"/>
      <c r="BB9" s="67"/>
      <c r="BC9" s="67"/>
      <c r="BD9" s="25"/>
      <c r="BE9" s="67"/>
      <c r="BF9" s="67"/>
      <c r="BG9" s="67"/>
      <c r="BH9" s="67"/>
      <c r="BI9" s="121"/>
      <c r="BJ9" s="31"/>
      <c r="BK9" s="25"/>
      <c r="BL9" s="25"/>
      <c r="BM9" s="25"/>
      <c r="BN9" s="25"/>
      <c r="BO9" s="67"/>
      <c r="BP9" s="31"/>
      <c r="BQ9" s="31"/>
      <c r="BR9" s="67"/>
      <c r="BS9" s="25"/>
      <c r="BT9" s="30"/>
      <c r="BU9" s="67"/>
      <c r="BV9" s="67"/>
      <c r="BW9" s="25"/>
      <c r="BX9" s="30"/>
      <c r="BY9" s="67"/>
      <c r="BZ9" s="67"/>
      <c r="CA9" s="25"/>
      <c r="CB9" s="25"/>
      <c r="CC9" s="67"/>
      <c r="CD9" s="30"/>
      <c r="CE9" s="25"/>
      <c r="CF9" s="30"/>
      <c r="CG9" s="25"/>
      <c r="CH9" s="25"/>
      <c r="CI9" s="25"/>
      <c r="CJ9" s="25"/>
      <c r="CK9" s="25"/>
      <c r="CL9" s="30"/>
      <c r="CM9" s="25"/>
      <c r="CN9" s="26"/>
      <c r="CO9" s="67"/>
      <c r="CP9" s="25"/>
      <c r="CQ9" s="25"/>
      <c r="CR9" s="67"/>
      <c r="CS9" s="68"/>
      <c r="CT9" s="67"/>
      <c r="CU9" s="67"/>
      <c r="CV9" s="25"/>
      <c r="CW9" s="25"/>
      <c r="CX9" s="25"/>
      <c r="CY9" s="25"/>
      <c r="CZ9" s="25"/>
      <c r="DA9" s="67"/>
      <c r="DB9" s="68"/>
      <c r="DC9" s="67"/>
      <c r="DD9" s="67"/>
      <c r="DE9" s="67"/>
      <c r="DF9" s="69"/>
      <c r="DG9" s="67"/>
      <c r="DH9" s="69"/>
      <c r="DI9" s="32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</row>
    <row r="10" spans="1:134" ht="12.75" x14ac:dyDescent="0.2">
      <c r="A10" s="130"/>
      <c r="B10" s="24"/>
      <c r="C10" s="25"/>
      <c r="D10" s="25"/>
      <c r="E10" s="24"/>
      <c r="F10" s="67"/>
      <c r="G10" s="118"/>
      <c r="H10" s="118"/>
      <c r="I10" s="119"/>
      <c r="J10" s="120"/>
      <c r="K10" s="27" t="str">
        <f t="shared" si="0"/>
        <v/>
      </c>
      <c r="L10" s="28" t="str">
        <f t="shared" si="1"/>
        <v/>
      </c>
      <c r="M10" s="29" t="str">
        <f t="shared" si="2"/>
        <v/>
      </c>
      <c r="N10" s="67"/>
      <c r="O10" s="117"/>
      <c r="P10" s="25"/>
      <c r="Q10" s="25"/>
      <c r="R10" s="25"/>
      <c r="S10" s="117"/>
      <c r="T10" s="61"/>
      <c r="U10" s="67"/>
      <c r="V10" s="61"/>
      <c r="W10" s="30"/>
      <c r="X10" s="67"/>
      <c r="Y10" s="25"/>
      <c r="Z10" s="67"/>
      <c r="AA10" s="67"/>
      <c r="AB10" s="67"/>
      <c r="AC10" s="67"/>
      <c r="AD10" s="67"/>
      <c r="AE10" s="25"/>
      <c r="AF10" s="30"/>
      <c r="AG10" s="67"/>
      <c r="AH10" s="67"/>
      <c r="AI10" s="25"/>
      <c r="AJ10" s="30"/>
      <c r="AK10" s="67"/>
      <c r="AL10" s="30"/>
      <c r="AM10" s="67"/>
      <c r="AN10" s="67"/>
      <c r="AO10" s="67"/>
      <c r="AP10" s="25"/>
      <c r="AQ10" s="67"/>
      <c r="AR10" s="67"/>
      <c r="AS10" s="67"/>
      <c r="AT10" s="25"/>
      <c r="AU10" s="67"/>
      <c r="AV10" s="67"/>
      <c r="AW10" s="67"/>
      <c r="AX10" s="67"/>
      <c r="AY10" s="67"/>
      <c r="AZ10" s="67"/>
      <c r="BA10" s="67"/>
      <c r="BB10" s="67"/>
      <c r="BC10" s="67"/>
      <c r="BD10" s="25"/>
      <c r="BE10" s="67"/>
      <c r="BF10" s="67"/>
      <c r="BG10" s="67"/>
      <c r="BH10" s="67"/>
      <c r="BI10" s="121"/>
      <c r="BJ10" s="31"/>
      <c r="BK10" s="25"/>
      <c r="BL10" s="25"/>
      <c r="BM10" s="25"/>
      <c r="BN10" s="25"/>
      <c r="BO10" s="67"/>
      <c r="BP10" s="31"/>
      <c r="BQ10" s="31"/>
      <c r="BR10" s="67"/>
      <c r="BS10" s="25"/>
      <c r="BT10" s="30"/>
      <c r="BU10" s="67"/>
      <c r="BV10" s="67"/>
      <c r="BW10" s="25"/>
      <c r="BX10" s="30"/>
      <c r="BY10" s="67"/>
      <c r="BZ10" s="67"/>
      <c r="CA10" s="25"/>
      <c r="CB10" s="25"/>
      <c r="CC10" s="67"/>
      <c r="CD10" s="30"/>
      <c r="CE10" s="25"/>
      <c r="CF10" s="30"/>
      <c r="CG10" s="25"/>
      <c r="CH10" s="25"/>
      <c r="CI10" s="25"/>
      <c r="CJ10" s="25"/>
      <c r="CK10" s="25"/>
      <c r="CL10" s="30"/>
      <c r="CM10" s="25"/>
      <c r="CN10" s="26"/>
      <c r="CO10" s="67"/>
      <c r="CP10" s="25"/>
      <c r="CQ10" s="25"/>
      <c r="CR10" s="67"/>
      <c r="CS10" s="68"/>
      <c r="CT10" s="67"/>
      <c r="CU10" s="67"/>
      <c r="CV10" s="25"/>
      <c r="CW10" s="25"/>
      <c r="CX10" s="25"/>
      <c r="CY10" s="25"/>
      <c r="CZ10" s="25"/>
      <c r="DA10" s="67"/>
      <c r="DB10" s="68"/>
      <c r="DC10" s="67"/>
      <c r="DD10" s="67"/>
      <c r="DE10" s="67"/>
      <c r="DF10" s="69"/>
      <c r="DG10" s="67"/>
      <c r="DH10" s="69"/>
      <c r="DI10" s="32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</row>
    <row r="11" spans="1:134" ht="12.75" x14ac:dyDescent="0.2">
      <c r="A11" s="130"/>
      <c r="B11" s="24"/>
      <c r="C11" s="25"/>
      <c r="D11" s="25"/>
      <c r="E11" s="24"/>
      <c r="F11" s="67"/>
      <c r="G11" s="118"/>
      <c r="H11" s="118"/>
      <c r="I11" s="119"/>
      <c r="J11" s="120"/>
      <c r="K11" s="27" t="str">
        <f t="shared" si="0"/>
        <v/>
      </c>
      <c r="L11" s="28" t="str">
        <f t="shared" si="1"/>
        <v/>
      </c>
      <c r="M11" s="29" t="str">
        <f t="shared" si="2"/>
        <v/>
      </c>
      <c r="N11" s="67"/>
      <c r="O11" s="117"/>
      <c r="P11" s="25"/>
      <c r="Q11" s="25"/>
      <c r="R11" s="25"/>
      <c r="S11" s="117"/>
      <c r="T11" s="61"/>
      <c r="U11" s="67"/>
      <c r="V11" s="61"/>
      <c r="W11" s="30"/>
      <c r="X11" s="67"/>
      <c r="Y11" s="25"/>
      <c r="Z11" s="67"/>
      <c r="AA11" s="67"/>
      <c r="AB11" s="67"/>
      <c r="AC11" s="67"/>
      <c r="AD11" s="67"/>
      <c r="AE11" s="25"/>
      <c r="AF11" s="30"/>
      <c r="AG11" s="67"/>
      <c r="AH11" s="67"/>
      <c r="AI11" s="25"/>
      <c r="AJ11" s="30"/>
      <c r="AK11" s="67"/>
      <c r="AL11" s="30"/>
      <c r="AM11" s="67"/>
      <c r="AN11" s="67"/>
      <c r="AO11" s="67"/>
      <c r="AP11" s="25"/>
      <c r="AQ11" s="67"/>
      <c r="AR11" s="67"/>
      <c r="AS11" s="67"/>
      <c r="AT11" s="25"/>
      <c r="AU11" s="67"/>
      <c r="AV11" s="67"/>
      <c r="AW11" s="67"/>
      <c r="AX11" s="67"/>
      <c r="AY11" s="67"/>
      <c r="AZ11" s="67"/>
      <c r="BA11" s="67"/>
      <c r="BB11" s="67"/>
      <c r="BC11" s="67"/>
      <c r="BD11" s="25"/>
      <c r="BE11" s="67"/>
      <c r="BF11" s="67"/>
      <c r="BG11" s="67"/>
      <c r="BH11" s="67"/>
      <c r="BI11" s="121"/>
      <c r="BJ11" s="31"/>
      <c r="BK11" s="25"/>
      <c r="BL11" s="25"/>
      <c r="BM11" s="25"/>
      <c r="BN11" s="25"/>
      <c r="BO11" s="67"/>
      <c r="BP11" s="31"/>
      <c r="BQ11" s="31"/>
      <c r="BR11" s="67"/>
      <c r="BS11" s="25"/>
      <c r="BT11" s="30"/>
      <c r="BU11" s="67"/>
      <c r="BV11" s="67"/>
      <c r="BW11" s="25"/>
      <c r="BX11" s="30"/>
      <c r="BY11" s="67"/>
      <c r="BZ11" s="67"/>
      <c r="CA11" s="25"/>
      <c r="CB11" s="25"/>
      <c r="CC11" s="67"/>
      <c r="CD11" s="30"/>
      <c r="CE11" s="25"/>
      <c r="CF11" s="30"/>
      <c r="CG11" s="25"/>
      <c r="CH11" s="25"/>
      <c r="CI11" s="25"/>
      <c r="CJ11" s="25"/>
      <c r="CK11" s="25"/>
      <c r="CL11" s="30"/>
      <c r="CM11" s="25"/>
      <c r="CN11" s="26"/>
      <c r="CO11" s="67"/>
      <c r="CP11" s="25"/>
      <c r="CQ11" s="25"/>
      <c r="CR11" s="67"/>
      <c r="CS11" s="68"/>
      <c r="CT11" s="67"/>
      <c r="CU11" s="67"/>
      <c r="CV11" s="25"/>
      <c r="CW11" s="25"/>
      <c r="CX11" s="25"/>
      <c r="CY11" s="25"/>
      <c r="CZ11" s="25"/>
      <c r="DA11" s="67"/>
      <c r="DB11" s="68"/>
      <c r="DC11" s="67"/>
      <c r="DD11" s="67"/>
      <c r="DE11" s="67"/>
      <c r="DF11" s="69"/>
      <c r="DG11" s="67"/>
      <c r="DH11" s="69"/>
      <c r="DI11" s="32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</row>
    <row r="12" spans="1:134" ht="12.75" x14ac:dyDescent="0.2">
      <c r="A12" s="130"/>
      <c r="B12" s="24"/>
      <c r="C12" s="25"/>
      <c r="D12" s="25"/>
      <c r="E12" s="24"/>
      <c r="F12" s="67"/>
      <c r="G12" s="118"/>
      <c r="H12" s="118"/>
      <c r="I12" s="119"/>
      <c r="J12" s="120"/>
      <c r="K12" s="27" t="str">
        <f t="shared" si="0"/>
        <v/>
      </c>
      <c r="L12" s="28" t="str">
        <f t="shared" si="1"/>
        <v/>
      </c>
      <c r="M12" s="29" t="str">
        <f t="shared" si="2"/>
        <v/>
      </c>
      <c r="N12" s="67"/>
      <c r="O12" s="117"/>
      <c r="P12" s="25"/>
      <c r="Q12" s="25"/>
      <c r="R12" s="25"/>
      <c r="S12" s="117"/>
      <c r="T12" s="61"/>
      <c r="U12" s="67"/>
      <c r="V12" s="61"/>
      <c r="W12" s="30"/>
      <c r="X12" s="67"/>
      <c r="Y12" s="25"/>
      <c r="Z12" s="67"/>
      <c r="AA12" s="67"/>
      <c r="AB12" s="67"/>
      <c r="AC12" s="67"/>
      <c r="AD12" s="67"/>
      <c r="AE12" s="25"/>
      <c r="AF12" s="30"/>
      <c r="AG12" s="67"/>
      <c r="AH12" s="67"/>
      <c r="AI12" s="25"/>
      <c r="AJ12" s="30"/>
      <c r="AK12" s="67"/>
      <c r="AL12" s="30"/>
      <c r="AM12" s="67"/>
      <c r="AN12" s="67"/>
      <c r="AO12" s="67"/>
      <c r="AP12" s="25"/>
      <c r="AQ12" s="67"/>
      <c r="AR12" s="67"/>
      <c r="AS12" s="67"/>
      <c r="AT12" s="25"/>
      <c r="AU12" s="67"/>
      <c r="AV12" s="67"/>
      <c r="AW12" s="67"/>
      <c r="AX12" s="67"/>
      <c r="AY12" s="67"/>
      <c r="AZ12" s="67"/>
      <c r="BA12" s="67"/>
      <c r="BB12" s="67"/>
      <c r="BC12" s="67"/>
      <c r="BD12" s="25"/>
      <c r="BE12" s="67"/>
      <c r="BF12" s="67"/>
      <c r="BG12" s="67"/>
      <c r="BH12" s="67"/>
      <c r="BI12" s="121"/>
      <c r="BJ12" s="31"/>
      <c r="BK12" s="25"/>
      <c r="BL12" s="25"/>
      <c r="BM12" s="25"/>
      <c r="BN12" s="25"/>
      <c r="BO12" s="67"/>
      <c r="BP12" s="31"/>
      <c r="BQ12" s="31"/>
      <c r="BR12" s="67"/>
      <c r="BS12" s="25"/>
      <c r="BT12" s="30"/>
      <c r="BU12" s="67"/>
      <c r="BV12" s="67"/>
      <c r="BW12" s="25"/>
      <c r="BX12" s="30"/>
      <c r="BY12" s="67"/>
      <c r="BZ12" s="67"/>
      <c r="CA12" s="25"/>
      <c r="CB12" s="25"/>
      <c r="CC12" s="67"/>
      <c r="CD12" s="30"/>
      <c r="CE12" s="25"/>
      <c r="CF12" s="30"/>
      <c r="CG12" s="25"/>
      <c r="CH12" s="25"/>
      <c r="CI12" s="25"/>
      <c r="CJ12" s="25"/>
      <c r="CK12" s="25"/>
      <c r="CL12" s="30"/>
      <c r="CM12" s="25"/>
      <c r="CN12" s="26"/>
      <c r="CO12" s="67"/>
      <c r="CP12" s="25"/>
      <c r="CQ12" s="25"/>
      <c r="CR12" s="67"/>
      <c r="CS12" s="68"/>
      <c r="CT12" s="67"/>
      <c r="CU12" s="67"/>
      <c r="CV12" s="25"/>
      <c r="CW12" s="25"/>
      <c r="CX12" s="25"/>
      <c r="CY12" s="25"/>
      <c r="CZ12" s="25"/>
      <c r="DA12" s="67"/>
      <c r="DB12" s="68"/>
      <c r="DC12" s="67"/>
      <c r="DD12" s="67"/>
      <c r="DE12" s="67"/>
      <c r="DF12" s="69"/>
      <c r="DG12" s="67"/>
      <c r="DH12" s="69"/>
      <c r="DI12" s="32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</row>
    <row r="13" spans="1:134" ht="12.75" x14ac:dyDescent="0.2">
      <c r="A13" s="130"/>
      <c r="B13" s="24"/>
      <c r="C13" s="25"/>
      <c r="D13" s="25"/>
      <c r="E13" s="24"/>
      <c r="F13" s="67"/>
      <c r="G13" s="118"/>
      <c r="H13" s="118"/>
      <c r="I13" s="119"/>
      <c r="J13" s="120"/>
      <c r="K13" s="27" t="str">
        <f t="shared" si="0"/>
        <v/>
      </c>
      <c r="L13" s="28" t="str">
        <f t="shared" si="1"/>
        <v/>
      </c>
      <c r="M13" s="29" t="str">
        <f t="shared" si="2"/>
        <v/>
      </c>
      <c r="N13" s="67"/>
      <c r="O13" s="117"/>
      <c r="P13" s="25"/>
      <c r="Q13" s="25"/>
      <c r="R13" s="25"/>
      <c r="S13" s="117"/>
      <c r="T13" s="61"/>
      <c r="U13" s="67"/>
      <c r="V13" s="61"/>
      <c r="W13" s="30"/>
      <c r="X13" s="67"/>
      <c r="Y13" s="25"/>
      <c r="Z13" s="67"/>
      <c r="AA13" s="67"/>
      <c r="AB13" s="67"/>
      <c r="AC13" s="67"/>
      <c r="AD13" s="67"/>
      <c r="AE13" s="25"/>
      <c r="AF13" s="30"/>
      <c r="AG13" s="67"/>
      <c r="AH13" s="67"/>
      <c r="AI13" s="25"/>
      <c r="AJ13" s="30"/>
      <c r="AK13" s="67"/>
      <c r="AL13" s="30"/>
      <c r="AM13" s="67"/>
      <c r="AN13" s="67"/>
      <c r="AO13" s="67"/>
      <c r="AP13" s="25"/>
      <c r="AQ13" s="67"/>
      <c r="AR13" s="67"/>
      <c r="AS13" s="67"/>
      <c r="AT13" s="25"/>
      <c r="AU13" s="67"/>
      <c r="AV13" s="67"/>
      <c r="AW13" s="67"/>
      <c r="AX13" s="67"/>
      <c r="AY13" s="67"/>
      <c r="AZ13" s="67"/>
      <c r="BA13" s="67"/>
      <c r="BB13" s="67"/>
      <c r="BC13" s="67"/>
      <c r="BD13" s="25"/>
      <c r="BE13" s="67"/>
      <c r="BF13" s="67"/>
      <c r="BG13" s="67"/>
      <c r="BH13" s="67"/>
      <c r="BI13" s="121"/>
      <c r="BJ13" s="31"/>
      <c r="BK13" s="25"/>
      <c r="BL13" s="25"/>
      <c r="BM13" s="25"/>
      <c r="BN13" s="25"/>
      <c r="BO13" s="67"/>
      <c r="BP13" s="31"/>
      <c r="BQ13" s="31"/>
      <c r="BR13" s="67"/>
      <c r="BS13" s="25"/>
      <c r="BT13" s="30"/>
      <c r="BU13" s="67"/>
      <c r="BV13" s="67"/>
      <c r="BW13" s="25"/>
      <c r="BX13" s="30"/>
      <c r="BY13" s="67"/>
      <c r="BZ13" s="67"/>
      <c r="CA13" s="25"/>
      <c r="CB13" s="25"/>
      <c r="CC13" s="67"/>
      <c r="CD13" s="30"/>
      <c r="CE13" s="25"/>
      <c r="CF13" s="30"/>
      <c r="CG13" s="25"/>
      <c r="CH13" s="25"/>
      <c r="CI13" s="25"/>
      <c r="CJ13" s="25"/>
      <c r="CK13" s="25"/>
      <c r="CL13" s="30"/>
      <c r="CM13" s="25"/>
      <c r="CN13" s="26"/>
      <c r="CO13" s="67"/>
      <c r="CP13" s="25"/>
      <c r="CQ13" s="25"/>
      <c r="CR13" s="67"/>
      <c r="CS13" s="68"/>
      <c r="CT13" s="67"/>
      <c r="CU13" s="67"/>
      <c r="CV13" s="25"/>
      <c r="CW13" s="25"/>
      <c r="CX13" s="25"/>
      <c r="CY13" s="25"/>
      <c r="CZ13" s="25"/>
      <c r="DA13" s="67"/>
      <c r="DB13" s="68"/>
      <c r="DC13" s="67"/>
      <c r="DD13" s="67"/>
      <c r="DE13" s="67"/>
      <c r="DF13" s="69"/>
      <c r="DG13" s="67"/>
      <c r="DH13" s="69"/>
      <c r="DI13" s="32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</row>
    <row r="14" spans="1:134" ht="12.75" x14ac:dyDescent="0.2">
      <c r="A14" s="130"/>
      <c r="B14" s="24"/>
      <c r="C14" s="25"/>
      <c r="D14" s="25"/>
      <c r="E14" s="24"/>
      <c r="F14" s="67"/>
      <c r="G14" s="118"/>
      <c r="H14" s="118"/>
      <c r="I14" s="119"/>
      <c r="J14" s="120"/>
      <c r="K14" s="27" t="str">
        <f t="shared" si="0"/>
        <v/>
      </c>
      <c r="L14" s="28" t="str">
        <f t="shared" si="1"/>
        <v/>
      </c>
      <c r="M14" s="29" t="str">
        <f t="shared" si="2"/>
        <v/>
      </c>
      <c r="N14" s="67"/>
      <c r="O14" s="117"/>
      <c r="P14" s="25"/>
      <c r="Q14" s="25"/>
      <c r="R14" s="25"/>
      <c r="S14" s="117"/>
      <c r="T14" s="61"/>
      <c r="U14" s="67"/>
      <c r="V14" s="61"/>
      <c r="W14" s="30"/>
      <c r="X14" s="67"/>
      <c r="Y14" s="25"/>
      <c r="Z14" s="67"/>
      <c r="AA14" s="67"/>
      <c r="AB14" s="67"/>
      <c r="AC14" s="67"/>
      <c r="AD14" s="67"/>
      <c r="AE14" s="25"/>
      <c r="AF14" s="30"/>
      <c r="AG14" s="67"/>
      <c r="AH14" s="67"/>
      <c r="AI14" s="25"/>
      <c r="AJ14" s="30"/>
      <c r="AK14" s="67"/>
      <c r="AL14" s="30"/>
      <c r="AM14" s="67"/>
      <c r="AN14" s="67"/>
      <c r="AO14" s="67"/>
      <c r="AP14" s="25"/>
      <c r="AQ14" s="67"/>
      <c r="AR14" s="67"/>
      <c r="AS14" s="67"/>
      <c r="AT14" s="25"/>
      <c r="AU14" s="67"/>
      <c r="AV14" s="67"/>
      <c r="AW14" s="67"/>
      <c r="AX14" s="67"/>
      <c r="AY14" s="67"/>
      <c r="AZ14" s="67"/>
      <c r="BA14" s="67"/>
      <c r="BB14" s="67"/>
      <c r="BC14" s="67"/>
      <c r="BD14" s="25"/>
      <c r="BE14" s="67"/>
      <c r="BF14" s="67"/>
      <c r="BG14" s="67"/>
      <c r="BH14" s="67"/>
      <c r="BI14" s="121"/>
      <c r="BJ14" s="31"/>
      <c r="BK14" s="25"/>
      <c r="BL14" s="25"/>
      <c r="BM14" s="25"/>
      <c r="BN14" s="25"/>
      <c r="BO14" s="67"/>
      <c r="BP14" s="31"/>
      <c r="BQ14" s="31"/>
      <c r="BR14" s="67"/>
      <c r="BS14" s="25"/>
      <c r="BT14" s="30"/>
      <c r="BU14" s="67"/>
      <c r="BV14" s="67"/>
      <c r="BW14" s="25"/>
      <c r="BX14" s="30"/>
      <c r="BY14" s="67"/>
      <c r="BZ14" s="67"/>
      <c r="CA14" s="25"/>
      <c r="CB14" s="25"/>
      <c r="CC14" s="67"/>
      <c r="CD14" s="30"/>
      <c r="CE14" s="25"/>
      <c r="CF14" s="30"/>
      <c r="CG14" s="25"/>
      <c r="CH14" s="25"/>
      <c r="CI14" s="25"/>
      <c r="CJ14" s="25"/>
      <c r="CK14" s="25"/>
      <c r="CL14" s="30"/>
      <c r="CM14" s="25"/>
      <c r="CN14" s="26"/>
      <c r="CO14" s="67"/>
      <c r="CP14" s="25"/>
      <c r="CQ14" s="25"/>
      <c r="CR14" s="67"/>
      <c r="CS14" s="68"/>
      <c r="CT14" s="67"/>
      <c r="CU14" s="67"/>
      <c r="CV14" s="25"/>
      <c r="CW14" s="25"/>
      <c r="CX14" s="25"/>
      <c r="CY14" s="25"/>
      <c r="CZ14" s="25"/>
      <c r="DA14" s="67"/>
      <c r="DB14" s="68"/>
      <c r="DC14" s="67"/>
      <c r="DD14" s="67"/>
      <c r="DE14" s="67"/>
      <c r="DF14" s="69"/>
      <c r="DG14" s="67"/>
      <c r="DH14" s="69"/>
      <c r="DI14" s="32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</row>
    <row r="15" spans="1:134" ht="12.75" x14ac:dyDescent="0.2">
      <c r="A15" s="130"/>
      <c r="B15" s="24"/>
      <c r="C15" s="25"/>
      <c r="D15" s="25"/>
      <c r="E15" s="24"/>
      <c r="F15" s="67"/>
      <c r="G15" s="118"/>
      <c r="H15" s="118"/>
      <c r="I15" s="119"/>
      <c r="J15" s="120"/>
      <c r="K15" s="27" t="str">
        <f t="shared" si="0"/>
        <v/>
      </c>
      <c r="L15" s="28" t="str">
        <f t="shared" si="1"/>
        <v/>
      </c>
      <c r="M15" s="29" t="str">
        <f t="shared" si="2"/>
        <v/>
      </c>
      <c r="N15" s="67"/>
      <c r="O15" s="117"/>
      <c r="P15" s="25"/>
      <c r="Q15" s="25"/>
      <c r="R15" s="25"/>
      <c r="S15" s="117"/>
      <c r="T15" s="61"/>
      <c r="U15" s="67"/>
      <c r="V15" s="61"/>
      <c r="W15" s="30"/>
      <c r="X15" s="67"/>
      <c r="Y15" s="25"/>
      <c r="Z15" s="67"/>
      <c r="AA15" s="67"/>
      <c r="AB15" s="67"/>
      <c r="AC15" s="67"/>
      <c r="AD15" s="67"/>
      <c r="AE15" s="25"/>
      <c r="AF15" s="30"/>
      <c r="AG15" s="67"/>
      <c r="AH15" s="67"/>
      <c r="AI15" s="25"/>
      <c r="AJ15" s="30"/>
      <c r="AK15" s="67"/>
      <c r="AL15" s="30"/>
      <c r="AM15" s="67"/>
      <c r="AN15" s="67"/>
      <c r="AO15" s="67"/>
      <c r="AP15" s="25"/>
      <c r="AQ15" s="67"/>
      <c r="AR15" s="67"/>
      <c r="AS15" s="67"/>
      <c r="AT15" s="25"/>
      <c r="AU15" s="67"/>
      <c r="AV15" s="67"/>
      <c r="AW15" s="67"/>
      <c r="AX15" s="67"/>
      <c r="AY15" s="67"/>
      <c r="AZ15" s="67"/>
      <c r="BA15" s="67"/>
      <c r="BB15" s="67"/>
      <c r="BC15" s="67"/>
      <c r="BD15" s="25"/>
      <c r="BE15" s="67"/>
      <c r="BF15" s="67"/>
      <c r="BG15" s="67"/>
      <c r="BH15" s="67"/>
      <c r="BI15" s="121"/>
      <c r="BJ15" s="31"/>
      <c r="BK15" s="25"/>
      <c r="BL15" s="25"/>
      <c r="BM15" s="25"/>
      <c r="BN15" s="25"/>
      <c r="BO15" s="67"/>
      <c r="BP15" s="31"/>
      <c r="BQ15" s="31"/>
      <c r="BR15" s="67"/>
      <c r="BS15" s="25"/>
      <c r="BT15" s="30"/>
      <c r="BU15" s="67"/>
      <c r="BV15" s="67"/>
      <c r="BW15" s="25"/>
      <c r="BX15" s="30"/>
      <c r="BY15" s="67"/>
      <c r="BZ15" s="67"/>
      <c r="CA15" s="25"/>
      <c r="CB15" s="25"/>
      <c r="CC15" s="67"/>
      <c r="CD15" s="30"/>
      <c r="CE15" s="25"/>
      <c r="CF15" s="30"/>
      <c r="CG15" s="25"/>
      <c r="CH15" s="25"/>
      <c r="CI15" s="25"/>
      <c r="CJ15" s="25"/>
      <c r="CK15" s="25"/>
      <c r="CL15" s="30"/>
      <c r="CM15" s="25"/>
      <c r="CN15" s="26"/>
      <c r="CO15" s="67"/>
      <c r="CP15" s="25"/>
      <c r="CQ15" s="25"/>
      <c r="CR15" s="67"/>
      <c r="CS15" s="68"/>
      <c r="CT15" s="67"/>
      <c r="CU15" s="67"/>
      <c r="CV15" s="25"/>
      <c r="CW15" s="25"/>
      <c r="CX15" s="25"/>
      <c r="CY15" s="25"/>
      <c r="CZ15" s="25"/>
      <c r="DA15" s="67"/>
      <c r="DB15" s="68"/>
      <c r="DC15" s="67"/>
      <c r="DD15" s="67"/>
      <c r="DE15" s="67"/>
      <c r="DF15" s="69"/>
      <c r="DG15" s="67"/>
      <c r="DH15" s="69"/>
      <c r="DI15" s="32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</row>
    <row r="16" spans="1:134" ht="12.75" x14ac:dyDescent="0.2">
      <c r="A16" s="130"/>
      <c r="B16" s="24"/>
      <c r="C16" s="25"/>
      <c r="D16" s="25"/>
      <c r="E16" s="24"/>
      <c r="F16" s="67"/>
      <c r="G16" s="118"/>
      <c r="H16" s="118"/>
      <c r="I16" s="119"/>
      <c r="J16" s="120"/>
      <c r="K16" s="27" t="str">
        <f t="shared" si="0"/>
        <v/>
      </c>
      <c r="L16" s="28" t="str">
        <f t="shared" si="1"/>
        <v/>
      </c>
      <c r="M16" s="29" t="str">
        <f t="shared" si="2"/>
        <v/>
      </c>
      <c r="N16" s="67"/>
      <c r="O16" s="117"/>
      <c r="P16" s="25"/>
      <c r="Q16" s="25"/>
      <c r="R16" s="25"/>
      <c r="S16" s="117"/>
      <c r="T16" s="61"/>
      <c r="U16" s="67"/>
      <c r="V16" s="61"/>
      <c r="W16" s="30"/>
      <c r="X16" s="67"/>
      <c r="Y16" s="25"/>
      <c r="Z16" s="67"/>
      <c r="AA16" s="67"/>
      <c r="AB16" s="67"/>
      <c r="AC16" s="67"/>
      <c r="AD16" s="67"/>
      <c r="AE16" s="25"/>
      <c r="AF16" s="30"/>
      <c r="AG16" s="67"/>
      <c r="AH16" s="67"/>
      <c r="AI16" s="25"/>
      <c r="AJ16" s="30"/>
      <c r="AK16" s="67"/>
      <c r="AL16" s="30"/>
      <c r="AM16" s="67"/>
      <c r="AN16" s="67"/>
      <c r="AO16" s="67"/>
      <c r="AP16" s="25"/>
      <c r="AQ16" s="67"/>
      <c r="AR16" s="67"/>
      <c r="AS16" s="67"/>
      <c r="AT16" s="25"/>
      <c r="AU16" s="67"/>
      <c r="AV16" s="67"/>
      <c r="AW16" s="67"/>
      <c r="AX16" s="67"/>
      <c r="AY16" s="67"/>
      <c r="AZ16" s="67"/>
      <c r="BA16" s="67"/>
      <c r="BB16" s="67"/>
      <c r="BC16" s="67"/>
      <c r="BD16" s="25"/>
      <c r="BE16" s="67"/>
      <c r="BF16" s="67"/>
      <c r="BG16" s="67"/>
      <c r="BH16" s="67"/>
      <c r="BI16" s="121"/>
      <c r="BJ16" s="31"/>
      <c r="BK16" s="25"/>
      <c r="BL16" s="25"/>
      <c r="BM16" s="25"/>
      <c r="BN16" s="25"/>
      <c r="BO16" s="67"/>
      <c r="BP16" s="31"/>
      <c r="BQ16" s="31"/>
      <c r="BR16" s="67"/>
      <c r="BS16" s="25"/>
      <c r="BT16" s="30"/>
      <c r="BU16" s="67"/>
      <c r="BV16" s="67"/>
      <c r="BW16" s="25"/>
      <c r="BX16" s="30"/>
      <c r="BY16" s="67"/>
      <c r="BZ16" s="67"/>
      <c r="CA16" s="25"/>
      <c r="CB16" s="25"/>
      <c r="CC16" s="67"/>
      <c r="CD16" s="30"/>
      <c r="CE16" s="25"/>
      <c r="CF16" s="30"/>
      <c r="CG16" s="25"/>
      <c r="CH16" s="25"/>
      <c r="CI16" s="25"/>
      <c r="CJ16" s="25"/>
      <c r="CK16" s="25"/>
      <c r="CL16" s="30"/>
      <c r="CM16" s="25"/>
      <c r="CN16" s="26"/>
      <c r="CO16" s="67"/>
      <c r="CP16" s="25"/>
      <c r="CQ16" s="25"/>
      <c r="CR16" s="67"/>
      <c r="CS16" s="68"/>
      <c r="CT16" s="67"/>
      <c r="CU16" s="67"/>
      <c r="CV16" s="25"/>
      <c r="CW16" s="25"/>
      <c r="CX16" s="25"/>
      <c r="CY16" s="25"/>
      <c r="CZ16" s="25"/>
      <c r="DA16" s="67"/>
      <c r="DB16" s="68"/>
      <c r="DC16" s="67"/>
      <c r="DD16" s="67"/>
      <c r="DE16" s="67"/>
      <c r="DF16" s="69"/>
      <c r="DG16" s="67"/>
      <c r="DH16" s="69"/>
      <c r="DI16" s="32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</row>
    <row r="17" spans="1:134" ht="12.75" x14ac:dyDescent="0.2">
      <c r="A17" s="130"/>
      <c r="B17" s="24"/>
      <c r="C17" s="25"/>
      <c r="D17" s="25"/>
      <c r="E17" s="24"/>
      <c r="F17" s="67"/>
      <c r="G17" s="118"/>
      <c r="H17" s="118"/>
      <c r="I17" s="119"/>
      <c r="J17" s="120"/>
      <c r="K17" s="27" t="str">
        <f t="shared" si="0"/>
        <v/>
      </c>
      <c r="L17" s="28" t="str">
        <f t="shared" si="1"/>
        <v/>
      </c>
      <c r="M17" s="29" t="str">
        <f t="shared" si="2"/>
        <v/>
      </c>
      <c r="N17" s="67"/>
      <c r="O17" s="117"/>
      <c r="P17" s="25"/>
      <c r="Q17" s="25"/>
      <c r="R17" s="25"/>
      <c r="S17" s="117"/>
      <c r="T17" s="61"/>
      <c r="U17" s="67"/>
      <c r="V17" s="61"/>
      <c r="W17" s="30"/>
      <c r="X17" s="67"/>
      <c r="Y17" s="25"/>
      <c r="Z17" s="67"/>
      <c r="AA17" s="67"/>
      <c r="AB17" s="67"/>
      <c r="AC17" s="67"/>
      <c r="AD17" s="67"/>
      <c r="AE17" s="25"/>
      <c r="AF17" s="30"/>
      <c r="AG17" s="67"/>
      <c r="AH17" s="67"/>
      <c r="AI17" s="25"/>
      <c r="AJ17" s="30"/>
      <c r="AK17" s="67"/>
      <c r="AL17" s="30"/>
      <c r="AM17" s="67"/>
      <c r="AN17" s="67"/>
      <c r="AO17" s="67"/>
      <c r="AP17" s="25"/>
      <c r="AQ17" s="67"/>
      <c r="AR17" s="67"/>
      <c r="AS17" s="67"/>
      <c r="AT17" s="25"/>
      <c r="AU17" s="67"/>
      <c r="AV17" s="67"/>
      <c r="AW17" s="67"/>
      <c r="AX17" s="67"/>
      <c r="AY17" s="67"/>
      <c r="AZ17" s="67"/>
      <c r="BA17" s="67"/>
      <c r="BB17" s="67"/>
      <c r="BC17" s="67"/>
      <c r="BD17" s="25"/>
      <c r="BE17" s="67"/>
      <c r="BF17" s="67"/>
      <c r="BG17" s="67"/>
      <c r="BH17" s="67"/>
      <c r="BI17" s="121"/>
      <c r="BJ17" s="31"/>
      <c r="BK17" s="25"/>
      <c r="BL17" s="25"/>
      <c r="BM17" s="25"/>
      <c r="BN17" s="25"/>
      <c r="BO17" s="67"/>
      <c r="BP17" s="31"/>
      <c r="BQ17" s="31"/>
      <c r="BR17" s="67"/>
      <c r="BS17" s="25"/>
      <c r="BT17" s="30"/>
      <c r="BU17" s="67"/>
      <c r="BV17" s="67"/>
      <c r="BW17" s="25"/>
      <c r="BX17" s="30"/>
      <c r="BY17" s="67"/>
      <c r="BZ17" s="67"/>
      <c r="CA17" s="25"/>
      <c r="CB17" s="25"/>
      <c r="CC17" s="67"/>
      <c r="CD17" s="30"/>
      <c r="CE17" s="25"/>
      <c r="CF17" s="30"/>
      <c r="CG17" s="25"/>
      <c r="CH17" s="25"/>
      <c r="CI17" s="25"/>
      <c r="CJ17" s="25"/>
      <c r="CK17" s="25"/>
      <c r="CL17" s="30"/>
      <c r="CM17" s="25"/>
      <c r="CN17" s="26"/>
      <c r="CO17" s="67"/>
      <c r="CP17" s="25"/>
      <c r="CQ17" s="25"/>
      <c r="CR17" s="67"/>
      <c r="CS17" s="68"/>
      <c r="CT17" s="67"/>
      <c r="CU17" s="67"/>
      <c r="CV17" s="25"/>
      <c r="CW17" s="25"/>
      <c r="CX17" s="25"/>
      <c r="CY17" s="25"/>
      <c r="CZ17" s="25"/>
      <c r="DA17" s="67"/>
      <c r="DB17" s="68"/>
      <c r="DC17" s="67"/>
      <c r="DD17" s="67"/>
      <c r="DE17" s="67"/>
      <c r="DF17" s="69"/>
      <c r="DG17" s="67"/>
      <c r="DH17" s="69"/>
      <c r="DI17" s="32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</row>
    <row r="18" spans="1:134" ht="12.75" x14ac:dyDescent="0.2">
      <c r="A18" s="130"/>
      <c r="B18" s="24"/>
      <c r="C18" s="25"/>
      <c r="D18" s="25"/>
      <c r="E18" s="24"/>
      <c r="F18" s="67"/>
      <c r="G18" s="118"/>
      <c r="H18" s="118"/>
      <c r="I18" s="119"/>
      <c r="J18" s="120"/>
      <c r="K18" s="27" t="str">
        <f t="shared" si="0"/>
        <v/>
      </c>
      <c r="L18" s="28" t="str">
        <f t="shared" si="1"/>
        <v/>
      </c>
      <c r="M18" s="29" t="str">
        <f t="shared" si="2"/>
        <v/>
      </c>
      <c r="N18" s="67"/>
      <c r="O18" s="117"/>
      <c r="P18" s="25"/>
      <c r="Q18" s="25"/>
      <c r="R18" s="25"/>
      <c r="S18" s="117"/>
      <c r="T18" s="61"/>
      <c r="U18" s="67"/>
      <c r="V18" s="61"/>
      <c r="W18" s="30"/>
      <c r="X18" s="67"/>
      <c r="Y18" s="25"/>
      <c r="Z18" s="67"/>
      <c r="AA18" s="67"/>
      <c r="AB18" s="67"/>
      <c r="AC18" s="67"/>
      <c r="AD18" s="67"/>
      <c r="AE18" s="25"/>
      <c r="AF18" s="30"/>
      <c r="AG18" s="67"/>
      <c r="AH18" s="67"/>
      <c r="AI18" s="25"/>
      <c r="AJ18" s="30"/>
      <c r="AK18" s="67"/>
      <c r="AL18" s="30"/>
      <c r="AM18" s="67"/>
      <c r="AN18" s="67"/>
      <c r="AO18" s="67"/>
      <c r="AP18" s="25"/>
      <c r="AQ18" s="67"/>
      <c r="AR18" s="67"/>
      <c r="AS18" s="67"/>
      <c r="AT18" s="25"/>
      <c r="AU18" s="67"/>
      <c r="AV18" s="67"/>
      <c r="AW18" s="67"/>
      <c r="AX18" s="67"/>
      <c r="AY18" s="67"/>
      <c r="AZ18" s="67"/>
      <c r="BA18" s="67"/>
      <c r="BB18" s="67"/>
      <c r="BC18" s="67"/>
      <c r="BD18" s="25"/>
      <c r="BE18" s="67"/>
      <c r="BF18" s="67"/>
      <c r="BG18" s="67"/>
      <c r="BH18" s="67"/>
      <c r="BI18" s="121"/>
      <c r="BJ18" s="31"/>
      <c r="BK18" s="25"/>
      <c r="BL18" s="25"/>
      <c r="BM18" s="25"/>
      <c r="BN18" s="25"/>
      <c r="BO18" s="67"/>
      <c r="BP18" s="31"/>
      <c r="BQ18" s="31"/>
      <c r="BR18" s="67"/>
      <c r="BS18" s="25"/>
      <c r="BT18" s="30"/>
      <c r="BU18" s="67"/>
      <c r="BV18" s="67"/>
      <c r="BW18" s="25"/>
      <c r="BX18" s="30"/>
      <c r="BY18" s="67"/>
      <c r="BZ18" s="67"/>
      <c r="CA18" s="25"/>
      <c r="CB18" s="25"/>
      <c r="CC18" s="67"/>
      <c r="CD18" s="30"/>
      <c r="CE18" s="25"/>
      <c r="CF18" s="30"/>
      <c r="CG18" s="25"/>
      <c r="CH18" s="25"/>
      <c r="CI18" s="25"/>
      <c r="CJ18" s="25"/>
      <c r="CK18" s="25"/>
      <c r="CL18" s="30"/>
      <c r="CM18" s="25"/>
      <c r="CN18" s="26"/>
      <c r="CO18" s="67"/>
      <c r="CP18" s="25"/>
      <c r="CQ18" s="25"/>
      <c r="CR18" s="67"/>
      <c r="CS18" s="68"/>
      <c r="CT18" s="67"/>
      <c r="CU18" s="67"/>
      <c r="CV18" s="25"/>
      <c r="CW18" s="25"/>
      <c r="CX18" s="25"/>
      <c r="CY18" s="25"/>
      <c r="CZ18" s="25"/>
      <c r="DA18" s="67"/>
      <c r="DB18" s="68"/>
      <c r="DC18" s="67"/>
      <c r="DD18" s="67"/>
      <c r="DE18" s="67"/>
      <c r="DF18" s="69"/>
      <c r="DG18" s="67"/>
      <c r="DH18" s="69"/>
      <c r="DI18" s="32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</row>
    <row r="19" spans="1:134" ht="12.75" x14ac:dyDescent="0.2">
      <c r="A19" s="130"/>
      <c r="B19" s="24"/>
      <c r="C19" s="25"/>
      <c r="D19" s="25"/>
      <c r="E19" s="24"/>
      <c r="F19" s="67"/>
      <c r="G19" s="118"/>
      <c r="H19" s="118"/>
      <c r="I19" s="119"/>
      <c r="J19" s="120"/>
      <c r="K19" s="27" t="str">
        <f t="shared" si="0"/>
        <v/>
      </c>
      <c r="L19" s="28" t="str">
        <f t="shared" si="1"/>
        <v/>
      </c>
      <c r="M19" s="29" t="str">
        <f t="shared" si="2"/>
        <v/>
      </c>
      <c r="N19" s="67"/>
      <c r="O19" s="117"/>
      <c r="P19" s="25"/>
      <c r="Q19" s="25"/>
      <c r="R19" s="25"/>
      <c r="S19" s="117"/>
      <c r="T19" s="61"/>
      <c r="U19" s="67"/>
      <c r="V19" s="61"/>
      <c r="W19" s="30"/>
      <c r="X19" s="67"/>
      <c r="Y19" s="25"/>
      <c r="Z19" s="67"/>
      <c r="AA19" s="67"/>
      <c r="AB19" s="67"/>
      <c r="AC19" s="67"/>
      <c r="AD19" s="67"/>
      <c r="AE19" s="25"/>
      <c r="AF19" s="30"/>
      <c r="AG19" s="67"/>
      <c r="AH19" s="67"/>
      <c r="AI19" s="25"/>
      <c r="AJ19" s="30"/>
      <c r="AK19" s="67"/>
      <c r="AL19" s="30"/>
      <c r="AM19" s="67"/>
      <c r="AN19" s="67"/>
      <c r="AO19" s="67"/>
      <c r="AP19" s="25"/>
      <c r="AQ19" s="67"/>
      <c r="AR19" s="67"/>
      <c r="AS19" s="67"/>
      <c r="AT19" s="25"/>
      <c r="AU19" s="67"/>
      <c r="AV19" s="67"/>
      <c r="AW19" s="67"/>
      <c r="AX19" s="67"/>
      <c r="AY19" s="67"/>
      <c r="AZ19" s="67"/>
      <c r="BA19" s="67"/>
      <c r="BB19" s="67"/>
      <c r="BC19" s="67"/>
      <c r="BD19" s="25"/>
      <c r="BE19" s="67"/>
      <c r="BF19" s="67"/>
      <c r="BG19" s="67"/>
      <c r="BH19" s="67"/>
      <c r="BI19" s="121"/>
      <c r="BJ19" s="31"/>
      <c r="BK19" s="25"/>
      <c r="BL19" s="25"/>
      <c r="BM19" s="25"/>
      <c r="BN19" s="25"/>
      <c r="BO19" s="67"/>
      <c r="BP19" s="31"/>
      <c r="BQ19" s="31"/>
      <c r="BR19" s="67"/>
      <c r="BS19" s="25"/>
      <c r="BT19" s="30"/>
      <c r="BU19" s="67"/>
      <c r="BV19" s="67"/>
      <c r="BW19" s="25"/>
      <c r="BX19" s="30"/>
      <c r="BY19" s="67"/>
      <c r="BZ19" s="67"/>
      <c r="CA19" s="25"/>
      <c r="CB19" s="25"/>
      <c r="CC19" s="67"/>
      <c r="CD19" s="30"/>
      <c r="CE19" s="25"/>
      <c r="CF19" s="30"/>
      <c r="CG19" s="25"/>
      <c r="CH19" s="25"/>
      <c r="CI19" s="25"/>
      <c r="CJ19" s="25"/>
      <c r="CK19" s="25"/>
      <c r="CL19" s="30"/>
      <c r="CM19" s="25"/>
      <c r="CN19" s="26"/>
      <c r="CO19" s="67"/>
      <c r="CP19" s="25"/>
      <c r="CQ19" s="25"/>
      <c r="CR19" s="67"/>
      <c r="CS19" s="68"/>
      <c r="CT19" s="67"/>
      <c r="CU19" s="67"/>
      <c r="CV19" s="25"/>
      <c r="CW19" s="25"/>
      <c r="CX19" s="25"/>
      <c r="CY19" s="25"/>
      <c r="CZ19" s="25"/>
      <c r="DA19" s="67"/>
      <c r="DB19" s="68"/>
      <c r="DC19" s="67"/>
      <c r="DD19" s="67"/>
      <c r="DE19" s="67"/>
      <c r="DF19" s="69"/>
      <c r="DG19" s="67"/>
      <c r="DH19" s="69"/>
      <c r="DI19" s="32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</row>
    <row r="20" spans="1:134" ht="12.75" x14ac:dyDescent="0.2">
      <c r="A20" s="130"/>
      <c r="B20" s="24"/>
      <c r="C20" s="25"/>
      <c r="D20" s="25"/>
      <c r="E20" s="24"/>
      <c r="F20" s="67"/>
      <c r="G20" s="118"/>
      <c r="H20" s="118"/>
      <c r="I20" s="119"/>
      <c r="J20" s="120"/>
      <c r="K20" s="27" t="str">
        <f t="shared" si="0"/>
        <v/>
      </c>
      <c r="L20" s="28" t="str">
        <f t="shared" si="1"/>
        <v/>
      </c>
      <c r="M20" s="29" t="str">
        <f t="shared" si="2"/>
        <v/>
      </c>
      <c r="N20" s="67"/>
      <c r="O20" s="117"/>
      <c r="P20" s="25"/>
      <c r="Q20" s="25"/>
      <c r="R20" s="25"/>
      <c r="S20" s="117"/>
      <c r="T20" s="61"/>
      <c r="U20" s="67"/>
      <c r="V20" s="61"/>
      <c r="W20" s="30"/>
      <c r="X20" s="67"/>
      <c r="Y20" s="25"/>
      <c r="Z20" s="67"/>
      <c r="AA20" s="67"/>
      <c r="AB20" s="67"/>
      <c r="AC20" s="67"/>
      <c r="AD20" s="67"/>
      <c r="AE20" s="25"/>
      <c r="AF20" s="30"/>
      <c r="AG20" s="67"/>
      <c r="AH20" s="67"/>
      <c r="AI20" s="25"/>
      <c r="AJ20" s="30"/>
      <c r="AK20" s="67"/>
      <c r="AL20" s="30"/>
      <c r="AM20" s="67"/>
      <c r="AN20" s="67"/>
      <c r="AO20" s="67"/>
      <c r="AP20" s="25"/>
      <c r="AQ20" s="67"/>
      <c r="AR20" s="67"/>
      <c r="AS20" s="67"/>
      <c r="AT20" s="25"/>
      <c r="AU20" s="67"/>
      <c r="AV20" s="67"/>
      <c r="AW20" s="67"/>
      <c r="AX20" s="67"/>
      <c r="AY20" s="67"/>
      <c r="AZ20" s="67"/>
      <c r="BA20" s="67"/>
      <c r="BB20" s="67"/>
      <c r="BC20" s="67"/>
      <c r="BD20" s="25"/>
      <c r="BE20" s="67"/>
      <c r="BF20" s="67"/>
      <c r="BG20" s="67"/>
      <c r="BH20" s="67"/>
      <c r="BI20" s="121"/>
      <c r="BJ20" s="31"/>
      <c r="BK20" s="25"/>
      <c r="BL20" s="25"/>
      <c r="BM20" s="25"/>
      <c r="BN20" s="25"/>
      <c r="BO20" s="67"/>
      <c r="BP20" s="31"/>
      <c r="BQ20" s="31"/>
      <c r="BR20" s="67"/>
      <c r="BS20" s="25"/>
      <c r="BT20" s="30"/>
      <c r="BU20" s="67"/>
      <c r="BV20" s="67"/>
      <c r="BW20" s="25"/>
      <c r="BX20" s="30"/>
      <c r="BY20" s="67"/>
      <c r="BZ20" s="67"/>
      <c r="CA20" s="25"/>
      <c r="CB20" s="25"/>
      <c r="CC20" s="67"/>
      <c r="CD20" s="30"/>
      <c r="CE20" s="25"/>
      <c r="CF20" s="30"/>
      <c r="CG20" s="25"/>
      <c r="CH20" s="25"/>
      <c r="CI20" s="25"/>
      <c r="CJ20" s="25"/>
      <c r="CK20" s="25"/>
      <c r="CL20" s="30"/>
      <c r="CM20" s="25"/>
      <c r="CN20" s="26"/>
      <c r="CO20" s="67"/>
      <c r="CP20" s="25"/>
      <c r="CQ20" s="25"/>
      <c r="CR20" s="67"/>
      <c r="CS20" s="68"/>
      <c r="CT20" s="67"/>
      <c r="CU20" s="67"/>
      <c r="CV20" s="25"/>
      <c r="CW20" s="25"/>
      <c r="CX20" s="25"/>
      <c r="CY20" s="25"/>
      <c r="CZ20" s="25"/>
      <c r="DA20" s="67"/>
      <c r="DB20" s="68"/>
      <c r="DC20" s="67"/>
      <c r="DD20" s="67"/>
      <c r="DE20" s="67"/>
      <c r="DF20" s="69"/>
      <c r="DG20" s="67"/>
      <c r="DH20" s="69"/>
      <c r="DI20" s="32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</row>
    <row r="21" spans="1:134" ht="12.75" x14ac:dyDescent="0.2">
      <c r="A21" s="130"/>
      <c r="B21" s="24"/>
      <c r="C21" s="25"/>
      <c r="D21" s="25"/>
      <c r="E21" s="24"/>
      <c r="F21" s="67"/>
      <c r="G21" s="118"/>
      <c r="H21" s="118"/>
      <c r="I21" s="119"/>
      <c r="J21" s="120"/>
      <c r="K21" s="27" t="str">
        <f t="shared" si="0"/>
        <v/>
      </c>
      <c r="L21" s="28" t="str">
        <f t="shared" si="1"/>
        <v/>
      </c>
      <c r="M21" s="29" t="str">
        <f t="shared" si="2"/>
        <v/>
      </c>
      <c r="N21" s="67"/>
      <c r="O21" s="117"/>
      <c r="P21" s="25"/>
      <c r="Q21" s="25"/>
      <c r="R21" s="25"/>
      <c r="S21" s="117"/>
      <c r="T21" s="61"/>
      <c r="U21" s="67"/>
      <c r="V21" s="61"/>
      <c r="W21" s="30"/>
      <c r="X21" s="67"/>
      <c r="Y21" s="25"/>
      <c r="Z21" s="67"/>
      <c r="AA21" s="67"/>
      <c r="AB21" s="67"/>
      <c r="AC21" s="67"/>
      <c r="AD21" s="67"/>
      <c r="AE21" s="25"/>
      <c r="AF21" s="30"/>
      <c r="AG21" s="67"/>
      <c r="AH21" s="67"/>
      <c r="AI21" s="25"/>
      <c r="AJ21" s="30"/>
      <c r="AK21" s="67"/>
      <c r="AL21" s="30"/>
      <c r="AM21" s="67"/>
      <c r="AN21" s="67"/>
      <c r="AO21" s="67"/>
      <c r="AP21" s="25"/>
      <c r="AQ21" s="67"/>
      <c r="AR21" s="67"/>
      <c r="AS21" s="67"/>
      <c r="AT21" s="25"/>
      <c r="AU21" s="67"/>
      <c r="AV21" s="67"/>
      <c r="AW21" s="67"/>
      <c r="AX21" s="67"/>
      <c r="AY21" s="67"/>
      <c r="AZ21" s="67"/>
      <c r="BA21" s="67"/>
      <c r="BB21" s="67"/>
      <c r="BC21" s="67"/>
      <c r="BD21" s="25"/>
      <c r="BE21" s="67"/>
      <c r="BF21" s="67"/>
      <c r="BG21" s="67"/>
      <c r="BH21" s="67"/>
      <c r="BI21" s="121"/>
      <c r="BJ21" s="31"/>
      <c r="BK21" s="25"/>
      <c r="BL21" s="25"/>
      <c r="BM21" s="25"/>
      <c r="BN21" s="25"/>
      <c r="BO21" s="67"/>
      <c r="BP21" s="31"/>
      <c r="BQ21" s="31"/>
      <c r="BR21" s="67"/>
      <c r="BS21" s="25"/>
      <c r="BT21" s="30"/>
      <c r="BU21" s="67"/>
      <c r="BV21" s="67"/>
      <c r="BW21" s="25"/>
      <c r="BX21" s="30"/>
      <c r="BY21" s="67"/>
      <c r="BZ21" s="67"/>
      <c r="CA21" s="25"/>
      <c r="CB21" s="25"/>
      <c r="CC21" s="67"/>
      <c r="CD21" s="30"/>
      <c r="CE21" s="25"/>
      <c r="CF21" s="30"/>
      <c r="CG21" s="25"/>
      <c r="CH21" s="25"/>
      <c r="CI21" s="25"/>
      <c r="CJ21" s="25"/>
      <c r="CK21" s="25"/>
      <c r="CL21" s="30"/>
      <c r="CM21" s="25"/>
      <c r="CN21" s="26"/>
      <c r="CO21" s="67"/>
      <c r="CP21" s="25"/>
      <c r="CQ21" s="25"/>
      <c r="CR21" s="67"/>
      <c r="CS21" s="68"/>
      <c r="CT21" s="67"/>
      <c r="CU21" s="67"/>
      <c r="CV21" s="25"/>
      <c r="CW21" s="25"/>
      <c r="CX21" s="25"/>
      <c r="CY21" s="25"/>
      <c r="CZ21" s="25"/>
      <c r="DA21" s="67"/>
      <c r="DB21" s="68"/>
      <c r="DC21" s="67"/>
      <c r="DD21" s="67"/>
      <c r="DE21" s="67"/>
      <c r="DF21" s="69"/>
      <c r="DG21" s="67"/>
      <c r="DH21" s="69"/>
      <c r="DI21" s="32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</row>
    <row r="22" spans="1:134" ht="12.75" x14ac:dyDescent="0.2">
      <c r="A22" s="130"/>
      <c r="B22" s="24"/>
      <c r="C22" s="25"/>
      <c r="D22" s="25"/>
      <c r="E22" s="24"/>
      <c r="F22" s="67"/>
      <c r="G22" s="118"/>
      <c r="H22" s="118"/>
      <c r="I22" s="119"/>
      <c r="J22" s="120"/>
      <c r="K22" s="27" t="str">
        <f t="shared" si="0"/>
        <v/>
      </c>
      <c r="L22" s="28" t="str">
        <f t="shared" si="1"/>
        <v/>
      </c>
      <c r="M22" s="29" t="str">
        <f t="shared" si="2"/>
        <v/>
      </c>
      <c r="N22" s="67"/>
      <c r="O22" s="117"/>
      <c r="P22" s="25"/>
      <c r="Q22" s="25"/>
      <c r="R22" s="25"/>
      <c r="S22" s="117"/>
      <c r="T22" s="61"/>
      <c r="U22" s="67"/>
      <c r="V22" s="61"/>
      <c r="W22" s="30"/>
      <c r="X22" s="67"/>
      <c r="Y22" s="25"/>
      <c r="Z22" s="67"/>
      <c r="AA22" s="67"/>
      <c r="AB22" s="67"/>
      <c r="AC22" s="67"/>
      <c r="AD22" s="67"/>
      <c r="AE22" s="25"/>
      <c r="AF22" s="30"/>
      <c r="AG22" s="67"/>
      <c r="AH22" s="67"/>
      <c r="AI22" s="25"/>
      <c r="AJ22" s="30"/>
      <c r="AK22" s="67"/>
      <c r="AL22" s="30"/>
      <c r="AM22" s="67"/>
      <c r="AN22" s="67"/>
      <c r="AO22" s="67"/>
      <c r="AP22" s="25"/>
      <c r="AQ22" s="67"/>
      <c r="AR22" s="67"/>
      <c r="AS22" s="67"/>
      <c r="AT22" s="25"/>
      <c r="AU22" s="67"/>
      <c r="AV22" s="67"/>
      <c r="AW22" s="67"/>
      <c r="AX22" s="67"/>
      <c r="AY22" s="67"/>
      <c r="AZ22" s="67"/>
      <c r="BA22" s="67"/>
      <c r="BB22" s="67"/>
      <c r="BC22" s="67"/>
      <c r="BD22" s="25"/>
      <c r="BE22" s="67"/>
      <c r="BF22" s="67"/>
      <c r="BG22" s="67"/>
      <c r="BH22" s="67"/>
      <c r="BI22" s="121"/>
      <c r="BJ22" s="31"/>
      <c r="BK22" s="25"/>
      <c r="BL22" s="25"/>
      <c r="BM22" s="25"/>
      <c r="BN22" s="25"/>
      <c r="BO22" s="67"/>
      <c r="BP22" s="31"/>
      <c r="BQ22" s="31"/>
      <c r="BR22" s="67"/>
      <c r="BS22" s="25"/>
      <c r="BT22" s="30"/>
      <c r="BU22" s="67"/>
      <c r="BV22" s="67"/>
      <c r="BW22" s="25"/>
      <c r="BX22" s="30"/>
      <c r="BY22" s="67"/>
      <c r="BZ22" s="67"/>
      <c r="CA22" s="25"/>
      <c r="CB22" s="25"/>
      <c r="CC22" s="67"/>
      <c r="CD22" s="30"/>
      <c r="CE22" s="25"/>
      <c r="CF22" s="30"/>
      <c r="CG22" s="25"/>
      <c r="CH22" s="25"/>
      <c r="CI22" s="25"/>
      <c r="CJ22" s="25"/>
      <c r="CK22" s="25"/>
      <c r="CL22" s="30"/>
      <c r="CM22" s="25"/>
      <c r="CN22" s="26"/>
      <c r="CO22" s="67"/>
      <c r="CP22" s="25"/>
      <c r="CQ22" s="25"/>
      <c r="CR22" s="67"/>
      <c r="CS22" s="68"/>
      <c r="CT22" s="67"/>
      <c r="CU22" s="67"/>
      <c r="CV22" s="25"/>
      <c r="CW22" s="25"/>
      <c r="CX22" s="25"/>
      <c r="CY22" s="25"/>
      <c r="CZ22" s="25"/>
      <c r="DA22" s="67"/>
      <c r="DB22" s="68"/>
      <c r="DC22" s="67"/>
      <c r="DD22" s="67"/>
      <c r="DE22" s="67"/>
      <c r="DF22" s="69"/>
      <c r="DG22" s="67"/>
      <c r="DH22" s="69"/>
      <c r="DI22" s="32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</row>
    <row r="23" spans="1:134" ht="12.75" x14ac:dyDescent="0.2">
      <c r="A23" s="130"/>
      <c r="B23" s="24"/>
      <c r="C23" s="25"/>
      <c r="D23" s="25"/>
      <c r="E23" s="24"/>
      <c r="F23" s="67"/>
      <c r="G23" s="118"/>
      <c r="H23" s="118"/>
      <c r="I23" s="119"/>
      <c r="J23" s="120"/>
      <c r="K23" s="27" t="str">
        <f t="shared" si="0"/>
        <v/>
      </c>
      <c r="L23" s="28" t="str">
        <f t="shared" si="1"/>
        <v/>
      </c>
      <c r="M23" s="29" t="str">
        <f t="shared" si="2"/>
        <v/>
      </c>
      <c r="N23" s="67"/>
      <c r="O23" s="117"/>
      <c r="P23" s="25"/>
      <c r="Q23" s="25"/>
      <c r="R23" s="25"/>
      <c r="S23" s="117"/>
      <c r="T23" s="61"/>
      <c r="U23" s="67"/>
      <c r="V23" s="61"/>
      <c r="W23" s="30"/>
      <c r="X23" s="67"/>
      <c r="Y23" s="25"/>
      <c r="Z23" s="67"/>
      <c r="AA23" s="67"/>
      <c r="AB23" s="67"/>
      <c r="AC23" s="67"/>
      <c r="AD23" s="67"/>
      <c r="AE23" s="25"/>
      <c r="AF23" s="30"/>
      <c r="AG23" s="67"/>
      <c r="AH23" s="67"/>
      <c r="AI23" s="25"/>
      <c r="AJ23" s="30"/>
      <c r="AK23" s="67"/>
      <c r="AL23" s="30"/>
      <c r="AM23" s="67"/>
      <c r="AN23" s="67"/>
      <c r="AO23" s="67"/>
      <c r="AP23" s="25"/>
      <c r="AQ23" s="67"/>
      <c r="AR23" s="67"/>
      <c r="AS23" s="67"/>
      <c r="AT23" s="25"/>
      <c r="AU23" s="67"/>
      <c r="AV23" s="67"/>
      <c r="AW23" s="67"/>
      <c r="AX23" s="67"/>
      <c r="AY23" s="67"/>
      <c r="AZ23" s="67"/>
      <c r="BA23" s="67"/>
      <c r="BB23" s="67"/>
      <c r="BC23" s="67"/>
      <c r="BD23" s="25"/>
      <c r="BE23" s="67"/>
      <c r="BF23" s="67"/>
      <c r="BG23" s="67"/>
      <c r="BH23" s="67"/>
      <c r="BI23" s="121"/>
      <c r="BJ23" s="31"/>
      <c r="BK23" s="25"/>
      <c r="BL23" s="25"/>
      <c r="BM23" s="25"/>
      <c r="BN23" s="25"/>
      <c r="BO23" s="67"/>
      <c r="BP23" s="31"/>
      <c r="BQ23" s="31"/>
      <c r="BR23" s="67"/>
      <c r="BS23" s="25"/>
      <c r="BT23" s="30"/>
      <c r="BU23" s="67"/>
      <c r="BV23" s="67"/>
      <c r="BW23" s="25"/>
      <c r="BX23" s="30"/>
      <c r="BY23" s="67"/>
      <c r="BZ23" s="67"/>
      <c r="CA23" s="25"/>
      <c r="CB23" s="25"/>
      <c r="CC23" s="67"/>
      <c r="CD23" s="30"/>
      <c r="CE23" s="25"/>
      <c r="CF23" s="30"/>
      <c r="CG23" s="25"/>
      <c r="CH23" s="25"/>
      <c r="CI23" s="25"/>
      <c r="CJ23" s="25"/>
      <c r="CK23" s="25"/>
      <c r="CL23" s="30"/>
      <c r="CM23" s="25"/>
      <c r="CN23" s="26"/>
      <c r="CO23" s="67"/>
      <c r="CP23" s="25"/>
      <c r="CQ23" s="25"/>
      <c r="CR23" s="67"/>
      <c r="CS23" s="68"/>
      <c r="CT23" s="67"/>
      <c r="CU23" s="67"/>
      <c r="CV23" s="25"/>
      <c r="CW23" s="25"/>
      <c r="CX23" s="25"/>
      <c r="CY23" s="25"/>
      <c r="CZ23" s="25"/>
      <c r="DA23" s="67"/>
      <c r="DB23" s="68"/>
      <c r="DC23" s="67"/>
      <c r="DD23" s="67"/>
      <c r="DE23" s="67"/>
      <c r="DF23" s="69"/>
      <c r="DG23" s="67"/>
      <c r="DH23" s="69"/>
      <c r="DI23" s="32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</row>
    <row r="24" spans="1:134" ht="12.75" x14ac:dyDescent="0.2">
      <c r="A24" s="130"/>
      <c r="B24" s="24"/>
      <c r="C24" s="25"/>
      <c r="D24" s="25"/>
      <c r="E24" s="24"/>
      <c r="F24" s="67"/>
      <c r="G24" s="118"/>
      <c r="H24" s="118"/>
      <c r="I24" s="119"/>
      <c r="J24" s="120"/>
      <c r="K24" s="27" t="str">
        <f t="shared" si="0"/>
        <v/>
      </c>
      <c r="L24" s="28" t="str">
        <f t="shared" si="1"/>
        <v/>
      </c>
      <c r="M24" s="29" t="str">
        <f t="shared" si="2"/>
        <v/>
      </c>
      <c r="N24" s="67"/>
      <c r="O24" s="117"/>
      <c r="P24" s="25"/>
      <c r="Q24" s="25"/>
      <c r="R24" s="25"/>
      <c r="S24" s="117"/>
      <c r="T24" s="61"/>
      <c r="U24" s="67"/>
      <c r="V24" s="61"/>
      <c r="W24" s="30"/>
      <c r="X24" s="67"/>
      <c r="Y24" s="25"/>
      <c r="Z24" s="67"/>
      <c r="AA24" s="67"/>
      <c r="AB24" s="67"/>
      <c r="AC24" s="67"/>
      <c r="AD24" s="67"/>
      <c r="AE24" s="25"/>
      <c r="AF24" s="30"/>
      <c r="AG24" s="67"/>
      <c r="AH24" s="67"/>
      <c r="AI24" s="25"/>
      <c r="AJ24" s="30"/>
      <c r="AK24" s="67"/>
      <c r="AL24" s="30"/>
      <c r="AM24" s="67"/>
      <c r="AN24" s="67"/>
      <c r="AO24" s="67"/>
      <c r="AP24" s="25"/>
      <c r="AQ24" s="67"/>
      <c r="AR24" s="67"/>
      <c r="AS24" s="67"/>
      <c r="AT24" s="25"/>
      <c r="AU24" s="67"/>
      <c r="AV24" s="67"/>
      <c r="AW24" s="67"/>
      <c r="AX24" s="67"/>
      <c r="AY24" s="67"/>
      <c r="AZ24" s="67"/>
      <c r="BA24" s="67"/>
      <c r="BB24" s="67"/>
      <c r="BC24" s="67"/>
      <c r="BD24" s="25"/>
      <c r="BE24" s="67"/>
      <c r="BF24" s="67"/>
      <c r="BG24" s="67"/>
      <c r="BH24" s="67"/>
      <c r="BI24" s="121"/>
      <c r="BJ24" s="31"/>
      <c r="BK24" s="25"/>
      <c r="BL24" s="25"/>
      <c r="BM24" s="25"/>
      <c r="BN24" s="25"/>
      <c r="BO24" s="67"/>
      <c r="BP24" s="31"/>
      <c r="BQ24" s="31"/>
      <c r="BR24" s="67"/>
      <c r="BS24" s="25"/>
      <c r="BT24" s="30"/>
      <c r="BU24" s="67"/>
      <c r="BV24" s="67"/>
      <c r="BW24" s="25"/>
      <c r="BX24" s="30"/>
      <c r="BY24" s="67"/>
      <c r="BZ24" s="67"/>
      <c r="CA24" s="25"/>
      <c r="CB24" s="25"/>
      <c r="CC24" s="67"/>
      <c r="CD24" s="30"/>
      <c r="CE24" s="25"/>
      <c r="CF24" s="30"/>
      <c r="CG24" s="25"/>
      <c r="CH24" s="25"/>
      <c r="CI24" s="25"/>
      <c r="CJ24" s="25"/>
      <c r="CK24" s="25"/>
      <c r="CL24" s="30"/>
      <c r="CM24" s="25"/>
      <c r="CN24" s="26"/>
      <c r="CO24" s="67"/>
      <c r="CP24" s="25"/>
      <c r="CQ24" s="25"/>
      <c r="CR24" s="67"/>
      <c r="CS24" s="68"/>
      <c r="CT24" s="67"/>
      <c r="CU24" s="67"/>
      <c r="CV24" s="25"/>
      <c r="CW24" s="25"/>
      <c r="CX24" s="25"/>
      <c r="CY24" s="25"/>
      <c r="CZ24" s="25"/>
      <c r="DA24" s="67"/>
      <c r="DB24" s="68"/>
      <c r="DC24" s="67"/>
      <c r="DD24" s="67"/>
      <c r="DE24" s="67"/>
      <c r="DF24" s="69"/>
      <c r="DG24" s="67"/>
      <c r="DH24" s="69"/>
      <c r="DI24" s="32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</row>
    <row r="25" spans="1:134" ht="12.75" x14ac:dyDescent="0.2">
      <c r="A25" s="130"/>
      <c r="B25" s="24"/>
      <c r="C25" s="25"/>
      <c r="D25" s="25"/>
      <c r="E25" s="24"/>
      <c r="F25" s="67"/>
      <c r="G25" s="118"/>
      <c r="H25" s="118"/>
      <c r="I25" s="119"/>
      <c r="J25" s="120"/>
      <c r="K25" s="27" t="str">
        <f t="shared" si="0"/>
        <v/>
      </c>
      <c r="L25" s="28" t="str">
        <f t="shared" si="1"/>
        <v/>
      </c>
      <c r="M25" s="29" t="str">
        <f t="shared" si="2"/>
        <v/>
      </c>
      <c r="N25" s="67"/>
      <c r="O25" s="117"/>
      <c r="P25" s="25"/>
      <c r="Q25" s="25"/>
      <c r="R25" s="25"/>
      <c r="S25" s="117"/>
      <c r="T25" s="61"/>
      <c r="U25" s="67"/>
      <c r="V25" s="61"/>
      <c r="W25" s="30"/>
      <c r="X25" s="67"/>
      <c r="Y25" s="25"/>
      <c r="Z25" s="67"/>
      <c r="AA25" s="67"/>
      <c r="AB25" s="67"/>
      <c r="AC25" s="67"/>
      <c r="AD25" s="67"/>
      <c r="AE25" s="25"/>
      <c r="AF25" s="30"/>
      <c r="AG25" s="67"/>
      <c r="AH25" s="67"/>
      <c r="AI25" s="25"/>
      <c r="AJ25" s="30"/>
      <c r="AK25" s="67"/>
      <c r="AL25" s="30"/>
      <c r="AM25" s="67"/>
      <c r="AN25" s="67"/>
      <c r="AO25" s="67"/>
      <c r="AP25" s="25"/>
      <c r="AQ25" s="67"/>
      <c r="AR25" s="67"/>
      <c r="AS25" s="67"/>
      <c r="AT25" s="25"/>
      <c r="AU25" s="67"/>
      <c r="AV25" s="67"/>
      <c r="AW25" s="67"/>
      <c r="AX25" s="67"/>
      <c r="AY25" s="67"/>
      <c r="AZ25" s="67"/>
      <c r="BA25" s="67"/>
      <c r="BB25" s="67"/>
      <c r="BC25" s="67"/>
      <c r="BD25" s="25"/>
      <c r="BE25" s="67"/>
      <c r="BF25" s="67"/>
      <c r="BG25" s="67"/>
      <c r="BH25" s="67"/>
      <c r="BI25" s="121"/>
      <c r="BJ25" s="31"/>
      <c r="BK25" s="25"/>
      <c r="BL25" s="25"/>
      <c r="BM25" s="25"/>
      <c r="BN25" s="25"/>
      <c r="BO25" s="67"/>
      <c r="BP25" s="31"/>
      <c r="BQ25" s="31"/>
      <c r="BR25" s="67"/>
      <c r="BS25" s="25"/>
      <c r="BT25" s="30"/>
      <c r="BU25" s="67"/>
      <c r="BV25" s="67"/>
      <c r="BW25" s="25"/>
      <c r="BX25" s="30"/>
      <c r="BY25" s="67"/>
      <c r="BZ25" s="67"/>
      <c r="CA25" s="25"/>
      <c r="CB25" s="25"/>
      <c r="CC25" s="67"/>
      <c r="CD25" s="30"/>
      <c r="CE25" s="25"/>
      <c r="CF25" s="30"/>
      <c r="CG25" s="25"/>
      <c r="CH25" s="25"/>
      <c r="CI25" s="25"/>
      <c r="CJ25" s="25"/>
      <c r="CK25" s="25"/>
      <c r="CL25" s="30"/>
      <c r="CM25" s="25"/>
      <c r="CN25" s="26"/>
      <c r="CO25" s="67"/>
      <c r="CP25" s="25"/>
      <c r="CQ25" s="25"/>
      <c r="CR25" s="67"/>
      <c r="CS25" s="68"/>
      <c r="CT25" s="67"/>
      <c r="CU25" s="67"/>
      <c r="CV25" s="25"/>
      <c r="CW25" s="25"/>
      <c r="CX25" s="25"/>
      <c r="CY25" s="25"/>
      <c r="CZ25" s="25"/>
      <c r="DA25" s="67"/>
      <c r="DB25" s="68"/>
      <c r="DC25" s="67"/>
      <c r="DD25" s="67"/>
      <c r="DE25" s="67"/>
      <c r="DF25" s="69"/>
      <c r="DG25" s="67"/>
      <c r="DH25" s="69"/>
      <c r="DI25" s="32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</row>
    <row r="26" spans="1:134" ht="12.75" x14ac:dyDescent="0.2">
      <c r="A26" s="130"/>
      <c r="B26" s="24"/>
      <c r="C26" s="25"/>
      <c r="D26" s="25"/>
      <c r="E26" s="24"/>
      <c r="F26" s="67"/>
      <c r="G26" s="118"/>
      <c r="H26" s="118"/>
      <c r="I26" s="119"/>
      <c r="J26" s="120"/>
      <c r="K26" s="27" t="str">
        <f t="shared" si="0"/>
        <v/>
      </c>
      <c r="L26" s="28" t="str">
        <f t="shared" si="1"/>
        <v/>
      </c>
      <c r="M26" s="29" t="str">
        <f t="shared" si="2"/>
        <v/>
      </c>
      <c r="N26" s="67"/>
      <c r="O26" s="117"/>
      <c r="P26" s="25"/>
      <c r="Q26" s="25"/>
      <c r="R26" s="25"/>
      <c r="S26" s="117"/>
      <c r="T26" s="61"/>
      <c r="U26" s="67"/>
      <c r="V26" s="61"/>
      <c r="W26" s="30"/>
      <c r="X26" s="67"/>
      <c r="Y26" s="25"/>
      <c r="Z26" s="67"/>
      <c r="AA26" s="67"/>
      <c r="AB26" s="67"/>
      <c r="AC26" s="67"/>
      <c r="AD26" s="67"/>
      <c r="AE26" s="25"/>
      <c r="AF26" s="30"/>
      <c r="AG26" s="67"/>
      <c r="AH26" s="67"/>
      <c r="AI26" s="25"/>
      <c r="AJ26" s="30"/>
      <c r="AK26" s="67"/>
      <c r="AL26" s="30"/>
      <c r="AM26" s="67"/>
      <c r="AN26" s="67"/>
      <c r="AO26" s="67"/>
      <c r="AP26" s="25"/>
      <c r="AQ26" s="67"/>
      <c r="AR26" s="67"/>
      <c r="AS26" s="67"/>
      <c r="AT26" s="25"/>
      <c r="AU26" s="67"/>
      <c r="AV26" s="67"/>
      <c r="AW26" s="67"/>
      <c r="AX26" s="67"/>
      <c r="AY26" s="67"/>
      <c r="AZ26" s="67"/>
      <c r="BA26" s="67"/>
      <c r="BB26" s="67"/>
      <c r="BC26" s="67"/>
      <c r="BD26" s="25"/>
      <c r="BE26" s="67"/>
      <c r="BF26" s="67"/>
      <c r="BG26" s="67"/>
      <c r="BH26" s="67"/>
      <c r="BI26" s="121"/>
      <c r="BJ26" s="31"/>
      <c r="BK26" s="25"/>
      <c r="BL26" s="25"/>
      <c r="BM26" s="25"/>
      <c r="BN26" s="25"/>
      <c r="BO26" s="67"/>
      <c r="BP26" s="31"/>
      <c r="BQ26" s="31"/>
      <c r="BR26" s="67"/>
      <c r="BS26" s="25"/>
      <c r="BT26" s="30"/>
      <c r="BU26" s="67"/>
      <c r="BV26" s="67"/>
      <c r="BW26" s="25"/>
      <c r="BX26" s="30"/>
      <c r="BY26" s="67"/>
      <c r="BZ26" s="67"/>
      <c r="CA26" s="25"/>
      <c r="CB26" s="25"/>
      <c r="CC26" s="67"/>
      <c r="CD26" s="30"/>
      <c r="CE26" s="25"/>
      <c r="CF26" s="30"/>
      <c r="CG26" s="25"/>
      <c r="CH26" s="25"/>
      <c r="CI26" s="25"/>
      <c r="CJ26" s="25"/>
      <c r="CK26" s="25"/>
      <c r="CL26" s="30"/>
      <c r="CM26" s="25"/>
      <c r="CN26" s="26"/>
      <c r="CO26" s="67"/>
      <c r="CP26" s="25"/>
      <c r="CQ26" s="25"/>
      <c r="CR26" s="67"/>
      <c r="CS26" s="68"/>
      <c r="CT26" s="67"/>
      <c r="CU26" s="67"/>
      <c r="CV26" s="25"/>
      <c r="CW26" s="25"/>
      <c r="CX26" s="25"/>
      <c r="CY26" s="25"/>
      <c r="CZ26" s="25"/>
      <c r="DA26" s="67"/>
      <c r="DB26" s="68"/>
      <c r="DC26" s="67"/>
      <c r="DD26" s="67"/>
      <c r="DE26" s="67"/>
      <c r="DF26" s="69"/>
      <c r="DG26" s="67"/>
      <c r="DH26" s="69"/>
      <c r="DI26" s="32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</row>
    <row r="27" spans="1:134" ht="12.75" x14ac:dyDescent="0.2">
      <c r="A27" s="130"/>
      <c r="B27" s="24"/>
      <c r="C27" s="25"/>
      <c r="D27" s="25"/>
      <c r="E27" s="24"/>
      <c r="F27" s="67"/>
      <c r="G27" s="118"/>
      <c r="H27" s="118"/>
      <c r="I27" s="119"/>
      <c r="J27" s="120"/>
      <c r="K27" s="27" t="str">
        <f t="shared" si="0"/>
        <v/>
      </c>
      <c r="L27" s="28" t="str">
        <f t="shared" si="1"/>
        <v/>
      </c>
      <c r="M27" s="29" t="str">
        <f t="shared" si="2"/>
        <v/>
      </c>
      <c r="N27" s="67"/>
      <c r="O27" s="117"/>
      <c r="P27" s="25"/>
      <c r="Q27" s="25"/>
      <c r="R27" s="25"/>
      <c r="S27" s="117"/>
      <c r="T27" s="61"/>
      <c r="U27" s="67"/>
      <c r="V27" s="61"/>
      <c r="W27" s="30"/>
      <c r="X27" s="67"/>
      <c r="Y27" s="25"/>
      <c r="Z27" s="67"/>
      <c r="AA27" s="67"/>
      <c r="AB27" s="67"/>
      <c r="AC27" s="67"/>
      <c r="AD27" s="67"/>
      <c r="AE27" s="25"/>
      <c r="AF27" s="30"/>
      <c r="AG27" s="67"/>
      <c r="AH27" s="67"/>
      <c r="AI27" s="25"/>
      <c r="AJ27" s="30"/>
      <c r="AK27" s="67"/>
      <c r="AL27" s="30"/>
      <c r="AM27" s="67"/>
      <c r="AN27" s="67"/>
      <c r="AO27" s="67"/>
      <c r="AP27" s="25"/>
      <c r="AQ27" s="67"/>
      <c r="AR27" s="67"/>
      <c r="AS27" s="67"/>
      <c r="AT27" s="25"/>
      <c r="AU27" s="67"/>
      <c r="AV27" s="67"/>
      <c r="AW27" s="67"/>
      <c r="AX27" s="67"/>
      <c r="AY27" s="67"/>
      <c r="AZ27" s="67"/>
      <c r="BA27" s="67"/>
      <c r="BB27" s="67"/>
      <c r="BC27" s="67"/>
      <c r="BD27" s="25"/>
      <c r="BE27" s="67"/>
      <c r="BF27" s="67"/>
      <c r="BG27" s="67"/>
      <c r="BH27" s="67"/>
      <c r="BI27" s="121"/>
      <c r="BJ27" s="31"/>
      <c r="BK27" s="25"/>
      <c r="BL27" s="25"/>
      <c r="BM27" s="25"/>
      <c r="BN27" s="25"/>
      <c r="BO27" s="67"/>
      <c r="BP27" s="31"/>
      <c r="BQ27" s="31"/>
      <c r="BR27" s="67"/>
      <c r="BS27" s="25"/>
      <c r="BT27" s="30"/>
      <c r="BU27" s="67"/>
      <c r="BV27" s="67"/>
      <c r="BW27" s="25"/>
      <c r="BX27" s="30"/>
      <c r="BY27" s="67"/>
      <c r="BZ27" s="67"/>
      <c r="CA27" s="25"/>
      <c r="CB27" s="25"/>
      <c r="CC27" s="67"/>
      <c r="CD27" s="30"/>
      <c r="CE27" s="25"/>
      <c r="CF27" s="30"/>
      <c r="CG27" s="25"/>
      <c r="CH27" s="25"/>
      <c r="CI27" s="25"/>
      <c r="CJ27" s="25"/>
      <c r="CK27" s="25"/>
      <c r="CL27" s="30"/>
      <c r="CM27" s="25"/>
      <c r="CN27" s="26"/>
      <c r="CO27" s="67"/>
      <c r="CP27" s="25"/>
      <c r="CQ27" s="25"/>
      <c r="CR27" s="67"/>
      <c r="CS27" s="68"/>
      <c r="CT27" s="67"/>
      <c r="CU27" s="67"/>
      <c r="CV27" s="25"/>
      <c r="CW27" s="25"/>
      <c r="CX27" s="25"/>
      <c r="CY27" s="25"/>
      <c r="CZ27" s="25"/>
      <c r="DA27" s="67"/>
      <c r="DB27" s="68"/>
      <c r="DC27" s="67"/>
      <c r="DD27" s="67"/>
      <c r="DE27" s="67"/>
      <c r="DF27" s="69"/>
      <c r="DG27" s="67"/>
      <c r="DH27" s="69"/>
      <c r="DI27" s="32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</row>
    <row r="28" spans="1:134" ht="12.75" x14ac:dyDescent="0.2">
      <c r="A28" s="130"/>
      <c r="B28" s="24"/>
      <c r="C28" s="25"/>
      <c r="D28" s="25"/>
      <c r="E28" s="24"/>
      <c r="F28" s="67"/>
      <c r="G28" s="118"/>
      <c r="H28" s="118"/>
      <c r="I28" s="119"/>
      <c r="J28" s="120"/>
      <c r="K28" s="27" t="str">
        <f t="shared" si="0"/>
        <v/>
      </c>
      <c r="L28" s="28" t="str">
        <f t="shared" si="1"/>
        <v/>
      </c>
      <c r="M28" s="29" t="str">
        <f t="shared" si="2"/>
        <v/>
      </c>
      <c r="N28" s="67"/>
      <c r="O28" s="117"/>
      <c r="P28" s="25"/>
      <c r="Q28" s="25"/>
      <c r="R28" s="25"/>
      <c r="S28" s="117"/>
      <c r="T28" s="61"/>
      <c r="U28" s="67"/>
      <c r="V28" s="61"/>
      <c r="W28" s="30"/>
      <c r="X28" s="67"/>
      <c r="Y28" s="25"/>
      <c r="Z28" s="67"/>
      <c r="AA28" s="67"/>
      <c r="AB28" s="67"/>
      <c r="AC28" s="67"/>
      <c r="AD28" s="67"/>
      <c r="AE28" s="25"/>
      <c r="AF28" s="30"/>
      <c r="AG28" s="67"/>
      <c r="AH28" s="67"/>
      <c r="AI28" s="25"/>
      <c r="AJ28" s="30"/>
      <c r="AK28" s="67"/>
      <c r="AL28" s="30"/>
      <c r="AM28" s="67"/>
      <c r="AN28" s="67"/>
      <c r="AO28" s="67"/>
      <c r="AP28" s="25"/>
      <c r="AQ28" s="67"/>
      <c r="AR28" s="67"/>
      <c r="AS28" s="67"/>
      <c r="AT28" s="25"/>
      <c r="AU28" s="67"/>
      <c r="AV28" s="67"/>
      <c r="AW28" s="67"/>
      <c r="AX28" s="67"/>
      <c r="AY28" s="67"/>
      <c r="AZ28" s="67"/>
      <c r="BA28" s="67"/>
      <c r="BB28" s="67"/>
      <c r="BC28" s="67"/>
      <c r="BD28" s="25"/>
      <c r="BE28" s="67"/>
      <c r="BF28" s="67"/>
      <c r="BG28" s="67"/>
      <c r="BH28" s="67"/>
      <c r="BI28" s="121"/>
      <c r="BJ28" s="31"/>
      <c r="BK28" s="25"/>
      <c r="BL28" s="25"/>
      <c r="BM28" s="25"/>
      <c r="BN28" s="25"/>
      <c r="BO28" s="67"/>
      <c r="BP28" s="31"/>
      <c r="BQ28" s="31"/>
      <c r="BR28" s="67"/>
      <c r="BS28" s="25"/>
      <c r="BT28" s="30"/>
      <c r="BU28" s="67"/>
      <c r="BV28" s="67"/>
      <c r="BW28" s="25"/>
      <c r="BX28" s="30"/>
      <c r="BY28" s="67"/>
      <c r="BZ28" s="67"/>
      <c r="CA28" s="25"/>
      <c r="CB28" s="25"/>
      <c r="CC28" s="67"/>
      <c r="CD28" s="30"/>
      <c r="CE28" s="25"/>
      <c r="CF28" s="30"/>
      <c r="CG28" s="25"/>
      <c r="CH28" s="25"/>
      <c r="CI28" s="25"/>
      <c r="CJ28" s="25"/>
      <c r="CK28" s="25"/>
      <c r="CL28" s="30"/>
      <c r="CM28" s="25"/>
      <c r="CN28" s="26"/>
      <c r="CO28" s="67"/>
      <c r="CP28" s="25"/>
      <c r="CQ28" s="25"/>
      <c r="CR28" s="67"/>
      <c r="CS28" s="68"/>
      <c r="CT28" s="67"/>
      <c r="CU28" s="67"/>
      <c r="CV28" s="25"/>
      <c r="CW28" s="25"/>
      <c r="CX28" s="25"/>
      <c r="CY28" s="25"/>
      <c r="CZ28" s="25"/>
      <c r="DA28" s="67"/>
      <c r="DB28" s="68"/>
      <c r="DC28" s="67"/>
      <c r="DD28" s="67"/>
      <c r="DE28" s="67"/>
      <c r="DF28" s="69"/>
      <c r="DG28" s="67"/>
      <c r="DH28" s="69"/>
      <c r="DI28" s="32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</row>
    <row r="29" spans="1:134" ht="12.75" x14ac:dyDescent="0.2">
      <c r="A29" s="130"/>
      <c r="B29" s="24"/>
      <c r="C29" s="25"/>
      <c r="D29" s="25"/>
      <c r="E29" s="24"/>
      <c r="F29" s="67"/>
      <c r="G29" s="118"/>
      <c r="H29" s="118"/>
      <c r="I29" s="119"/>
      <c r="J29" s="120"/>
      <c r="K29" s="27" t="str">
        <f t="shared" si="0"/>
        <v/>
      </c>
      <c r="L29" s="28" t="str">
        <f t="shared" si="1"/>
        <v/>
      </c>
      <c r="M29" s="29" t="str">
        <f t="shared" si="2"/>
        <v/>
      </c>
      <c r="N29" s="67"/>
      <c r="O29" s="117"/>
      <c r="P29" s="25"/>
      <c r="Q29" s="25"/>
      <c r="R29" s="25"/>
      <c r="S29" s="117"/>
      <c r="T29" s="61"/>
      <c r="U29" s="67"/>
      <c r="V29" s="61"/>
      <c r="W29" s="30"/>
      <c r="X29" s="67"/>
      <c r="Y29" s="25"/>
      <c r="Z29" s="67"/>
      <c r="AA29" s="67"/>
      <c r="AB29" s="67"/>
      <c r="AC29" s="67"/>
      <c r="AD29" s="67"/>
      <c r="AE29" s="25"/>
      <c r="AF29" s="30"/>
      <c r="AG29" s="67"/>
      <c r="AH29" s="67"/>
      <c r="AI29" s="25"/>
      <c r="AJ29" s="30"/>
      <c r="AK29" s="67"/>
      <c r="AL29" s="30"/>
      <c r="AM29" s="67"/>
      <c r="AN29" s="67"/>
      <c r="AO29" s="67"/>
      <c r="AP29" s="25"/>
      <c r="AQ29" s="67"/>
      <c r="AR29" s="67"/>
      <c r="AS29" s="67"/>
      <c r="AT29" s="25"/>
      <c r="AU29" s="67"/>
      <c r="AV29" s="67"/>
      <c r="AW29" s="67"/>
      <c r="AX29" s="67"/>
      <c r="AY29" s="67"/>
      <c r="AZ29" s="67"/>
      <c r="BA29" s="67"/>
      <c r="BB29" s="67"/>
      <c r="BC29" s="67"/>
      <c r="BD29" s="25"/>
      <c r="BE29" s="67"/>
      <c r="BF29" s="67"/>
      <c r="BG29" s="67"/>
      <c r="BH29" s="67"/>
      <c r="BI29" s="121"/>
      <c r="BJ29" s="31"/>
      <c r="BK29" s="25"/>
      <c r="BL29" s="25"/>
      <c r="BM29" s="25"/>
      <c r="BN29" s="25"/>
      <c r="BO29" s="67"/>
      <c r="BP29" s="31"/>
      <c r="BQ29" s="31"/>
      <c r="BR29" s="67"/>
      <c r="BS29" s="25"/>
      <c r="BT29" s="30"/>
      <c r="BU29" s="67"/>
      <c r="BV29" s="67"/>
      <c r="BW29" s="25"/>
      <c r="BX29" s="30"/>
      <c r="BY29" s="67"/>
      <c r="BZ29" s="67"/>
      <c r="CA29" s="25"/>
      <c r="CB29" s="25"/>
      <c r="CC29" s="67"/>
      <c r="CD29" s="30"/>
      <c r="CE29" s="25"/>
      <c r="CF29" s="30"/>
      <c r="CG29" s="25"/>
      <c r="CH29" s="25"/>
      <c r="CI29" s="25"/>
      <c r="CJ29" s="25"/>
      <c r="CK29" s="25"/>
      <c r="CL29" s="30"/>
      <c r="CM29" s="25"/>
      <c r="CN29" s="26"/>
      <c r="CO29" s="67"/>
      <c r="CP29" s="25"/>
      <c r="CQ29" s="25"/>
      <c r="CR29" s="67"/>
      <c r="CS29" s="68"/>
      <c r="CT29" s="67"/>
      <c r="CU29" s="67"/>
      <c r="CV29" s="25"/>
      <c r="CW29" s="25"/>
      <c r="CX29" s="25"/>
      <c r="CY29" s="25"/>
      <c r="CZ29" s="25"/>
      <c r="DA29" s="67"/>
      <c r="DB29" s="68"/>
      <c r="DC29" s="67"/>
      <c r="DD29" s="67"/>
      <c r="DE29" s="67"/>
      <c r="DF29" s="69"/>
      <c r="DG29" s="67"/>
      <c r="DH29" s="69"/>
      <c r="DI29" s="32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</row>
    <row r="30" spans="1:134" ht="12.75" x14ac:dyDescent="0.2">
      <c r="A30" s="130"/>
      <c r="B30" s="24"/>
      <c r="C30" s="25"/>
      <c r="D30" s="25"/>
      <c r="E30" s="24"/>
      <c r="F30" s="67"/>
      <c r="G30" s="118"/>
      <c r="H30" s="118"/>
      <c r="I30" s="119"/>
      <c r="J30" s="120"/>
      <c r="K30" s="27" t="str">
        <f t="shared" si="0"/>
        <v/>
      </c>
      <c r="L30" s="28" t="str">
        <f t="shared" si="1"/>
        <v/>
      </c>
      <c r="M30" s="29" t="str">
        <f t="shared" si="2"/>
        <v/>
      </c>
      <c r="N30" s="67"/>
      <c r="O30" s="117"/>
      <c r="P30" s="25"/>
      <c r="Q30" s="25"/>
      <c r="R30" s="25"/>
      <c r="S30" s="117"/>
      <c r="T30" s="61"/>
      <c r="U30" s="67"/>
      <c r="V30" s="61"/>
      <c r="W30" s="30"/>
      <c r="X30" s="67"/>
      <c r="Y30" s="25"/>
      <c r="Z30" s="67"/>
      <c r="AA30" s="67"/>
      <c r="AB30" s="67"/>
      <c r="AC30" s="67"/>
      <c r="AD30" s="67"/>
      <c r="AE30" s="25"/>
      <c r="AF30" s="30"/>
      <c r="AG30" s="67"/>
      <c r="AH30" s="67"/>
      <c r="AI30" s="25"/>
      <c r="AJ30" s="30"/>
      <c r="AK30" s="67"/>
      <c r="AL30" s="30"/>
      <c r="AM30" s="67"/>
      <c r="AN30" s="67"/>
      <c r="AO30" s="67"/>
      <c r="AP30" s="25"/>
      <c r="AQ30" s="67"/>
      <c r="AR30" s="67"/>
      <c r="AS30" s="67"/>
      <c r="AT30" s="25"/>
      <c r="AU30" s="67"/>
      <c r="AV30" s="67"/>
      <c r="AW30" s="67"/>
      <c r="AX30" s="67"/>
      <c r="AY30" s="67"/>
      <c r="AZ30" s="67"/>
      <c r="BA30" s="67"/>
      <c r="BB30" s="67"/>
      <c r="BC30" s="67"/>
      <c r="BD30" s="25"/>
      <c r="BE30" s="67"/>
      <c r="BF30" s="67"/>
      <c r="BG30" s="67"/>
      <c r="BH30" s="67"/>
      <c r="BI30" s="121"/>
      <c r="BJ30" s="31"/>
      <c r="BK30" s="25"/>
      <c r="BL30" s="25"/>
      <c r="BM30" s="25"/>
      <c r="BN30" s="25"/>
      <c r="BO30" s="67"/>
      <c r="BP30" s="31"/>
      <c r="BQ30" s="31"/>
      <c r="BR30" s="67"/>
      <c r="BS30" s="25"/>
      <c r="BT30" s="30"/>
      <c r="BU30" s="67"/>
      <c r="BV30" s="67"/>
      <c r="BW30" s="25"/>
      <c r="BX30" s="30"/>
      <c r="BY30" s="67"/>
      <c r="BZ30" s="67"/>
      <c r="CA30" s="25"/>
      <c r="CB30" s="25"/>
      <c r="CC30" s="67"/>
      <c r="CD30" s="30"/>
      <c r="CE30" s="25"/>
      <c r="CF30" s="30"/>
      <c r="CG30" s="25"/>
      <c r="CH30" s="25"/>
      <c r="CI30" s="25"/>
      <c r="CJ30" s="25"/>
      <c r="CK30" s="25"/>
      <c r="CL30" s="30"/>
      <c r="CM30" s="25"/>
      <c r="CN30" s="26"/>
      <c r="CO30" s="67"/>
      <c r="CP30" s="25"/>
      <c r="CQ30" s="25"/>
      <c r="CR30" s="67"/>
      <c r="CS30" s="68"/>
      <c r="CT30" s="67"/>
      <c r="CU30" s="67"/>
      <c r="CV30" s="25"/>
      <c r="CW30" s="25"/>
      <c r="CX30" s="25"/>
      <c r="CY30" s="25"/>
      <c r="CZ30" s="25"/>
      <c r="DA30" s="67"/>
      <c r="DB30" s="68"/>
      <c r="DC30" s="67"/>
      <c r="DD30" s="67"/>
      <c r="DE30" s="67"/>
      <c r="DF30" s="69"/>
      <c r="DG30" s="67"/>
      <c r="DH30" s="69"/>
      <c r="DI30" s="32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</row>
    <row r="31" spans="1:134" ht="12.75" x14ac:dyDescent="0.2">
      <c r="A31" s="130"/>
      <c r="B31" s="24"/>
      <c r="C31" s="25"/>
      <c r="D31" s="25"/>
      <c r="E31" s="24"/>
      <c r="F31" s="67"/>
      <c r="G31" s="118"/>
      <c r="H31" s="118"/>
      <c r="I31" s="119"/>
      <c r="J31" s="120"/>
      <c r="K31" s="27" t="str">
        <f t="shared" si="0"/>
        <v/>
      </c>
      <c r="L31" s="28" t="str">
        <f t="shared" si="1"/>
        <v/>
      </c>
      <c r="M31" s="29" t="str">
        <f t="shared" si="2"/>
        <v/>
      </c>
      <c r="N31" s="67"/>
      <c r="O31" s="117"/>
      <c r="P31" s="25"/>
      <c r="Q31" s="25"/>
      <c r="R31" s="25"/>
      <c r="S31" s="117"/>
      <c r="T31" s="61"/>
      <c r="U31" s="67"/>
      <c r="V31" s="61"/>
      <c r="W31" s="30"/>
      <c r="X31" s="67"/>
      <c r="Y31" s="25"/>
      <c r="Z31" s="67"/>
      <c r="AA31" s="67"/>
      <c r="AB31" s="67"/>
      <c r="AC31" s="67"/>
      <c r="AD31" s="67"/>
      <c r="AE31" s="25"/>
      <c r="AF31" s="30"/>
      <c r="AG31" s="67"/>
      <c r="AH31" s="67"/>
      <c r="AI31" s="25"/>
      <c r="AJ31" s="30"/>
      <c r="AK31" s="67"/>
      <c r="AL31" s="30"/>
      <c r="AM31" s="67"/>
      <c r="AN31" s="67"/>
      <c r="AO31" s="67"/>
      <c r="AP31" s="25"/>
      <c r="AQ31" s="67"/>
      <c r="AR31" s="67"/>
      <c r="AS31" s="67"/>
      <c r="AT31" s="25"/>
      <c r="AU31" s="67"/>
      <c r="AV31" s="67"/>
      <c r="AW31" s="67"/>
      <c r="AX31" s="67"/>
      <c r="AY31" s="67"/>
      <c r="AZ31" s="67"/>
      <c r="BA31" s="67"/>
      <c r="BB31" s="67"/>
      <c r="BC31" s="67"/>
      <c r="BD31" s="25"/>
      <c r="BE31" s="67"/>
      <c r="BF31" s="67"/>
      <c r="BG31" s="67"/>
      <c r="BH31" s="67"/>
      <c r="BI31" s="121"/>
      <c r="BJ31" s="31"/>
      <c r="BK31" s="25"/>
      <c r="BL31" s="25"/>
      <c r="BM31" s="25"/>
      <c r="BN31" s="25"/>
      <c r="BO31" s="67"/>
      <c r="BP31" s="31"/>
      <c r="BQ31" s="31"/>
      <c r="BR31" s="67"/>
      <c r="BS31" s="25"/>
      <c r="BT31" s="30"/>
      <c r="BU31" s="67"/>
      <c r="BV31" s="67"/>
      <c r="BW31" s="25"/>
      <c r="BX31" s="30"/>
      <c r="BY31" s="67"/>
      <c r="BZ31" s="67"/>
      <c r="CA31" s="25"/>
      <c r="CB31" s="25"/>
      <c r="CC31" s="67"/>
      <c r="CD31" s="30"/>
      <c r="CE31" s="25"/>
      <c r="CF31" s="30"/>
      <c r="CG31" s="25"/>
      <c r="CH31" s="25"/>
      <c r="CI31" s="25"/>
      <c r="CJ31" s="25"/>
      <c r="CK31" s="25"/>
      <c r="CL31" s="30"/>
      <c r="CM31" s="25"/>
      <c r="CN31" s="26"/>
      <c r="CO31" s="67"/>
      <c r="CP31" s="25"/>
      <c r="CQ31" s="25"/>
      <c r="CR31" s="67"/>
      <c r="CS31" s="68"/>
      <c r="CT31" s="67"/>
      <c r="CU31" s="67"/>
      <c r="CV31" s="25"/>
      <c r="CW31" s="25"/>
      <c r="CX31" s="25"/>
      <c r="CY31" s="25"/>
      <c r="CZ31" s="25"/>
      <c r="DA31" s="67"/>
      <c r="DB31" s="68"/>
      <c r="DC31" s="67"/>
      <c r="DD31" s="67"/>
      <c r="DE31" s="67"/>
      <c r="DF31" s="69"/>
      <c r="DG31" s="67"/>
      <c r="DH31" s="69"/>
      <c r="DI31" s="32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</row>
    <row r="32" spans="1:134" ht="12.75" x14ac:dyDescent="0.2">
      <c r="A32" s="130"/>
      <c r="B32" s="24"/>
      <c r="C32" s="25"/>
      <c r="D32" s="25"/>
      <c r="E32" s="24"/>
      <c r="F32" s="67"/>
      <c r="G32" s="118"/>
      <c r="H32" s="118"/>
      <c r="I32" s="119"/>
      <c r="J32" s="120"/>
      <c r="K32" s="27" t="str">
        <f t="shared" si="0"/>
        <v/>
      </c>
      <c r="L32" s="28" t="str">
        <f t="shared" si="1"/>
        <v/>
      </c>
      <c r="M32" s="29" t="str">
        <f t="shared" si="2"/>
        <v/>
      </c>
      <c r="N32" s="67"/>
      <c r="O32" s="117"/>
      <c r="P32" s="25"/>
      <c r="Q32" s="25"/>
      <c r="R32" s="25"/>
      <c r="S32" s="117"/>
      <c r="T32" s="61"/>
      <c r="U32" s="67"/>
      <c r="V32" s="61"/>
      <c r="W32" s="30"/>
      <c r="X32" s="67"/>
      <c r="Y32" s="25"/>
      <c r="Z32" s="67"/>
      <c r="AA32" s="67"/>
      <c r="AB32" s="67"/>
      <c r="AC32" s="67"/>
      <c r="AD32" s="67"/>
      <c r="AE32" s="25"/>
      <c r="AF32" s="30"/>
      <c r="AG32" s="67"/>
      <c r="AH32" s="67"/>
      <c r="AI32" s="25"/>
      <c r="AJ32" s="30"/>
      <c r="AK32" s="67"/>
      <c r="AL32" s="30"/>
      <c r="AM32" s="67"/>
      <c r="AN32" s="67"/>
      <c r="AO32" s="67"/>
      <c r="AP32" s="25"/>
      <c r="AQ32" s="67"/>
      <c r="AR32" s="67"/>
      <c r="AS32" s="67"/>
      <c r="AT32" s="25"/>
      <c r="AU32" s="67"/>
      <c r="AV32" s="67"/>
      <c r="AW32" s="67"/>
      <c r="AX32" s="67"/>
      <c r="AY32" s="67"/>
      <c r="AZ32" s="67"/>
      <c r="BA32" s="67"/>
      <c r="BB32" s="67"/>
      <c r="BC32" s="67"/>
      <c r="BD32" s="25"/>
      <c r="BE32" s="67"/>
      <c r="BF32" s="67"/>
      <c r="BG32" s="67"/>
      <c r="BH32" s="67"/>
      <c r="BI32" s="121"/>
      <c r="BJ32" s="31"/>
      <c r="BK32" s="25"/>
      <c r="BL32" s="25"/>
      <c r="BM32" s="25"/>
      <c r="BN32" s="25"/>
      <c r="BO32" s="67"/>
      <c r="BP32" s="31"/>
      <c r="BQ32" s="31"/>
      <c r="BR32" s="67"/>
      <c r="BS32" s="25"/>
      <c r="BT32" s="30"/>
      <c r="BU32" s="67"/>
      <c r="BV32" s="67"/>
      <c r="BW32" s="25"/>
      <c r="BX32" s="30"/>
      <c r="BY32" s="67"/>
      <c r="BZ32" s="67"/>
      <c r="CA32" s="25"/>
      <c r="CB32" s="25"/>
      <c r="CC32" s="67"/>
      <c r="CD32" s="30"/>
      <c r="CE32" s="25"/>
      <c r="CF32" s="30"/>
      <c r="CG32" s="25"/>
      <c r="CH32" s="25"/>
      <c r="CI32" s="25"/>
      <c r="CJ32" s="25"/>
      <c r="CK32" s="25"/>
      <c r="CL32" s="30"/>
      <c r="CM32" s="25"/>
      <c r="CN32" s="26"/>
      <c r="CO32" s="67"/>
      <c r="CP32" s="25"/>
      <c r="CQ32" s="25"/>
      <c r="CR32" s="67"/>
      <c r="CS32" s="68"/>
      <c r="CT32" s="67"/>
      <c r="CU32" s="67"/>
      <c r="CV32" s="25"/>
      <c r="CW32" s="25"/>
      <c r="CX32" s="25"/>
      <c r="CY32" s="25"/>
      <c r="CZ32" s="25"/>
      <c r="DA32" s="67"/>
      <c r="DB32" s="68"/>
      <c r="DC32" s="67"/>
      <c r="DD32" s="67"/>
      <c r="DE32" s="67"/>
      <c r="DF32" s="69"/>
      <c r="DG32" s="67"/>
      <c r="DH32" s="69"/>
      <c r="DI32" s="32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</row>
    <row r="33" spans="1:134" ht="12.75" x14ac:dyDescent="0.2">
      <c r="A33" s="130"/>
      <c r="B33" s="24"/>
      <c r="C33" s="25"/>
      <c r="D33" s="25"/>
      <c r="E33" s="24"/>
      <c r="F33" s="67"/>
      <c r="G33" s="118"/>
      <c r="H33" s="118"/>
      <c r="I33" s="119"/>
      <c r="J33" s="120"/>
      <c r="K33" s="27" t="str">
        <f t="shared" si="0"/>
        <v/>
      </c>
      <c r="L33" s="28" t="str">
        <f t="shared" si="1"/>
        <v/>
      </c>
      <c r="M33" s="29" t="str">
        <f t="shared" si="2"/>
        <v/>
      </c>
      <c r="N33" s="67"/>
      <c r="O33" s="117"/>
      <c r="P33" s="25"/>
      <c r="Q33" s="25"/>
      <c r="R33" s="25"/>
      <c r="S33" s="117"/>
      <c r="T33" s="61"/>
      <c r="U33" s="67"/>
      <c r="V33" s="61"/>
      <c r="W33" s="30"/>
      <c r="X33" s="67"/>
      <c r="Y33" s="25"/>
      <c r="Z33" s="67"/>
      <c r="AA33" s="67"/>
      <c r="AB33" s="67"/>
      <c r="AC33" s="67"/>
      <c r="AD33" s="67"/>
      <c r="AE33" s="25"/>
      <c r="AF33" s="30"/>
      <c r="AG33" s="67"/>
      <c r="AH33" s="67"/>
      <c r="AI33" s="25"/>
      <c r="AJ33" s="30"/>
      <c r="AK33" s="67"/>
      <c r="AL33" s="30"/>
      <c r="AM33" s="67"/>
      <c r="AN33" s="67"/>
      <c r="AO33" s="67"/>
      <c r="AP33" s="25"/>
      <c r="AQ33" s="67"/>
      <c r="AR33" s="67"/>
      <c r="AS33" s="67"/>
      <c r="AT33" s="25"/>
      <c r="AU33" s="67"/>
      <c r="AV33" s="67"/>
      <c r="AW33" s="67"/>
      <c r="AX33" s="67"/>
      <c r="AY33" s="67"/>
      <c r="AZ33" s="67"/>
      <c r="BA33" s="67"/>
      <c r="BB33" s="67"/>
      <c r="BC33" s="67"/>
      <c r="BD33" s="25"/>
      <c r="BE33" s="67"/>
      <c r="BF33" s="67"/>
      <c r="BG33" s="67"/>
      <c r="BH33" s="67"/>
      <c r="BI33" s="121"/>
      <c r="BJ33" s="31"/>
      <c r="BK33" s="25"/>
      <c r="BL33" s="25"/>
      <c r="BM33" s="25"/>
      <c r="BN33" s="25"/>
      <c r="BO33" s="67"/>
      <c r="BP33" s="31"/>
      <c r="BQ33" s="31"/>
      <c r="BR33" s="67"/>
      <c r="BS33" s="25"/>
      <c r="BT33" s="30"/>
      <c r="BU33" s="67"/>
      <c r="BV33" s="67"/>
      <c r="BW33" s="25"/>
      <c r="BX33" s="30"/>
      <c r="BY33" s="67"/>
      <c r="BZ33" s="67"/>
      <c r="CA33" s="25"/>
      <c r="CB33" s="25"/>
      <c r="CC33" s="67"/>
      <c r="CD33" s="30"/>
      <c r="CE33" s="25"/>
      <c r="CF33" s="30"/>
      <c r="CG33" s="25"/>
      <c r="CH33" s="25"/>
      <c r="CI33" s="25"/>
      <c r="CJ33" s="25"/>
      <c r="CK33" s="25"/>
      <c r="CL33" s="30"/>
      <c r="CM33" s="25"/>
      <c r="CN33" s="26"/>
      <c r="CO33" s="67"/>
      <c r="CP33" s="25"/>
      <c r="CQ33" s="25"/>
      <c r="CR33" s="67"/>
      <c r="CS33" s="68"/>
      <c r="CT33" s="67"/>
      <c r="CU33" s="67"/>
      <c r="CV33" s="25"/>
      <c r="CW33" s="25"/>
      <c r="CX33" s="25"/>
      <c r="CY33" s="25"/>
      <c r="CZ33" s="25"/>
      <c r="DA33" s="67"/>
      <c r="DB33" s="68"/>
      <c r="DC33" s="67"/>
      <c r="DD33" s="67"/>
      <c r="DE33" s="67"/>
      <c r="DF33" s="69"/>
      <c r="DG33" s="67"/>
      <c r="DH33" s="69"/>
      <c r="DI33" s="32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</row>
    <row r="34" spans="1:134" ht="12.75" x14ac:dyDescent="0.2">
      <c r="A34" s="130"/>
      <c r="B34" s="24"/>
      <c r="C34" s="25"/>
      <c r="D34" s="25"/>
      <c r="E34" s="24"/>
      <c r="F34" s="67"/>
      <c r="G34" s="118"/>
      <c r="H34" s="118"/>
      <c r="I34" s="119"/>
      <c r="J34" s="120"/>
      <c r="K34" s="27" t="str">
        <f t="shared" si="0"/>
        <v/>
      </c>
      <c r="L34" s="28" t="str">
        <f t="shared" si="1"/>
        <v/>
      </c>
      <c r="M34" s="29" t="str">
        <f t="shared" si="2"/>
        <v/>
      </c>
      <c r="N34" s="67"/>
      <c r="O34" s="117"/>
      <c r="P34" s="25"/>
      <c r="Q34" s="25"/>
      <c r="R34" s="25"/>
      <c r="S34" s="117"/>
      <c r="T34" s="61"/>
      <c r="U34" s="67"/>
      <c r="V34" s="61"/>
      <c r="W34" s="30"/>
      <c r="X34" s="67"/>
      <c r="Y34" s="25"/>
      <c r="Z34" s="67"/>
      <c r="AA34" s="67"/>
      <c r="AB34" s="67"/>
      <c r="AC34" s="67"/>
      <c r="AD34" s="67"/>
      <c r="AE34" s="25"/>
      <c r="AF34" s="30"/>
      <c r="AG34" s="67"/>
      <c r="AH34" s="67"/>
      <c r="AI34" s="25"/>
      <c r="AJ34" s="30"/>
      <c r="AK34" s="67"/>
      <c r="AL34" s="30"/>
      <c r="AM34" s="67"/>
      <c r="AN34" s="67"/>
      <c r="AO34" s="67"/>
      <c r="AP34" s="25"/>
      <c r="AQ34" s="67"/>
      <c r="AR34" s="67"/>
      <c r="AS34" s="67"/>
      <c r="AT34" s="25"/>
      <c r="AU34" s="67"/>
      <c r="AV34" s="67"/>
      <c r="AW34" s="67"/>
      <c r="AX34" s="67"/>
      <c r="AY34" s="67"/>
      <c r="AZ34" s="67"/>
      <c r="BA34" s="67"/>
      <c r="BB34" s="67"/>
      <c r="BC34" s="67"/>
      <c r="BD34" s="25"/>
      <c r="BE34" s="67"/>
      <c r="BF34" s="67"/>
      <c r="BG34" s="67"/>
      <c r="BH34" s="67"/>
      <c r="BI34" s="121"/>
      <c r="BJ34" s="31"/>
      <c r="BK34" s="25"/>
      <c r="BL34" s="25"/>
      <c r="BM34" s="25"/>
      <c r="BN34" s="25"/>
      <c r="BO34" s="67"/>
      <c r="BP34" s="31"/>
      <c r="BQ34" s="31"/>
      <c r="BR34" s="67"/>
      <c r="BS34" s="25"/>
      <c r="BT34" s="30"/>
      <c r="BU34" s="67"/>
      <c r="BV34" s="67"/>
      <c r="BW34" s="25"/>
      <c r="BX34" s="30"/>
      <c r="BY34" s="67"/>
      <c r="BZ34" s="67"/>
      <c r="CA34" s="25"/>
      <c r="CB34" s="25"/>
      <c r="CC34" s="67"/>
      <c r="CD34" s="30"/>
      <c r="CE34" s="25"/>
      <c r="CF34" s="30"/>
      <c r="CG34" s="25"/>
      <c r="CH34" s="25"/>
      <c r="CI34" s="25"/>
      <c r="CJ34" s="25"/>
      <c r="CK34" s="25"/>
      <c r="CL34" s="30"/>
      <c r="CM34" s="25"/>
      <c r="CN34" s="26"/>
      <c r="CO34" s="67"/>
      <c r="CP34" s="25"/>
      <c r="CQ34" s="25"/>
      <c r="CR34" s="67"/>
      <c r="CS34" s="68"/>
      <c r="CT34" s="67"/>
      <c r="CU34" s="67"/>
      <c r="CV34" s="25"/>
      <c r="CW34" s="25"/>
      <c r="CX34" s="25"/>
      <c r="CY34" s="25"/>
      <c r="CZ34" s="25"/>
      <c r="DA34" s="67"/>
      <c r="DB34" s="68"/>
      <c r="DC34" s="67"/>
      <c r="DD34" s="67"/>
      <c r="DE34" s="67"/>
      <c r="DF34" s="69"/>
      <c r="DG34" s="67"/>
      <c r="DH34" s="69"/>
      <c r="DI34" s="32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</row>
    <row r="35" spans="1:134" ht="12.75" x14ac:dyDescent="0.2">
      <c r="A35" s="130"/>
      <c r="B35" s="24"/>
      <c r="C35" s="25"/>
      <c r="D35" s="25"/>
      <c r="E35" s="24"/>
      <c r="F35" s="67"/>
      <c r="G35" s="118"/>
      <c r="H35" s="118"/>
      <c r="I35" s="119"/>
      <c r="J35" s="120"/>
      <c r="K35" s="27" t="str">
        <f t="shared" si="0"/>
        <v/>
      </c>
      <c r="L35" s="28" t="str">
        <f t="shared" si="1"/>
        <v/>
      </c>
      <c r="M35" s="29" t="str">
        <f t="shared" si="2"/>
        <v/>
      </c>
      <c r="N35" s="67"/>
      <c r="O35" s="117"/>
      <c r="P35" s="25"/>
      <c r="Q35" s="25"/>
      <c r="R35" s="25"/>
      <c r="S35" s="117"/>
      <c r="T35" s="61"/>
      <c r="U35" s="67"/>
      <c r="V35" s="61"/>
      <c r="W35" s="30"/>
      <c r="X35" s="67"/>
      <c r="Y35" s="25"/>
      <c r="Z35" s="67"/>
      <c r="AA35" s="67"/>
      <c r="AB35" s="67"/>
      <c r="AC35" s="67"/>
      <c r="AD35" s="67"/>
      <c r="AE35" s="25"/>
      <c r="AF35" s="30"/>
      <c r="AG35" s="67"/>
      <c r="AH35" s="67"/>
      <c r="AI35" s="25"/>
      <c r="AJ35" s="30"/>
      <c r="AK35" s="67"/>
      <c r="AL35" s="30"/>
      <c r="AM35" s="67"/>
      <c r="AN35" s="67"/>
      <c r="AO35" s="67"/>
      <c r="AP35" s="25"/>
      <c r="AQ35" s="67"/>
      <c r="AR35" s="67"/>
      <c r="AS35" s="67"/>
      <c r="AT35" s="25"/>
      <c r="AU35" s="67"/>
      <c r="AV35" s="67"/>
      <c r="AW35" s="67"/>
      <c r="AX35" s="67"/>
      <c r="AY35" s="67"/>
      <c r="AZ35" s="67"/>
      <c r="BA35" s="67"/>
      <c r="BB35" s="67"/>
      <c r="BC35" s="67"/>
      <c r="BD35" s="25"/>
      <c r="BE35" s="67"/>
      <c r="BF35" s="67"/>
      <c r="BG35" s="67"/>
      <c r="BH35" s="67"/>
      <c r="BI35" s="121"/>
      <c r="BJ35" s="31"/>
      <c r="BK35" s="25"/>
      <c r="BL35" s="25"/>
      <c r="BM35" s="25"/>
      <c r="BN35" s="25"/>
      <c r="BO35" s="67"/>
      <c r="BP35" s="31"/>
      <c r="BQ35" s="31"/>
      <c r="BR35" s="67"/>
      <c r="BS35" s="25"/>
      <c r="BT35" s="30"/>
      <c r="BU35" s="67"/>
      <c r="BV35" s="67"/>
      <c r="BW35" s="25"/>
      <c r="BX35" s="30"/>
      <c r="BY35" s="67"/>
      <c r="BZ35" s="67"/>
      <c r="CA35" s="25"/>
      <c r="CB35" s="25"/>
      <c r="CC35" s="67"/>
      <c r="CD35" s="30"/>
      <c r="CE35" s="25"/>
      <c r="CF35" s="30"/>
      <c r="CG35" s="25"/>
      <c r="CH35" s="25"/>
      <c r="CI35" s="25"/>
      <c r="CJ35" s="25"/>
      <c r="CK35" s="25"/>
      <c r="CL35" s="30"/>
      <c r="CM35" s="25"/>
      <c r="CN35" s="26"/>
      <c r="CO35" s="67"/>
      <c r="CP35" s="25"/>
      <c r="CQ35" s="25"/>
      <c r="CR35" s="67"/>
      <c r="CS35" s="68"/>
      <c r="CT35" s="67"/>
      <c r="CU35" s="67"/>
      <c r="CV35" s="25"/>
      <c r="CW35" s="25"/>
      <c r="CX35" s="25"/>
      <c r="CY35" s="25"/>
      <c r="CZ35" s="25"/>
      <c r="DA35" s="67"/>
      <c r="DB35" s="68"/>
      <c r="DC35" s="67"/>
      <c r="DD35" s="67"/>
      <c r="DE35" s="67"/>
      <c r="DF35" s="69"/>
      <c r="DG35" s="67"/>
      <c r="DH35" s="69"/>
      <c r="DI35" s="32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</row>
    <row r="36" spans="1:134" ht="12.75" x14ac:dyDescent="0.2">
      <c r="A36" s="130"/>
      <c r="B36" s="24"/>
      <c r="C36" s="25"/>
      <c r="D36" s="25"/>
      <c r="E36" s="24"/>
      <c r="F36" s="67"/>
      <c r="G36" s="118"/>
      <c r="H36" s="118"/>
      <c r="I36" s="119"/>
      <c r="J36" s="120"/>
      <c r="K36" s="27" t="str">
        <f t="shared" si="0"/>
        <v/>
      </c>
      <c r="L36" s="28" t="str">
        <f t="shared" si="1"/>
        <v/>
      </c>
      <c r="M36" s="29" t="str">
        <f t="shared" si="2"/>
        <v/>
      </c>
      <c r="N36" s="67"/>
      <c r="O36" s="117"/>
      <c r="P36" s="25"/>
      <c r="Q36" s="25"/>
      <c r="R36" s="25"/>
      <c r="S36" s="117"/>
      <c r="T36" s="61"/>
      <c r="U36" s="67"/>
      <c r="V36" s="61"/>
      <c r="W36" s="30"/>
      <c r="X36" s="67"/>
      <c r="Y36" s="25"/>
      <c r="Z36" s="67"/>
      <c r="AA36" s="67"/>
      <c r="AB36" s="67"/>
      <c r="AC36" s="67"/>
      <c r="AD36" s="67"/>
      <c r="AE36" s="25"/>
      <c r="AF36" s="30"/>
      <c r="AG36" s="67"/>
      <c r="AH36" s="67"/>
      <c r="AI36" s="25"/>
      <c r="AJ36" s="30"/>
      <c r="AK36" s="67"/>
      <c r="AL36" s="30"/>
      <c r="AM36" s="67"/>
      <c r="AN36" s="67"/>
      <c r="AO36" s="67"/>
      <c r="AP36" s="25"/>
      <c r="AQ36" s="67"/>
      <c r="AR36" s="67"/>
      <c r="AS36" s="67"/>
      <c r="AT36" s="25"/>
      <c r="AU36" s="67"/>
      <c r="AV36" s="67"/>
      <c r="AW36" s="67"/>
      <c r="AX36" s="67"/>
      <c r="AY36" s="67"/>
      <c r="AZ36" s="67"/>
      <c r="BA36" s="67"/>
      <c r="BB36" s="67"/>
      <c r="BC36" s="67"/>
      <c r="BD36" s="25"/>
      <c r="BE36" s="67"/>
      <c r="BF36" s="67"/>
      <c r="BG36" s="67"/>
      <c r="BH36" s="67"/>
      <c r="BI36" s="121"/>
      <c r="BJ36" s="31"/>
      <c r="BK36" s="25"/>
      <c r="BL36" s="25"/>
      <c r="BM36" s="25"/>
      <c r="BN36" s="25"/>
      <c r="BO36" s="67"/>
      <c r="BP36" s="31"/>
      <c r="BQ36" s="31"/>
      <c r="BR36" s="67"/>
      <c r="BS36" s="25"/>
      <c r="BT36" s="30"/>
      <c r="BU36" s="67"/>
      <c r="BV36" s="67"/>
      <c r="BW36" s="25"/>
      <c r="BX36" s="30"/>
      <c r="BY36" s="67"/>
      <c r="BZ36" s="67"/>
      <c r="CA36" s="25"/>
      <c r="CB36" s="25"/>
      <c r="CC36" s="67"/>
      <c r="CD36" s="30"/>
      <c r="CE36" s="25"/>
      <c r="CF36" s="30"/>
      <c r="CG36" s="25"/>
      <c r="CH36" s="25"/>
      <c r="CI36" s="25"/>
      <c r="CJ36" s="25"/>
      <c r="CK36" s="25"/>
      <c r="CL36" s="30"/>
      <c r="CM36" s="25"/>
      <c r="CN36" s="26"/>
      <c r="CO36" s="67"/>
      <c r="CP36" s="25"/>
      <c r="CQ36" s="25"/>
      <c r="CR36" s="67"/>
      <c r="CS36" s="68"/>
      <c r="CT36" s="67"/>
      <c r="CU36" s="67"/>
      <c r="CV36" s="25"/>
      <c r="CW36" s="25"/>
      <c r="CX36" s="25"/>
      <c r="CY36" s="25"/>
      <c r="CZ36" s="25"/>
      <c r="DA36" s="67"/>
      <c r="DB36" s="68"/>
      <c r="DC36" s="67"/>
      <c r="DD36" s="67"/>
      <c r="DE36" s="67"/>
      <c r="DF36" s="69"/>
      <c r="DG36" s="67"/>
      <c r="DH36" s="69"/>
      <c r="DI36" s="32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</row>
    <row r="37" spans="1:134" ht="12.75" x14ac:dyDescent="0.2">
      <c r="A37" s="130"/>
      <c r="B37" s="24"/>
      <c r="C37" s="25"/>
      <c r="D37" s="25"/>
      <c r="E37" s="24"/>
      <c r="F37" s="67"/>
      <c r="G37" s="118"/>
      <c r="H37" s="118"/>
      <c r="I37" s="119"/>
      <c r="J37" s="120"/>
      <c r="K37" s="27" t="str">
        <f t="shared" si="0"/>
        <v/>
      </c>
      <c r="L37" s="28" t="str">
        <f t="shared" si="1"/>
        <v/>
      </c>
      <c r="M37" s="29" t="str">
        <f t="shared" si="2"/>
        <v/>
      </c>
      <c r="N37" s="67"/>
      <c r="O37" s="117"/>
      <c r="P37" s="25"/>
      <c r="Q37" s="25"/>
      <c r="R37" s="25"/>
      <c r="S37" s="117"/>
      <c r="T37" s="61"/>
      <c r="U37" s="67"/>
      <c r="V37" s="61"/>
      <c r="W37" s="30"/>
      <c r="X37" s="67"/>
      <c r="Y37" s="25"/>
      <c r="Z37" s="67"/>
      <c r="AA37" s="67"/>
      <c r="AB37" s="67"/>
      <c r="AC37" s="67"/>
      <c r="AD37" s="67"/>
      <c r="AE37" s="25"/>
      <c r="AF37" s="30"/>
      <c r="AG37" s="67"/>
      <c r="AH37" s="67"/>
      <c r="AI37" s="25"/>
      <c r="AJ37" s="30"/>
      <c r="AK37" s="67"/>
      <c r="AL37" s="30"/>
      <c r="AM37" s="67"/>
      <c r="AN37" s="67"/>
      <c r="AO37" s="67"/>
      <c r="AP37" s="25"/>
      <c r="AQ37" s="67"/>
      <c r="AR37" s="67"/>
      <c r="AS37" s="67"/>
      <c r="AT37" s="25"/>
      <c r="AU37" s="67"/>
      <c r="AV37" s="67"/>
      <c r="AW37" s="67"/>
      <c r="AX37" s="67"/>
      <c r="AY37" s="67"/>
      <c r="AZ37" s="67"/>
      <c r="BA37" s="67"/>
      <c r="BB37" s="67"/>
      <c r="BC37" s="67"/>
      <c r="BD37" s="25"/>
      <c r="BE37" s="67"/>
      <c r="BF37" s="67"/>
      <c r="BG37" s="67"/>
      <c r="BH37" s="67"/>
      <c r="BI37" s="121"/>
      <c r="BJ37" s="31"/>
      <c r="BK37" s="25"/>
      <c r="BL37" s="25"/>
      <c r="BM37" s="25"/>
      <c r="BN37" s="25"/>
      <c r="BO37" s="67"/>
      <c r="BP37" s="31"/>
      <c r="BQ37" s="31"/>
      <c r="BR37" s="67"/>
      <c r="BS37" s="25"/>
      <c r="BT37" s="30"/>
      <c r="BU37" s="67"/>
      <c r="BV37" s="67"/>
      <c r="BW37" s="25"/>
      <c r="BX37" s="30"/>
      <c r="BY37" s="67"/>
      <c r="BZ37" s="67"/>
      <c r="CA37" s="25"/>
      <c r="CB37" s="25"/>
      <c r="CC37" s="67"/>
      <c r="CD37" s="30"/>
      <c r="CE37" s="25"/>
      <c r="CF37" s="30"/>
      <c r="CG37" s="25"/>
      <c r="CH37" s="25"/>
      <c r="CI37" s="25"/>
      <c r="CJ37" s="25"/>
      <c r="CK37" s="25"/>
      <c r="CL37" s="30"/>
      <c r="CM37" s="25"/>
      <c r="CN37" s="26"/>
      <c r="CO37" s="67"/>
      <c r="CP37" s="25"/>
      <c r="CQ37" s="25"/>
      <c r="CR37" s="67"/>
      <c r="CS37" s="68"/>
      <c r="CT37" s="67"/>
      <c r="CU37" s="67"/>
      <c r="CV37" s="25"/>
      <c r="CW37" s="25"/>
      <c r="CX37" s="25"/>
      <c r="CY37" s="25"/>
      <c r="CZ37" s="25"/>
      <c r="DA37" s="67"/>
      <c r="DB37" s="68"/>
      <c r="DC37" s="67"/>
      <c r="DD37" s="67"/>
      <c r="DE37" s="67"/>
      <c r="DF37" s="69"/>
      <c r="DG37" s="67"/>
      <c r="DH37" s="69"/>
      <c r="DI37" s="32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</row>
    <row r="38" spans="1:134" ht="12.75" x14ac:dyDescent="0.2">
      <c r="A38" s="130"/>
      <c r="B38" s="24"/>
      <c r="C38" s="25"/>
      <c r="D38" s="25"/>
      <c r="E38" s="24"/>
      <c r="F38" s="67"/>
      <c r="G38" s="118"/>
      <c r="H38" s="118"/>
      <c r="I38" s="119"/>
      <c r="J38" s="120"/>
      <c r="K38" s="27" t="str">
        <f t="shared" si="0"/>
        <v/>
      </c>
      <c r="L38" s="28" t="str">
        <f t="shared" si="1"/>
        <v/>
      </c>
      <c r="M38" s="29" t="str">
        <f t="shared" si="2"/>
        <v/>
      </c>
      <c r="N38" s="67"/>
      <c r="O38" s="117"/>
      <c r="P38" s="25"/>
      <c r="Q38" s="25"/>
      <c r="R38" s="25"/>
      <c r="S38" s="117"/>
      <c r="T38" s="61"/>
      <c r="U38" s="67"/>
      <c r="V38" s="61"/>
      <c r="W38" s="30"/>
      <c r="X38" s="67"/>
      <c r="Y38" s="25"/>
      <c r="Z38" s="67"/>
      <c r="AA38" s="67"/>
      <c r="AB38" s="67"/>
      <c r="AC38" s="67"/>
      <c r="AD38" s="67"/>
      <c r="AE38" s="25"/>
      <c r="AF38" s="30"/>
      <c r="AG38" s="67"/>
      <c r="AH38" s="67"/>
      <c r="AI38" s="25"/>
      <c r="AJ38" s="30"/>
      <c r="AK38" s="67"/>
      <c r="AL38" s="30"/>
      <c r="AM38" s="67"/>
      <c r="AN38" s="67"/>
      <c r="AO38" s="67"/>
      <c r="AP38" s="25"/>
      <c r="AQ38" s="67"/>
      <c r="AR38" s="67"/>
      <c r="AS38" s="67"/>
      <c r="AT38" s="25"/>
      <c r="AU38" s="67"/>
      <c r="AV38" s="67"/>
      <c r="AW38" s="67"/>
      <c r="AX38" s="67"/>
      <c r="AY38" s="67"/>
      <c r="AZ38" s="67"/>
      <c r="BA38" s="67"/>
      <c r="BB38" s="67"/>
      <c r="BC38" s="67"/>
      <c r="BD38" s="25"/>
      <c r="BE38" s="67"/>
      <c r="BF38" s="67"/>
      <c r="BG38" s="67"/>
      <c r="BH38" s="67"/>
      <c r="BI38" s="121"/>
      <c r="BJ38" s="31"/>
      <c r="BK38" s="25"/>
      <c r="BL38" s="25"/>
      <c r="BM38" s="25"/>
      <c r="BN38" s="25"/>
      <c r="BO38" s="67"/>
      <c r="BP38" s="31"/>
      <c r="BQ38" s="31"/>
      <c r="BR38" s="67"/>
      <c r="BS38" s="25"/>
      <c r="BT38" s="30"/>
      <c r="BU38" s="67"/>
      <c r="BV38" s="67"/>
      <c r="BW38" s="25"/>
      <c r="BX38" s="30"/>
      <c r="BY38" s="67"/>
      <c r="BZ38" s="67"/>
      <c r="CA38" s="25"/>
      <c r="CB38" s="25"/>
      <c r="CC38" s="67"/>
      <c r="CD38" s="30"/>
      <c r="CE38" s="25"/>
      <c r="CF38" s="30"/>
      <c r="CG38" s="25"/>
      <c r="CH38" s="25"/>
      <c r="CI38" s="25"/>
      <c r="CJ38" s="25"/>
      <c r="CK38" s="25"/>
      <c r="CL38" s="30"/>
      <c r="CM38" s="25"/>
      <c r="CN38" s="26"/>
      <c r="CO38" s="67"/>
      <c r="CP38" s="25"/>
      <c r="CQ38" s="25"/>
      <c r="CR38" s="67"/>
      <c r="CS38" s="68"/>
      <c r="CT38" s="67"/>
      <c r="CU38" s="67"/>
      <c r="CV38" s="25"/>
      <c r="CW38" s="25"/>
      <c r="CX38" s="25"/>
      <c r="CY38" s="25"/>
      <c r="CZ38" s="25"/>
      <c r="DA38" s="67"/>
      <c r="DB38" s="68"/>
      <c r="DC38" s="67"/>
      <c r="DD38" s="67"/>
      <c r="DE38" s="67"/>
      <c r="DF38" s="69"/>
      <c r="DG38" s="67"/>
      <c r="DH38" s="69"/>
      <c r="DI38" s="32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</row>
    <row r="39" spans="1:134" ht="12.75" x14ac:dyDescent="0.2">
      <c r="A39" s="130"/>
      <c r="B39" s="24"/>
      <c r="C39" s="25"/>
      <c r="D39" s="25"/>
      <c r="E39" s="24"/>
      <c r="F39" s="67"/>
      <c r="G39" s="118"/>
      <c r="H39" s="118"/>
      <c r="I39" s="119"/>
      <c r="J39" s="120"/>
      <c r="K39" s="27" t="str">
        <f t="shared" si="0"/>
        <v/>
      </c>
      <c r="L39" s="28" t="str">
        <f t="shared" si="1"/>
        <v/>
      </c>
      <c r="M39" s="29" t="str">
        <f t="shared" si="2"/>
        <v/>
      </c>
      <c r="N39" s="67"/>
      <c r="O39" s="117"/>
      <c r="P39" s="25"/>
      <c r="Q39" s="25"/>
      <c r="R39" s="25"/>
      <c r="S39" s="117"/>
      <c r="T39" s="61"/>
      <c r="U39" s="67"/>
      <c r="V39" s="61"/>
      <c r="W39" s="30"/>
      <c r="X39" s="67"/>
      <c r="Y39" s="25"/>
      <c r="Z39" s="67"/>
      <c r="AA39" s="67"/>
      <c r="AB39" s="67"/>
      <c r="AC39" s="67"/>
      <c r="AD39" s="67"/>
      <c r="AE39" s="25"/>
      <c r="AF39" s="30"/>
      <c r="AG39" s="67"/>
      <c r="AH39" s="67"/>
      <c r="AI39" s="25"/>
      <c r="AJ39" s="30"/>
      <c r="AK39" s="67"/>
      <c r="AL39" s="30"/>
      <c r="AM39" s="67"/>
      <c r="AN39" s="67"/>
      <c r="AO39" s="67"/>
      <c r="AP39" s="25"/>
      <c r="AQ39" s="67"/>
      <c r="AR39" s="67"/>
      <c r="AS39" s="67"/>
      <c r="AT39" s="25"/>
      <c r="AU39" s="67"/>
      <c r="AV39" s="67"/>
      <c r="AW39" s="67"/>
      <c r="AX39" s="67"/>
      <c r="AY39" s="67"/>
      <c r="AZ39" s="67"/>
      <c r="BA39" s="67"/>
      <c r="BB39" s="67"/>
      <c r="BC39" s="67"/>
      <c r="BD39" s="25"/>
      <c r="BE39" s="67"/>
      <c r="BF39" s="67"/>
      <c r="BG39" s="67"/>
      <c r="BH39" s="67"/>
      <c r="BI39" s="121"/>
      <c r="BJ39" s="31"/>
      <c r="BK39" s="25"/>
      <c r="BL39" s="25"/>
      <c r="BM39" s="25"/>
      <c r="BN39" s="25"/>
      <c r="BO39" s="67"/>
      <c r="BP39" s="31"/>
      <c r="BQ39" s="31"/>
      <c r="BR39" s="67"/>
      <c r="BS39" s="25"/>
      <c r="BT39" s="30"/>
      <c r="BU39" s="67"/>
      <c r="BV39" s="67"/>
      <c r="BW39" s="25"/>
      <c r="BX39" s="30"/>
      <c r="BY39" s="67"/>
      <c r="BZ39" s="67"/>
      <c r="CA39" s="25"/>
      <c r="CB39" s="25"/>
      <c r="CC39" s="67"/>
      <c r="CD39" s="30"/>
      <c r="CE39" s="25"/>
      <c r="CF39" s="30"/>
      <c r="CG39" s="25"/>
      <c r="CH39" s="25"/>
      <c r="CI39" s="25"/>
      <c r="CJ39" s="25"/>
      <c r="CK39" s="25"/>
      <c r="CL39" s="30"/>
      <c r="CM39" s="25"/>
      <c r="CN39" s="26"/>
      <c r="CO39" s="67"/>
      <c r="CP39" s="25"/>
      <c r="CQ39" s="25"/>
      <c r="CR39" s="67"/>
      <c r="CS39" s="68"/>
      <c r="CT39" s="67"/>
      <c r="CU39" s="67"/>
      <c r="CV39" s="25"/>
      <c r="CW39" s="25"/>
      <c r="CX39" s="25"/>
      <c r="CY39" s="25"/>
      <c r="CZ39" s="25"/>
      <c r="DA39" s="67"/>
      <c r="DB39" s="68"/>
      <c r="DC39" s="67"/>
      <c r="DD39" s="67"/>
      <c r="DE39" s="67"/>
      <c r="DF39" s="69"/>
      <c r="DG39" s="67"/>
      <c r="DH39" s="69"/>
      <c r="DI39" s="32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</row>
    <row r="40" spans="1:134" ht="12.75" x14ac:dyDescent="0.2">
      <c r="A40" s="130"/>
      <c r="B40" s="24"/>
      <c r="C40" s="25"/>
      <c r="D40" s="25"/>
      <c r="E40" s="24"/>
      <c r="F40" s="67"/>
      <c r="G40" s="118"/>
      <c r="H40" s="118"/>
      <c r="I40" s="119"/>
      <c r="J40" s="120"/>
      <c r="K40" s="27" t="str">
        <f t="shared" si="0"/>
        <v/>
      </c>
      <c r="L40" s="28" t="str">
        <f t="shared" si="1"/>
        <v/>
      </c>
      <c r="M40" s="29" t="str">
        <f t="shared" si="2"/>
        <v/>
      </c>
      <c r="N40" s="67"/>
      <c r="O40" s="117"/>
      <c r="P40" s="25"/>
      <c r="Q40" s="25"/>
      <c r="R40" s="25"/>
      <c r="S40" s="117"/>
      <c r="T40" s="61"/>
      <c r="U40" s="67"/>
      <c r="V40" s="61"/>
      <c r="W40" s="30"/>
      <c r="X40" s="67"/>
      <c r="Y40" s="25"/>
      <c r="Z40" s="67"/>
      <c r="AA40" s="67"/>
      <c r="AB40" s="67"/>
      <c r="AC40" s="67"/>
      <c r="AD40" s="67"/>
      <c r="AE40" s="25"/>
      <c r="AF40" s="30"/>
      <c r="AG40" s="67"/>
      <c r="AH40" s="67"/>
      <c r="AI40" s="25"/>
      <c r="AJ40" s="30"/>
      <c r="AK40" s="67"/>
      <c r="AL40" s="30"/>
      <c r="AM40" s="67"/>
      <c r="AN40" s="67"/>
      <c r="AO40" s="67"/>
      <c r="AP40" s="25"/>
      <c r="AQ40" s="67"/>
      <c r="AR40" s="67"/>
      <c r="AS40" s="67"/>
      <c r="AT40" s="25"/>
      <c r="AU40" s="67"/>
      <c r="AV40" s="67"/>
      <c r="AW40" s="67"/>
      <c r="AX40" s="67"/>
      <c r="AY40" s="67"/>
      <c r="AZ40" s="67"/>
      <c r="BA40" s="67"/>
      <c r="BB40" s="67"/>
      <c r="BC40" s="67"/>
      <c r="BD40" s="25"/>
      <c r="BE40" s="67"/>
      <c r="BF40" s="67"/>
      <c r="BG40" s="67"/>
      <c r="BH40" s="67"/>
      <c r="BI40" s="121"/>
      <c r="BJ40" s="31"/>
      <c r="BK40" s="25"/>
      <c r="BL40" s="25"/>
      <c r="BM40" s="25"/>
      <c r="BN40" s="25"/>
      <c r="BO40" s="67"/>
      <c r="BP40" s="31"/>
      <c r="BQ40" s="31"/>
      <c r="BR40" s="67"/>
      <c r="BS40" s="25"/>
      <c r="BT40" s="30"/>
      <c r="BU40" s="67"/>
      <c r="BV40" s="67"/>
      <c r="BW40" s="25"/>
      <c r="BX40" s="30"/>
      <c r="BY40" s="67"/>
      <c r="BZ40" s="67"/>
      <c r="CA40" s="25"/>
      <c r="CB40" s="25"/>
      <c r="CC40" s="67"/>
      <c r="CD40" s="30"/>
      <c r="CE40" s="25"/>
      <c r="CF40" s="30"/>
      <c r="CG40" s="25"/>
      <c r="CH40" s="25"/>
      <c r="CI40" s="25"/>
      <c r="CJ40" s="25"/>
      <c r="CK40" s="25"/>
      <c r="CL40" s="30"/>
      <c r="CM40" s="25"/>
      <c r="CN40" s="26"/>
      <c r="CO40" s="67"/>
      <c r="CP40" s="25"/>
      <c r="CQ40" s="25"/>
      <c r="CR40" s="67"/>
      <c r="CS40" s="68"/>
      <c r="CT40" s="67"/>
      <c r="CU40" s="67"/>
      <c r="CV40" s="25"/>
      <c r="CW40" s="25"/>
      <c r="CX40" s="25"/>
      <c r="CY40" s="25"/>
      <c r="CZ40" s="25"/>
      <c r="DA40" s="67"/>
      <c r="DB40" s="68"/>
      <c r="DC40" s="67"/>
      <c r="DD40" s="67"/>
      <c r="DE40" s="67"/>
      <c r="DF40" s="69"/>
      <c r="DG40" s="67"/>
      <c r="DH40" s="69"/>
      <c r="DI40" s="32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</row>
    <row r="41" spans="1:134" ht="12.75" x14ac:dyDescent="0.2">
      <c r="A41" s="130"/>
      <c r="B41" s="24"/>
      <c r="C41" s="25"/>
      <c r="D41" s="25"/>
      <c r="E41" s="24"/>
      <c r="F41" s="67"/>
      <c r="G41" s="118"/>
      <c r="H41" s="118"/>
      <c r="I41" s="119"/>
      <c r="J41" s="120"/>
      <c r="K41" s="27" t="str">
        <f t="shared" si="0"/>
        <v/>
      </c>
      <c r="L41" s="28" t="str">
        <f t="shared" si="1"/>
        <v/>
      </c>
      <c r="M41" s="29" t="str">
        <f t="shared" si="2"/>
        <v/>
      </c>
      <c r="N41" s="67"/>
      <c r="O41" s="117"/>
      <c r="P41" s="25"/>
      <c r="Q41" s="25"/>
      <c r="R41" s="25"/>
      <c r="S41" s="117"/>
      <c r="T41" s="61"/>
      <c r="U41" s="67"/>
      <c r="V41" s="61"/>
      <c r="W41" s="30"/>
      <c r="X41" s="67"/>
      <c r="Y41" s="25"/>
      <c r="Z41" s="67"/>
      <c r="AA41" s="67"/>
      <c r="AB41" s="67"/>
      <c r="AC41" s="67"/>
      <c r="AD41" s="67"/>
      <c r="AE41" s="25"/>
      <c r="AF41" s="30"/>
      <c r="AG41" s="67"/>
      <c r="AH41" s="67"/>
      <c r="AI41" s="25"/>
      <c r="AJ41" s="30"/>
      <c r="AK41" s="67"/>
      <c r="AL41" s="30"/>
      <c r="AM41" s="67"/>
      <c r="AN41" s="67"/>
      <c r="AO41" s="67"/>
      <c r="AP41" s="25"/>
      <c r="AQ41" s="67"/>
      <c r="AR41" s="67"/>
      <c r="AS41" s="67"/>
      <c r="AT41" s="25"/>
      <c r="AU41" s="67"/>
      <c r="AV41" s="67"/>
      <c r="AW41" s="67"/>
      <c r="AX41" s="67"/>
      <c r="AY41" s="67"/>
      <c r="AZ41" s="67"/>
      <c r="BA41" s="67"/>
      <c r="BB41" s="67"/>
      <c r="BC41" s="67"/>
      <c r="BD41" s="25"/>
      <c r="BE41" s="67"/>
      <c r="BF41" s="67"/>
      <c r="BG41" s="67"/>
      <c r="BH41" s="67"/>
      <c r="BI41" s="121"/>
      <c r="BJ41" s="31"/>
      <c r="BK41" s="25"/>
      <c r="BL41" s="25"/>
      <c r="BM41" s="25"/>
      <c r="BN41" s="25"/>
      <c r="BO41" s="67"/>
      <c r="BP41" s="31"/>
      <c r="BQ41" s="31"/>
      <c r="BR41" s="67"/>
      <c r="BS41" s="25"/>
      <c r="BT41" s="30"/>
      <c r="BU41" s="67"/>
      <c r="BV41" s="67"/>
      <c r="BW41" s="25"/>
      <c r="BX41" s="30"/>
      <c r="BY41" s="67"/>
      <c r="BZ41" s="67"/>
      <c r="CA41" s="25"/>
      <c r="CB41" s="25"/>
      <c r="CC41" s="67"/>
      <c r="CD41" s="30"/>
      <c r="CE41" s="25"/>
      <c r="CF41" s="30"/>
      <c r="CG41" s="25"/>
      <c r="CH41" s="25"/>
      <c r="CI41" s="25"/>
      <c r="CJ41" s="25"/>
      <c r="CK41" s="25"/>
      <c r="CL41" s="30"/>
      <c r="CM41" s="25"/>
      <c r="CN41" s="26"/>
      <c r="CO41" s="67"/>
      <c r="CP41" s="25"/>
      <c r="CQ41" s="25"/>
      <c r="CR41" s="67"/>
      <c r="CS41" s="68"/>
      <c r="CT41" s="67"/>
      <c r="CU41" s="67"/>
      <c r="CV41" s="25"/>
      <c r="CW41" s="25"/>
      <c r="CX41" s="25"/>
      <c r="CY41" s="25"/>
      <c r="CZ41" s="25"/>
      <c r="DA41" s="67"/>
      <c r="DB41" s="68"/>
      <c r="DC41" s="67"/>
      <c r="DD41" s="67"/>
      <c r="DE41" s="67"/>
      <c r="DF41" s="69"/>
      <c r="DG41" s="67"/>
      <c r="DH41" s="69"/>
      <c r="DI41" s="32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</row>
    <row r="42" spans="1:134" ht="12.75" x14ac:dyDescent="0.2">
      <c r="A42" s="130"/>
      <c r="B42" s="24"/>
      <c r="C42" s="25"/>
      <c r="D42" s="25"/>
      <c r="E42" s="24"/>
      <c r="F42" s="67"/>
      <c r="G42" s="118"/>
      <c r="H42" s="118"/>
      <c r="I42" s="119"/>
      <c r="J42" s="120"/>
      <c r="K42" s="27" t="str">
        <f t="shared" si="0"/>
        <v/>
      </c>
      <c r="L42" s="28" t="str">
        <f t="shared" si="1"/>
        <v/>
      </c>
      <c r="M42" s="29" t="str">
        <f t="shared" si="2"/>
        <v/>
      </c>
      <c r="N42" s="67"/>
      <c r="O42" s="117"/>
      <c r="P42" s="25"/>
      <c r="Q42" s="25"/>
      <c r="R42" s="25"/>
      <c r="S42" s="117"/>
      <c r="T42" s="61"/>
      <c r="U42" s="67"/>
      <c r="V42" s="61"/>
      <c r="W42" s="30"/>
      <c r="X42" s="67"/>
      <c r="Y42" s="25"/>
      <c r="Z42" s="67"/>
      <c r="AA42" s="67"/>
      <c r="AB42" s="67"/>
      <c r="AC42" s="67"/>
      <c r="AD42" s="67"/>
      <c r="AE42" s="25"/>
      <c r="AF42" s="30"/>
      <c r="AG42" s="67"/>
      <c r="AH42" s="67"/>
      <c r="AI42" s="25"/>
      <c r="AJ42" s="30"/>
      <c r="AK42" s="67"/>
      <c r="AL42" s="30"/>
      <c r="AM42" s="67"/>
      <c r="AN42" s="67"/>
      <c r="AO42" s="67"/>
      <c r="AP42" s="25"/>
      <c r="AQ42" s="67"/>
      <c r="AR42" s="67"/>
      <c r="AS42" s="67"/>
      <c r="AT42" s="25"/>
      <c r="AU42" s="67"/>
      <c r="AV42" s="67"/>
      <c r="AW42" s="67"/>
      <c r="AX42" s="67"/>
      <c r="AY42" s="67"/>
      <c r="AZ42" s="67"/>
      <c r="BA42" s="67"/>
      <c r="BB42" s="67"/>
      <c r="BC42" s="67"/>
      <c r="BD42" s="25"/>
      <c r="BE42" s="67"/>
      <c r="BF42" s="67"/>
      <c r="BG42" s="67"/>
      <c r="BH42" s="67"/>
      <c r="BI42" s="121"/>
      <c r="BJ42" s="31"/>
      <c r="BK42" s="25"/>
      <c r="BL42" s="25"/>
      <c r="BM42" s="25"/>
      <c r="BN42" s="25"/>
      <c r="BO42" s="67"/>
      <c r="BP42" s="31"/>
      <c r="BQ42" s="31"/>
      <c r="BR42" s="67"/>
      <c r="BS42" s="25"/>
      <c r="BT42" s="30"/>
      <c r="BU42" s="67"/>
      <c r="BV42" s="67"/>
      <c r="BW42" s="25"/>
      <c r="BX42" s="30"/>
      <c r="BY42" s="67"/>
      <c r="BZ42" s="67"/>
      <c r="CA42" s="25"/>
      <c r="CB42" s="25"/>
      <c r="CC42" s="67"/>
      <c r="CD42" s="30"/>
      <c r="CE42" s="25"/>
      <c r="CF42" s="30"/>
      <c r="CG42" s="25"/>
      <c r="CH42" s="25"/>
      <c r="CI42" s="25"/>
      <c r="CJ42" s="25"/>
      <c r="CK42" s="25"/>
      <c r="CL42" s="30"/>
      <c r="CM42" s="25"/>
      <c r="CN42" s="26"/>
      <c r="CO42" s="67"/>
      <c r="CP42" s="25"/>
      <c r="CQ42" s="25"/>
      <c r="CR42" s="67"/>
      <c r="CS42" s="68"/>
      <c r="CT42" s="67"/>
      <c r="CU42" s="67"/>
      <c r="CV42" s="25"/>
      <c r="CW42" s="25"/>
      <c r="CX42" s="25"/>
      <c r="CY42" s="25"/>
      <c r="CZ42" s="25"/>
      <c r="DA42" s="67"/>
      <c r="DB42" s="68"/>
      <c r="DC42" s="67"/>
      <c r="DD42" s="67"/>
      <c r="DE42" s="67"/>
      <c r="DF42" s="69"/>
      <c r="DG42" s="67"/>
      <c r="DH42" s="69"/>
      <c r="DI42" s="32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</row>
    <row r="43" spans="1:134" ht="12.75" x14ac:dyDescent="0.2">
      <c r="A43" s="130"/>
      <c r="B43" s="24"/>
      <c r="C43" s="25"/>
      <c r="D43" s="25"/>
      <c r="E43" s="24"/>
      <c r="F43" s="67"/>
      <c r="G43" s="118"/>
      <c r="H43" s="118"/>
      <c r="I43" s="119"/>
      <c r="J43" s="120"/>
      <c r="K43" s="27" t="str">
        <f t="shared" si="0"/>
        <v/>
      </c>
      <c r="L43" s="28" t="str">
        <f t="shared" si="1"/>
        <v/>
      </c>
      <c r="M43" s="29" t="str">
        <f t="shared" si="2"/>
        <v/>
      </c>
      <c r="N43" s="67"/>
      <c r="O43" s="117"/>
      <c r="P43" s="25"/>
      <c r="Q43" s="25"/>
      <c r="R43" s="25"/>
      <c r="S43" s="117"/>
      <c r="T43" s="61"/>
      <c r="U43" s="67"/>
      <c r="V43" s="61"/>
      <c r="W43" s="30"/>
      <c r="X43" s="67"/>
      <c r="Y43" s="25"/>
      <c r="Z43" s="67"/>
      <c r="AA43" s="67"/>
      <c r="AB43" s="67"/>
      <c r="AC43" s="67"/>
      <c r="AD43" s="67"/>
      <c r="AE43" s="25"/>
      <c r="AF43" s="30"/>
      <c r="AG43" s="67"/>
      <c r="AH43" s="67"/>
      <c r="AI43" s="25"/>
      <c r="AJ43" s="30"/>
      <c r="AK43" s="67"/>
      <c r="AL43" s="30"/>
      <c r="AM43" s="67"/>
      <c r="AN43" s="67"/>
      <c r="AO43" s="67"/>
      <c r="AP43" s="25"/>
      <c r="AQ43" s="67"/>
      <c r="AR43" s="67"/>
      <c r="AS43" s="67"/>
      <c r="AT43" s="25"/>
      <c r="AU43" s="67"/>
      <c r="AV43" s="67"/>
      <c r="AW43" s="67"/>
      <c r="AX43" s="67"/>
      <c r="AY43" s="67"/>
      <c r="AZ43" s="67"/>
      <c r="BA43" s="67"/>
      <c r="BB43" s="67"/>
      <c r="BC43" s="67"/>
      <c r="BD43" s="25"/>
      <c r="BE43" s="67"/>
      <c r="BF43" s="67"/>
      <c r="BG43" s="67"/>
      <c r="BH43" s="67"/>
      <c r="BI43" s="121"/>
      <c r="BJ43" s="31"/>
      <c r="BK43" s="25"/>
      <c r="BL43" s="25"/>
      <c r="BM43" s="25"/>
      <c r="BN43" s="25"/>
      <c r="BO43" s="67"/>
      <c r="BP43" s="31"/>
      <c r="BQ43" s="31"/>
      <c r="BR43" s="67"/>
      <c r="BS43" s="25"/>
      <c r="BT43" s="30"/>
      <c r="BU43" s="67"/>
      <c r="BV43" s="67"/>
      <c r="BW43" s="25"/>
      <c r="BX43" s="30"/>
      <c r="BY43" s="67"/>
      <c r="BZ43" s="67"/>
      <c r="CA43" s="25"/>
      <c r="CB43" s="25"/>
      <c r="CC43" s="67"/>
      <c r="CD43" s="30"/>
      <c r="CE43" s="25"/>
      <c r="CF43" s="30"/>
      <c r="CG43" s="25"/>
      <c r="CH43" s="25"/>
      <c r="CI43" s="25"/>
      <c r="CJ43" s="25"/>
      <c r="CK43" s="25"/>
      <c r="CL43" s="30"/>
      <c r="CM43" s="25"/>
      <c r="CN43" s="26"/>
      <c r="CO43" s="67"/>
      <c r="CP43" s="25"/>
      <c r="CQ43" s="25"/>
      <c r="CR43" s="67"/>
      <c r="CS43" s="68"/>
      <c r="CT43" s="67"/>
      <c r="CU43" s="67"/>
      <c r="CV43" s="25"/>
      <c r="CW43" s="25"/>
      <c r="CX43" s="25"/>
      <c r="CY43" s="25"/>
      <c r="CZ43" s="25"/>
      <c r="DA43" s="67"/>
      <c r="DB43" s="68"/>
      <c r="DC43" s="67"/>
      <c r="DD43" s="67"/>
      <c r="DE43" s="67"/>
      <c r="DF43" s="69"/>
      <c r="DG43" s="67"/>
      <c r="DH43" s="69"/>
      <c r="DI43" s="32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</row>
    <row r="44" spans="1:134" ht="12.75" x14ac:dyDescent="0.2">
      <c r="A44" s="130"/>
      <c r="B44" s="24"/>
      <c r="C44" s="25"/>
      <c r="D44" s="25"/>
      <c r="E44" s="24"/>
      <c r="F44" s="67"/>
      <c r="G44" s="118"/>
      <c r="H44" s="118"/>
      <c r="I44" s="119"/>
      <c r="J44" s="120"/>
      <c r="K44" s="27" t="str">
        <f t="shared" si="0"/>
        <v/>
      </c>
      <c r="L44" s="28" t="str">
        <f t="shared" si="1"/>
        <v/>
      </c>
      <c r="M44" s="29" t="str">
        <f t="shared" si="2"/>
        <v/>
      </c>
      <c r="N44" s="67"/>
      <c r="O44" s="117"/>
      <c r="P44" s="25"/>
      <c r="Q44" s="25"/>
      <c r="R44" s="25"/>
      <c r="S44" s="117"/>
      <c r="T44" s="61"/>
      <c r="U44" s="67"/>
      <c r="V44" s="61"/>
      <c r="W44" s="30"/>
      <c r="X44" s="67"/>
      <c r="Y44" s="25"/>
      <c r="Z44" s="67"/>
      <c r="AA44" s="67"/>
      <c r="AB44" s="67"/>
      <c r="AC44" s="67"/>
      <c r="AD44" s="67"/>
      <c r="AE44" s="25"/>
      <c r="AF44" s="30"/>
      <c r="AG44" s="67"/>
      <c r="AH44" s="67"/>
      <c r="AI44" s="25"/>
      <c r="AJ44" s="30"/>
      <c r="AK44" s="67"/>
      <c r="AL44" s="30"/>
      <c r="AM44" s="67"/>
      <c r="AN44" s="67"/>
      <c r="AO44" s="67"/>
      <c r="AP44" s="25"/>
      <c r="AQ44" s="67"/>
      <c r="AR44" s="67"/>
      <c r="AS44" s="67"/>
      <c r="AT44" s="25"/>
      <c r="AU44" s="67"/>
      <c r="AV44" s="67"/>
      <c r="AW44" s="67"/>
      <c r="AX44" s="67"/>
      <c r="AY44" s="67"/>
      <c r="AZ44" s="67"/>
      <c r="BA44" s="67"/>
      <c r="BB44" s="67"/>
      <c r="BC44" s="67"/>
      <c r="BD44" s="25"/>
      <c r="BE44" s="67"/>
      <c r="BF44" s="67"/>
      <c r="BG44" s="67"/>
      <c r="BH44" s="67"/>
      <c r="BI44" s="121"/>
      <c r="BJ44" s="31"/>
      <c r="BK44" s="25"/>
      <c r="BL44" s="25"/>
      <c r="BM44" s="25"/>
      <c r="BN44" s="25"/>
      <c r="BO44" s="67"/>
      <c r="BP44" s="31"/>
      <c r="BQ44" s="31"/>
      <c r="BR44" s="67"/>
      <c r="BS44" s="25"/>
      <c r="BT44" s="30"/>
      <c r="BU44" s="67"/>
      <c r="BV44" s="67"/>
      <c r="BW44" s="25"/>
      <c r="BX44" s="30"/>
      <c r="BY44" s="67"/>
      <c r="BZ44" s="67"/>
      <c r="CA44" s="25"/>
      <c r="CB44" s="25"/>
      <c r="CC44" s="67"/>
      <c r="CD44" s="30"/>
      <c r="CE44" s="25"/>
      <c r="CF44" s="30"/>
      <c r="CG44" s="25"/>
      <c r="CH44" s="25"/>
      <c r="CI44" s="25"/>
      <c r="CJ44" s="25"/>
      <c r="CK44" s="25"/>
      <c r="CL44" s="30"/>
      <c r="CM44" s="25"/>
      <c r="CN44" s="26"/>
      <c r="CO44" s="67"/>
      <c r="CP44" s="25"/>
      <c r="CQ44" s="25"/>
      <c r="CR44" s="67"/>
      <c r="CS44" s="68"/>
      <c r="CT44" s="67"/>
      <c r="CU44" s="67"/>
      <c r="CV44" s="25"/>
      <c r="CW44" s="25"/>
      <c r="CX44" s="25"/>
      <c r="CY44" s="25"/>
      <c r="CZ44" s="25"/>
      <c r="DA44" s="67"/>
      <c r="DB44" s="68"/>
      <c r="DC44" s="67"/>
      <c r="DD44" s="67"/>
      <c r="DE44" s="67"/>
      <c r="DF44" s="69"/>
      <c r="DG44" s="67"/>
      <c r="DH44" s="69"/>
      <c r="DI44" s="32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</row>
    <row r="45" spans="1:134" ht="12.75" x14ac:dyDescent="0.2">
      <c r="A45" s="130"/>
      <c r="B45" s="24"/>
      <c r="C45" s="25"/>
      <c r="D45" s="25"/>
      <c r="E45" s="24"/>
      <c r="F45" s="67"/>
      <c r="G45" s="118"/>
      <c r="H45" s="118"/>
      <c r="I45" s="119"/>
      <c r="J45" s="120"/>
      <c r="K45" s="27" t="str">
        <f t="shared" si="0"/>
        <v/>
      </c>
      <c r="L45" s="28" t="str">
        <f t="shared" si="1"/>
        <v/>
      </c>
      <c r="M45" s="29" t="str">
        <f t="shared" si="2"/>
        <v/>
      </c>
      <c r="N45" s="67"/>
      <c r="O45" s="117"/>
      <c r="P45" s="25"/>
      <c r="Q45" s="25"/>
      <c r="R45" s="25"/>
      <c r="S45" s="117"/>
      <c r="T45" s="61"/>
      <c r="U45" s="67"/>
      <c r="V45" s="61"/>
      <c r="W45" s="30"/>
      <c r="X45" s="67"/>
      <c r="Y45" s="25"/>
      <c r="Z45" s="67"/>
      <c r="AA45" s="67"/>
      <c r="AB45" s="67"/>
      <c r="AC45" s="67"/>
      <c r="AD45" s="67"/>
      <c r="AE45" s="25"/>
      <c r="AF45" s="30"/>
      <c r="AG45" s="67"/>
      <c r="AH45" s="67"/>
      <c r="AI45" s="25"/>
      <c r="AJ45" s="30"/>
      <c r="AK45" s="67"/>
      <c r="AL45" s="30"/>
      <c r="AM45" s="67"/>
      <c r="AN45" s="67"/>
      <c r="AO45" s="67"/>
      <c r="AP45" s="25"/>
      <c r="AQ45" s="67"/>
      <c r="AR45" s="67"/>
      <c r="AS45" s="67"/>
      <c r="AT45" s="25"/>
      <c r="AU45" s="67"/>
      <c r="AV45" s="67"/>
      <c r="AW45" s="67"/>
      <c r="AX45" s="67"/>
      <c r="AY45" s="67"/>
      <c r="AZ45" s="67"/>
      <c r="BA45" s="67"/>
      <c r="BB45" s="67"/>
      <c r="BC45" s="67"/>
      <c r="BD45" s="25"/>
      <c r="BE45" s="67"/>
      <c r="BF45" s="67"/>
      <c r="BG45" s="67"/>
      <c r="BH45" s="67"/>
      <c r="BI45" s="121"/>
      <c r="BJ45" s="31"/>
      <c r="BK45" s="25"/>
      <c r="BL45" s="25"/>
      <c r="BM45" s="25"/>
      <c r="BN45" s="25"/>
      <c r="BO45" s="67"/>
      <c r="BP45" s="31"/>
      <c r="BQ45" s="31"/>
      <c r="BR45" s="67"/>
      <c r="BS45" s="25"/>
      <c r="BT45" s="30"/>
      <c r="BU45" s="67"/>
      <c r="BV45" s="67"/>
      <c r="BW45" s="25"/>
      <c r="BX45" s="30"/>
      <c r="BY45" s="67"/>
      <c r="BZ45" s="67"/>
      <c r="CA45" s="25"/>
      <c r="CB45" s="25"/>
      <c r="CC45" s="67"/>
      <c r="CD45" s="30"/>
      <c r="CE45" s="25"/>
      <c r="CF45" s="30"/>
      <c r="CG45" s="25"/>
      <c r="CH45" s="25"/>
      <c r="CI45" s="25"/>
      <c r="CJ45" s="25"/>
      <c r="CK45" s="25"/>
      <c r="CL45" s="30"/>
      <c r="CM45" s="25"/>
      <c r="CN45" s="26"/>
      <c r="CO45" s="67"/>
      <c r="CP45" s="25"/>
      <c r="CQ45" s="25"/>
      <c r="CR45" s="67"/>
      <c r="CS45" s="68"/>
      <c r="CT45" s="67"/>
      <c r="CU45" s="67"/>
      <c r="CV45" s="25"/>
      <c r="CW45" s="25"/>
      <c r="CX45" s="25"/>
      <c r="CY45" s="25"/>
      <c r="CZ45" s="25"/>
      <c r="DA45" s="67"/>
      <c r="DB45" s="68"/>
      <c r="DC45" s="67"/>
      <c r="DD45" s="67"/>
      <c r="DE45" s="67"/>
      <c r="DF45" s="69"/>
      <c r="DG45" s="67"/>
      <c r="DH45" s="69"/>
      <c r="DI45" s="32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</row>
    <row r="46" spans="1:134" ht="12.75" x14ac:dyDescent="0.2">
      <c r="A46" s="130"/>
      <c r="B46" s="24"/>
      <c r="C46" s="25"/>
      <c r="D46" s="25"/>
      <c r="E46" s="24"/>
      <c r="F46" s="67"/>
      <c r="G46" s="118"/>
      <c r="H46" s="118"/>
      <c r="I46" s="119"/>
      <c r="J46" s="120"/>
      <c r="K46" s="27" t="str">
        <f t="shared" si="0"/>
        <v/>
      </c>
      <c r="L46" s="28" t="str">
        <f t="shared" si="1"/>
        <v/>
      </c>
      <c r="M46" s="29" t="str">
        <f t="shared" si="2"/>
        <v/>
      </c>
      <c r="N46" s="67"/>
      <c r="O46" s="117"/>
      <c r="P46" s="25"/>
      <c r="Q46" s="25"/>
      <c r="R46" s="25"/>
      <c r="S46" s="117"/>
      <c r="T46" s="61"/>
      <c r="U46" s="67"/>
      <c r="V46" s="61"/>
      <c r="W46" s="30"/>
      <c r="X46" s="67"/>
      <c r="Y46" s="25"/>
      <c r="Z46" s="67"/>
      <c r="AA46" s="67"/>
      <c r="AB46" s="67"/>
      <c r="AC46" s="67"/>
      <c r="AD46" s="67"/>
      <c r="AE46" s="25"/>
      <c r="AF46" s="30"/>
      <c r="AG46" s="67"/>
      <c r="AH46" s="67"/>
      <c r="AI46" s="25"/>
      <c r="AJ46" s="30"/>
      <c r="AK46" s="67"/>
      <c r="AL46" s="30"/>
      <c r="AM46" s="67"/>
      <c r="AN46" s="67"/>
      <c r="AO46" s="67"/>
      <c r="AP46" s="25"/>
      <c r="AQ46" s="67"/>
      <c r="AR46" s="67"/>
      <c r="AS46" s="67"/>
      <c r="AT46" s="25"/>
      <c r="AU46" s="67"/>
      <c r="AV46" s="67"/>
      <c r="AW46" s="67"/>
      <c r="AX46" s="67"/>
      <c r="AY46" s="67"/>
      <c r="AZ46" s="67"/>
      <c r="BA46" s="67"/>
      <c r="BB46" s="67"/>
      <c r="BC46" s="67"/>
      <c r="BD46" s="25"/>
      <c r="BE46" s="67"/>
      <c r="BF46" s="67"/>
      <c r="BG46" s="67"/>
      <c r="BH46" s="67"/>
      <c r="BI46" s="121"/>
      <c r="BJ46" s="31"/>
      <c r="BK46" s="25"/>
      <c r="BL46" s="25"/>
      <c r="BM46" s="25"/>
      <c r="BN46" s="25"/>
      <c r="BO46" s="67"/>
      <c r="BP46" s="31"/>
      <c r="BQ46" s="31"/>
      <c r="BR46" s="67"/>
      <c r="BS46" s="25"/>
      <c r="BT46" s="30"/>
      <c r="BU46" s="67"/>
      <c r="BV46" s="67"/>
      <c r="BW46" s="25"/>
      <c r="BX46" s="30"/>
      <c r="BY46" s="67"/>
      <c r="BZ46" s="67"/>
      <c r="CA46" s="25"/>
      <c r="CB46" s="25"/>
      <c r="CC46" s="67"/>
      <c r="CD46" s="30"/>
      <c r="CE46" s="25"/>
      <c r="CF46" s="30"/>
      <c r="CG46" s="25"/>
      <c r="CH46" s="25"/>
      <c r="CI46" s="25"/>
      <c r="CJ46" s="25"/>
      <c r="CK46" s="25"/>
      <c r="CL46" s="30"/>
      <c r="CM46" s="25"/>
      <c r="CN46" s="26"/>
      <c r="CO46" s="67"/>
      <c r="CP46" s="25"/>
      <c r="CQ46" s="25"/>
      <c r="CR46" s="67"/>
      <c r="CS46" s="68"/>
      <c r="CT46" s="67"/>
      <c r="CU46" s="67"/>
      <c r="CV46" s="25"/>
      <c r="CW46" s="25"/>
      <c r="CX46" s="25"/>
      <c r="CY46" s="25"/>
      <c r="CZ46" s="25"/>
      <c r="DA46" s="67"/>
      <c r="DB46" s="68"/>
      <c r="DC46" s="67"/>
      <c r="DD46" s="67"/>
      <c r="DE46" s="67"/>
      <c r="DF46" s="69"/>
      <c r="DG46" s="67"/>
      <c r="DH46" s="69"/>
      <c r="DI46" s="32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</row>
    <row r="47" spans="1:134" ht="12.75" x14ac:dyDescent="0.2">
      <c r="A47" s="130"/>
      <c r="B47" s="24"/>
      <c r="C47" s="25"/>
      <c r="D47" s="25"/>
      <c r="E47" s="24"/>
      <c r="F47" s="67"/>
      <c r="G47" s="118"/>
      <c r="H47" s="118"/>
      <c r="I47" s="119"/>
      <c r="J47" s="120"/>
      <c r="K47" s="27" t="str">
        <f t="shared" si="0"/>
        <v/>
      </c>
      <c r="L47" s="28" t="str">
        <f t="shared" si="1"/>
        <v/>
      </c>
      <c r="M47" s="29" t="str">
        <f t="shared" si="2"/>
        <v/>
      </c>
      <c r="N47" s="67"/>
      <c r="O47" s="117"/>
      <c r="P47" s="25"/>
      <c r="Q47" s="25"/>
      <c r="R47" s="25"/>
      <c r="S47" s="117"/>
      <c r="T47" s="61"/>
      <c r="U47" s="67"/>
      <c r="V47" s="61"/>
      <c r="W47" s="30"/>
      <c r="X47" s="67"/>
      <c r="Y47" s="25"/>
      <c r="Z47" s="67"/>
      <c r="AA47" s="67"/>
      <c r="AB47" s="67"/>
      <c r="AC47" s="67"/>
      <c r="AD47" s="67"/>
      <c r="AE47" s="25"/>
      <c r="AF47" s="30"/>
      <c r="AG47" s="67"/>
      <c r="AH47" s="67"/>
      <c r="AI47" s="25"/>
      <c r="AJ47" s="30"/>
      <c r="AK47" s="67"/>
      <c r="AL47" s="30"/>
      <c r="AM47" s="67"/>
      <c r="AN47" s="67"/>
      <c r="AO47" s="67"/>
      <c r="AP47" s="25"/>
      <c r="AQ47" s="67"/>
      <c r="AR47" s="67"/>
      <c r="AS47" s="67"/>
      <c r="AT47" s="25"/>
      <c r="AU47" s="67"/>
      <c r="AV47" s="67"/>
      <c r="AW47" s="67"/>
      <c r="AX47" s="67"/>
      <c r="AY47" s="67"/>
      <c r="AZ47" s="67"/>
      <c r="BA47" s="67"/>
      <c r="BB47" s="67"/>
      <c r="BC47" s="67"/>
      <c r="BD47" s="25"/>
      <c r="BE47" s="67"/>
      <c r="BF47" s="67"/>
      <c r="BG47" s="67"/>
      <c r="BH47" s="67"/>
      <c r="BI47" s="121"/>
      <c r="BJ47" s="31"/>
      <c r="BK47" s="25"/>
      <c r="BL47" s="25"/>
      <c r="BM47" s="25"/>
      <c r="BN47" s="25"/>
      <c r="BO47" s="67"/>
      <c r="BP47" s="31"/>
      <c r="BQ47" s="31"/>
      <c r="BR47" s="67"/>
      <c r="BS47" s="25"/>
      <c r="BT47" s="30"/>
      <c r="BU47" s="67"/>
      <c r="BV47" s="67"/>
      <c r="BW47" s="25"/>
      <c r="BX47" s="30"/>
      <c r="BY47" s="67"/>
      <c r="BZ47" s="67"/>
      <c r="CA47" s="25"/>
      <c r="CB47" s="25"/>
      <c r="CC47" s="67"/>
      <c r="CD47" s="30"/>
      <c r="CE47" s="25"/>
      <c r="CF47" s="30"/>
      <c r="CG47" s="25"/>
      <c r="CH47" s="25"/>
      <c r="CI47" s="25"/>
      <c r="CJ47" s="25"/>
      <c r="CK47" s="25"/>
      <c r="CL47" s="30"/>
      <c r="CM47" s="25"/>
      <c r="CN47" s="26"/>
      <c r="CO47" s="67"/>
      <c r="CP47" s="25"/>
      <c r="CQ47" s="25"/>
      <c r="CR47" s="67"/>
      <c r="CS47" s="68"/>
      <c r="CT47" s="67"/>
      <c r="CU47" s="67"/>
      <c r="CV47" s="25"/>
      <c r="CW47" s="25"/>
      <c r="CX47" s="25"/>
      <c r="CY47" s="25"/>
      <c r="CZ47" s="25"/>
      <c r="DA47" s="67"/>
      <c r="DB47" s="68"/>
      <c r="DC47" s="67"/>
      <c r="DD47" s="67"/>
      <c r="DE47" s="67"/>
      <c r="DF47" s="69"/>
      <c r="DG47" s="67"/>
      <c r="DH47" s="69"/>
      <c r="DI47" s="32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</row>
    <row r="48" spans="1:134" ht="12.75" x14ac:dyDescent="0.2">
      <c r="A48" s="130"/>
      <c r="B48" s="24"/>
      <c r="C48" s="25"/>
      <c r="D48" s="25"/>
      <c r="E48" s="24"/>
      <c r="F48" s="67"/>
      <c r="G48" s="118"/>
      <c r="H48" s="118"/>
      <c r="I48" s="119"/>
      <c r="J48" s="120"/>
      <c r="K48" s="27" t="str">
        <f t="shared" si="0"/>
        <v/>
      </c>
      <c r="L48" s="28" t="str">
        <f t="shared" si="1"/>
        <v/>
      </c>
      <c r="M48" s="29" t="str">
        <f t="shared" si="2"/>
        <v/>
      </c>
      <c r="N48" s="67"/>
      <c r="O48" s="117"/>
      <c r="P48" s="25"/>
      <c r="Q48" s="25"/>
      <c r="R48" s="25"/>
      <c r="S48" s="117"/>
      <c r="T48" s="61"/>
      <c r="U48" s="67"/>
      <c r="V48" s="61"/>
      <c r="W48" s="30"/>
      <c r="X48" s="67"/>
      <c r="Y48" s="25"/>
      <c r="Z48" s="67"/>
      <c r="AA48" s="67"/>
      <c r="AB48" s="67"/>
      <c r="AC48" s="67"/>
      <c r="AD48" s="67"/>
      <c r="AE48" s="25"/>
      <c r="AF48" s="30"/>
      <c r="AG48" s="67"/>
      <c r="AH48" s="67"/>
      <c r="AI48" s="25"/>
      <c r="AJ48" s="30"/>
      <c r="AK48" s="67"/>
      <c r="AL48" s="30"/>
      <c r="AM48" s="67"/>
      <c r="AN48" s="67"/>
      <c r="AO48" s="67"/>
      <c r="AP48" s="25"/>
      <c r="AQ48" s="67"/>
      <c r="AR48" s="67"/>
      <c r="AS48" s="67"/>
      <c r="AT48" s="25"/>
      <c r="AU48" s="67"/>
      <c r="AV48" s="67"/>
      <c r="AW48" s="67"/>
      <c r="AX48" s="67"/>
      <c r="AY48" s="67"/>
      <c r="AZ48" s="67"/>
      <c r="BA48" s="67"/>
      <c r="BB48" s="67"/>
      <c r="BC48" s="67"/>
      <c r="BD48" s="25"/>
      <c r="BE48" s="67"/>
      <c r="BF48" s="67"/>
      <c r="BG48" s="67"/>
      <c r="BH48" s="67"/>
      <c r="BI48" s="121"/>
      <c r="BJ48" s="31"/>
      <c r="BK48" s="25"/>
      <c r="BL48" s="25"/>
      <c r="BM48" s="25"/>
      <c r="BN48" s="25"/>
      <c r="BO48" s="67"/>
      <c r="BP48" s="31"/>
      <c r="BQ48" s="31"/>
      <c r="BR48" s="67"/>
      <c r="BS48" s="25"/>
      <c r="BT48" s="30"/>
      <c r="BU48" s="67"/>
      <c r="BV48" s="67"/>
      <c r="BW48" s="25"/>
      <c r="BX48" s="30"/>
      <c r="BY48" s="67"/>
      <c r="BZ48" s="67"/>
      <c r="CA48" s="25"/>
      <c r="CB48" s="25"/>
      <c r="CC48" s="67"/>
      <c r="CD48" s="30"/>
      <c r="CE48" s="25"/>
      <c r="CF48" s="30"/>
      <c r="CG48" s="25"/>
      <c r="CH48" s="25"/>
      <c r="CI48" s="25"/>
      <c r="CJ48" s="25"/>
      <c r="CK48" s="25"/>
      <c r="CL48" s="30"/>
      <c r="CM48" s="25"/>
      <c r="CN48" s="26"/>
      <c r="CO48" s="67"/>
      <c r="CP48" s="25"/>
      <c r="CQ48" s="25"/>
      <c r="CR48" s="67"/>
      <c r="CS48" s="68"/>
      <c r="CT48" s="67"/>
      <c r="CU48" s="67"/>
      <c r="CV48" s="25"/>
      <c r="CW48" s="25"/>
      <c r="CX48" s="25"/>
      <c r="CY48" s="25"/>
      <c r="CZ48" s="25"/>
      <c r="DA48" s="67"/>
      <c r="DB48" s="68"/>
      <c r="DC48" s="67"/>
      <c r="DD48" s="67"/>
      <c r="DE48" s="67"/>
      <c r="DF48" s="69"/>
      <c r="DG48" s="67"/>
      <c r="DH48" s="69"/>
      <c r="DI48" s="32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</row>
    <row r="49" spans="1:134" ht="12.75" x14ac:dyDescent="0.2">
      <c r="A49" s="130"/>
      <c r="B49" s="24"/>
      <c r="C49" s="25"/>
      <c r="D49" s="25"/>
      <c r="E49" s="24"/>
      <c r="F49" s="67"/>
      <c r="G49" s="118"/>
      <c r="H49" s="118"/>
      <c r="I49" s="119"/>
      <c r="J49" s="120"/>
      <c r="K49" s="27" t="str">
        <f t="shared" si="0"/>
        <v/>
      </c>
      <c r="L49" s="28" t="str">
        <f t="shared" si="1"/>
        <v/>
      </c>
      <c r="M49" s="29" t="str">
        <f t="shared" si="2"/>
        <v/>
      </c>
      <c r="N49" s="67"/>
      <c r="O49" s="117"/>
      <c r="P49" s="25"/>
      <c r="Q49" s="25"/>
      <c r="R49" s="25"/>
      <c r="S49" s="117"/>
      <c r="T49" s="61"/>
      <c r="U49" s="67"/>
      <c r="V49" s="61"/>
      <c r="W49" s="30"/>
      <c r="X49" s="67"/>
      <c r="Y49" s="25"/>
      <c r="Z49" s="67"/>
      <c r="AA49" s="67"/>
      <c r="AB49" s="67"/>
      <c r="AC49" s="67"/>
      <c r="AD49" s="67"/>
      <c r="AE49" s="25"/>
      <c r="AF49" s="30"/>
      <c r="AG49" s="67"/>
      <c r="AH49" s="67"/>
      <c r="AI49" s="25"/>
      <c r="AJ49" s="30"/>
      <c r="AK49" s="67"/>
      <c r="AL49" s="30"/>
      <c r="AM49" s="67"/>
      <c r="AN49" s="67"/>
      <c r="AO49" s="67"/>
      <c r="AP49" s="25"/>
      <c r="AQ49" s="67"/>
      <c r="AR49" s="67"/>
      <c r="AS49" s="67"/>
      <c r="AT49" s="25"/>
      <c r="AU49" s="67"/>
      <c r="AV49" s="67"/>
      <c r="AW49" s="67"/>
      <c r="AX49" s="67"/>
      <c r="AY49" s="67"/>
      <c r="AZ49" s="67"/>
      <c r="BA49" s="67"/>
      <c r="BB49" s="67"/>
      <c r="BC49" s="67"/>
      <c r="BD49" s="25"/>
      <c r="BE49" s="67"/>
      <c r="BF49" s="67"/>
      <c r="BG49" s="67"/>
      <c r="BH49" s="67"/>
      <c r="BI49" s="121"/>
      <c r="BJ49" s="31"/>
      <c r="BK49" s="25"/>
      <c r="BL49" s="25"/>
      <c r="BM49" s="25"/>
      <c r="BN49" s="25"/>
      <c r="BO49" s="67"/>
      <c r="BP49" s="31"/>
      <c r="BQ49" s="31"/>
      <c r="BR49" s="67"/>
      <c r="BS49" s="25"/>
      <c r="BT49" s="30"/>
      <c r="BU49" s="67"/>
      <c r="BV49" s="67"/>
      <c r="BW49" s="25"/>
      <c r="BX49" s="30"/>
      <c r="BY49" s="67"/>
      <c r="BZ49" s="67"/>
      <c r="CA49" s="25"/>
      <c r="CB49" s="25"/>
      <c r="CC49" s="67"/>
      <c r="CD49" s="30"/>
      <c r="CE49" s="25"/>
      <c r="CF49" s="30"/>
      <c r="CG49" s="25"/>
      <c r="CH49" s="25"/>
      <c r="CI49" s="25"/>
      <c r="CJ49" s="25"/>
      <c r="CK49" s="25"/>
      <c r="CL49" s="30"/>
      <c r="CM49" s="25"/>
      <c r="CN49" s="26"/>
      <c r="CO49" s="67"/>
      <c r="CP49" s="25"/>
      <c r="CQ49" s="25"/>
      <c r="CR49" s="67"/>
      <c r="CS49" s="68"/>
      <c r="CT49" s="67"/>
      <c r="CU49" s="67"/>
      <c r="CV49" s="25"/>
      <c r="CW49" s="25"/>
      <c r="CX49" s="25"/>
      <c r="CY49" s="25"/>
      <c r="CZ49" s="25"/>
      <c r="DA49" s="67"/>
      <c r="DB49" s="68"/>
      <c r="DC49" s="67"/>
      <c r="DD49" s="67"/>
      <c r="DE49" s="67"/>
      <c r="DF49" s="69"/>
      <c r="DG49" s="67"/>
      <c r="DH49" s="69"/>
      <c r="DI49" s="32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</row>
    <row r="50" spans="1:134" ht="12.75" x14ac:dyDescent="0.2">
      <c r="A50" s="130"/>
      <c r="B50" s="24"/>
      <c r="C50" s="25"/>
      <c r="D50" s="25"/>
      <c r="E50" s="24"/>
      <c r="F50" s="67"/>
      <c r="G50" s="118"/>
      <c r="H50" s="118"/>
      <c r="I50" s="119"/>
      <c r="J50" s="120"/>
      <c r="K50" s="27" t="str">
        <f t="shared" si="0"/>
        <v/>
      </c>
      <c r="L50" s="28" t="str">
        <f t="shared" si="1"/>
        <v/>
      </c>
      <c r="M50" s="29" t="str">
        <f t="shared" si="2"/>
        <v/>
      </c>
      <c r="N50" s="67"/>
      <c r="O50" s="117"/>
      <c r="P50" s="25"/>
      <c r="Q50" s="25"/>
      <c r="R50" s="25"/>
      <c r="S50" s="117"/>
      <c r="T50" s="61"/>
      <c r="U50" s="67"/>
      <c r="V50" s="61"/>
      <c r="W50" s="30"/>
      <c r="X50" s="67"/>
      <c r="Y50" s="25"/>
      <c r="Z50" s="67"/>
      <c r="AA50" s="67"/>
      <c r="AB50" s="67"/>
      <c r="AC50" s="67"/>
      <c r="AD50" s="67"/>
      <c r="AE50" s="25"/>
      <c r="AF50" s="30"/>
      <c r="AG50" s="67"/>
      <c r="AH50" s="67"/>
      <c r="AI50" s="25"/>
      <c r="AJ50" s="30"/>
      <c r="AK50" s="67"/>
      <c r="AL50" s="30"/>
      <c r="AM50" s="67"/>
      <c r="AN50" s="67"/>
      <c r="AO50" s="67"/>
      <c r="AP50" s="25"/>
      <c r="AQ50" s="67"/>
      <c r="AR50" s="67"/>
      <c r="AS50" s="67"/>
      <c r="AT50" s="25"/>
      <c r="AU50" s="67"/>
      <c r="AV50" s="67"/>
      <c r="AW50" s="67"/>
      <c r="AX50" s="67"/>
      <c r="AY50" s="67"/>
      <c r="AZ50" s="67"/>
      <c r="BA50" s="67"/>
      <c r="BB50" s="67"/>
      <c r="BC50" s="67"/>
      <c r="BD50" s="25"/>
      <c r="BE50" s="67"/>
      <c r="BF50" s="67"/>
      <c r="BG50" s="67"/>
      <c r="BH50" s="67"/>
      <c r="BI50" s="121"/>
      <c r="BJ50" s="31"/>
      <c r="BK50" s="25"/>
      <c r="BL50" s="25"/>
      <c r="BM50" s="25"/>
      <c r="BN50" s="25"/>
      <c r="BO50" s="67"/>
      <c r="BP50" s="31"/>
      <c r="BQ50" s="31"/>
      <c r="BR50" s="67"/>
      <c r="BS50" s="25"/>
      <c r="BT50" s="30"/>
      <c r="BU50" s="67"/>
      <c r="BV50" s="67"/>
      <c r="BW50" s="25"/>
      <c r="BX50" s="30"/>
      <c r="BY50" s="67"/>
      <c r="BZ50" s="67"/>
      <c r="CA50" s="25"/>
      <c r="CB50" s="25"/>
      <c r="CC50" s="67"/>
      <c r="CD50" s="30"/>
      <c r="CE50" s="25"/>
      <c r="CF50" s="30"/>
      <c r="CG50" s="25"/>
      <c r="CH50" s="25"/>
      <c r="CI50" s="25"/>
      <c r="CJ50" s="25"/>
      <c r="CK50" s="25"/>
      <c r="CL50" s="30"/>
      <c r="CM50" s="25"/>
      <c r="CN50" s="26"/>
      <c r="CO50" s="67"/>
      <c r="CP50" s="25"/>
      <c r="CQ50" s="25"/>
      <c r="CR50" s="67"/>
      <c r="CS50" s="68"/>
      <c r="CT50" s="67"/>
      <c r="CU50" s="67"/>
      <c r="CV50" s="25"/>
      <c r="CW50" s="25"/>
      <c r="CX50" s="25"/>
      <c r="CY50" s="25"/>
      <c r="CZ50" s="25"/>
      <c r="DA50" s="67"/>
      <c r="DB50" s="68"/>
      <c r="DC50" s="67"/>
      <c r="DD50" s="67"/>
      <c r="DE50" s="67"/>
      <c r="DF50" s="69"/>
      <c r="DG50" s="67"/>
      <c r="DH50" s="69"/>
      <c r="DI50" s="32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</row>
    <row r="51" spans="1:134" ht="12.75" x14ac:dyDescent="0.2">
      <c r="A51" s="130"/>
      <c r="B51" s="24"/>
      <c r="C51" s="25"/>
      <c r="D51" s="25"/>
      <c r="E51" s="24"/>
      <c r="F51" s="67"/>
      <c r="G51" s="118"/>
      <c r="H51" s="118"/>
      <c r="I51" s="119"/>
      <c r="J51" s="120"/>
      <c r="K51" s="27" t="str">
        <f t="shared" si="0"/>
        <v/>
      </c>
      <c r="L51" s="28" t="str">
        <f t="shared" si="1"/>
        <v/>
      </c>
      <c r="M51" s="29" t="str">
        <f t="shared" si="2"/>
        <v/>
      </c>
      <c r="N51" s="67"/>
      <c r="O51" s="117"/>
      <c r="P51" s="25"/>
      <c r="Q51" s="25"/>
      <c r="R51" s="25"/>
      <c r="S51" s="117"/>
      <c r="T51" s="61"/>
      <c r="U51" s="67"/>
      <c r="V51" s="61"/>
      <c r="W51" s="30"/>
      <c r="X51" s="67"/>
      <c r="Y51" s="25"/>
      <c r="Z51" s="67"/>
      <c r="AA51" s="67"/>
      <c r="AB51" s="67"/>
      <c r="AC51" s="67"/>
      <c r="AD51" s="67"/>
      <c r="AE51" s="25"/>
      <c r="AF51" s="30"/>
      <c r="AG51" s="67"/>
      <c r="AH51" s="67"/>
      <c r="AI51" s="25"/>
      <c r="AJ51" s="30"/>
      <c r="AK51" s="67"/>
      <c r="AL51" s="30"/>
      <c r="AM51" s="67"/>
      <c r="AN51" s="67"/>
      <c r="AO51" s="67"/>
      <c r="AP51" s="25"/>
      <c r="AQ51" s="67"/>
      <c r="AR51" s="67"/>
      <c r="AS51" s="67"/>
      <c r="AT51" s="25"/>
      <c r="AU51" s="67"/>
      <c r="AV51" s="67"/>
      <c r="AW51" s="67"/>
      <c r="AX51" s="67"/>
      <c r="AY51" s="67"/>
      <c r="AZ51" s="67"/>
      <c r="BA51" s="67"/>
      <c r="BB51" s="67"/>
      <c r="BC51" s="67"/>
      <c r="BD51" s="25"/>
      <c r="BE51" s="67"/>
      <c r="BF51" s="67"/>
      <c r="BG51" s="67"/>
      <c r="BH51" s="67"/>
      <c r="BI51" s="121"/>
      <c r="BJ51" s="31"/>
      <c r="BK51" s="25"/>
      <c r="BL51" s="25"/>
      <c r="BM51" s="25"/>
      <c r="BN51" s="25"/>
      <c r="BO51" s="67"/>
      <c r="BP51" s="31"/>
      <c r="BQ51" s="31"/>
      <c r="BR51" s="67"/>
      <c r="BS51" s="25"/>
      <c r="BT51" s="30"/>
      <c r="BU51" s="67"/>
      <c r="BV51" s="67"/>
      <c r="BW51" s="25"/>
      <c r="BX51" s="30"/>
      <c r="BY51" s="67"/>
      <c r="BZ51" s="67"/>
      <c r="CA51" s="25"/>
      <c r="CB51" s="25"/>
      <c r="CC51" s="67"/>
      <c r="CD51" s="30"/>
      <c r="CE51" s="25"/>
      <c r="CF51" s="30"/>
      <c r="CG51" s="25"/>
      <c r="CH51" s="25"/>
      <c r="CI51" s="25"/>
      <c r="CJ51" s="25"/>
      <c r="CK51" s="25"/>
      <c r="CL51" s="30"/>
      <c r="CM51" s="25"/>
      <c r="CN51" s="26"/>
      <c r="CO51" s="67"/>
      <c r="CP51" s="25"/>
      <c r="CQ51" s="25"/>
      <c r="CR51" s="67"/>
      <c r="CS51" s="68"/>
      <c r="CT51" s="67"/>
      <c r="CU51" s="67"/>
      <c r="CV51" s="25"/>
      <c r="CW51" s="25"/>
      <c r="CX51" s="25"/>
      <c r="CY51" s="25"/>
      <c r="CZ51" s="25"/>
      <c r="DA51" s="67"/>
      <c r="DB51" s="68"/>
      <c r="DC51" s="67"/>
      <c r="DD51" s="67"/>
      <c r="DE51" s="67"/>
      <c r="DF51" s="69"/>
      <c r="DG51" s="67"/>
      <c r="DH51" s="69"/>
      <c r="DI51" s="32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</row>
    <row r="52" spans="1:134" ht="12.75" x14ac:dyDescent="0.2">
      <c r="A52" s="130"/>
      <c r="B52" s="24"/>
      <c r="C52" s="25"/>
      <c r="D52" s="25"/>
      <c r="E52" s="24"/>
      <c r="F52" s="67"/>
      <c r="G52" s="118"/>
      <c r="H52" s="118"/>
      <c r="I52" s="119"/>
      <c r="J52" s="120"/>
      <c r="K52" s="27" t="str">
        <f t="shared" si="0"/>
        <v/>
      </c>
      <c r="L52" s="28" t="str">
        <f t="shared" si="1"/>
        <v/>
      </c>
      <c r="M52" s="29" t="str">
        <f t="shared" si="2"/>
        <v/>
      </c>
      <c r="N52" s="67"/>
      <c r="O52" s="117"/>
      <c r="P52" s="25"/>
      <c r="Q52" s="25"/>
      <c r="R52" s="25"/>
      <c r="S52" s="117"/>
      <c r="T52" s="61"/>
      <c r="U52" s="67"/>
      <c r="V52" s="61"/>
      <c r="W52" s="30"/>
      <c r="X52" s="67"/>
      <c r="Y52" s="25"/>
      <c r="Z52" s="67"/>
      <c r="AA52" s="67"/>
      <c r="AB52" s="67"/>
      <c r="AC52" s="67"/>
      <c r="AD52" s="67"/>
      <c r="AE52" s="25"/>
      <c r="AF52" s="30"/>
      <c r="AG52" s="67"/>
      <c r="AH52" s="67"/>
      <c r="AI52" s="25"/>
      <c r="AJ52" s="30"/>
      <c r="AK52" s="67"/>
      <c r="AL52" s="30"/>
      <c r="AM52" s="67"/>
      <c r="AN52" s="67"/>
      <c r="AO52" s="67"/>
      <c r="AP52" s="25"/>
      <c r="AQ52" s="67"/>
      <c r="AR52" s="67"/>
      <c r="AS52" s="67"/>
      <c r="AT52" s="25"/>
      <c r="AU52" s="67"/>
      <c r="AV52" s="67"/>
      <c r="AW52" s="67"/>
      <c r="AX52" s="67"/>
      <c r="AY52" s="67"/>
      <c r="AZ52" s="67"/>
      <c r="BA52" s="67"/>
      <c r="BB52" s="67"/>
      <c r="BC52" s="67"/>
      <c r="BD52" s="25"/>
      <c r="BE52" s="67"/>
      <c r="BF52" s="67"/>
      <c r="BG52" s="67"/>
      <c r="BH52" s="67"/>
      <c r="BI52" s="121"/>
      <c r="BJ52" s="31"/>
      <c r="BK52" s="25"/>
      <c r="BL52" s="25"/>
      <c r="BM52" s="25"/>
      <c r="BN52" s="25"/>
      <c r="BO52" s="67"/>
      <c r="BP52" s="31"/>
      <c r="BQ52" s="31"/>
      <c r="BR52" s="67"/>
      <c r="BS52" s="25"/>
      <c r="BT52" s="30"/>
      <c r="BU52" s="67"/>
      <c r="BV52" s="67"/>
      <c r="BW52" s="25"/>
      <c r="BX52" s="30"/>
      <c r="BY52" s="67"/>
      <c r="BZ52" s="67"/>
      <c r="CA52" s="25"/>
      <c r="CB52" s="25"/>
      <c r="CC52" s="67"/>
      <c r="CD52" s="30"/>
      <c r="CE52" s="25"/>
      <c r="CF52" s="30"/>
      <c r="CG52" s="25"/>
      <c r="CH52" s="25"/>
      <c r="CI52" s="25"/>
      <c r="CJ52" s="25"/>
      <c r="CK52" s="25"/>
      <c r="CL52" s="30"/>
      <c r="CM52" s="25"/>
      <c r="CN52" s="26"/>
      <c r="CO52" s="67"/>
      <c r="CP52" s="25"/>
      <c r="CQ52" s="25"/>
      <c r="CR52" s="67"/>
      <c r="CS52" s="68"/>
      <c r="CT52" s="67"/>
      <c r="CU52" s="67"/>
      <c r="CV52" s="25"/>
      <c r="CW52" s="25"/>
      <c r="CX52" s="25"/>
      <c r="CY52" s="25"/>
      <c r="CZ52" s="25"/>
      <c r="DA52" s="67"/>
      <c r="DB52" s="68"/>
      <c r="DC52" s="67"/>
      <c r="DD52" s="67"/>
      <c r="DE52" s="67"/>
      <c r="DF52" s="69"/>
      <c r="DG52" s="67"/>
      <c r="DH52" s="69"/>
      <c r="DI52" s="32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</row>
    <row r="53" spans="1:134" ht="12.75" x14ac:dyDescent="0.2">
      <c r="A53" s="130"/>
      <c r="B53" s="24"/>
      <c r="C53" s="25"/>
      <c r="D53" s="25"/>
      <c r="E53" s="24"/>
      <c r="F53" s="67"/>
      <c r="G53" s="118"/>
      <c r="H53" s="118"/>
      <c r="I53" s="119"/>
      <c r="J53" s="120"/>
      <c r="K53" s="27" t="str">
        <f t="shared" si="0"/>
        <v/>
      </c>
      <c r="L53" s="28" t="str">
        <f t="shared" si="1"/>
        <v/>
      </c>
      <c r="M53" s="29" t="str">
        <f t="shared" si="2"/>
        <v/>
      </c>
      <c r="N53" s="67"/>
      <c r="O53" s="117"/>
      <c r="P53" s="25"/>
      <c r="Q53" s="25"/>
      <c r="R53" s="25"/>
      <c r="S53" s="117"/>
      <c r="T53" s="61"/>
      <c r="U53" s="67"/>
      <c r="V53" s="61"/>
      <c r="W53" s="30"/>
      <c r="X53" s="67"/>
      <c r="Y53" s="25"/>
      <c r="Z53" s="67"/>
      <c r="AA53" s="67"/>
      <c r="AB53" s="67"/>
      <c r="AC53" s="67"/>
      <c r="AD53" s="67"/>
      <c r="AE53" s="25"/>
      <c r="AF53" s="30"/>
      <c r="AG53" s="67"/>
      <c r="AH53" s="67"/>
      <c r="AI53" s="25"/>
      <c r="AJ53" s="30"/>
      <c r="AK53" s="67"/>
      <c r="AL53" s="30"/>
      <c r="AM53" s="67"/>
      <c r="AN53" s="67"/>
      <c r="AO53" s="67"/>
      <c r="AP53" s="25"/>
      <c r="AQ53" s="67"/>
      <c r="AR53" s="67"/>
      <c r="AS53" s="67"/>
      <c r="AT53" s="25"/>
      <c r="AU53" s="67"/>
      <c r="AV53" s="67"/>
      <c r="AW53" s="67"/>
      <c r="AX53" s="67"/>
      <c r="AY53" s="67"/>
      <c r="AZ53" s="67"/>
      <c r="BA53" s="67"/>
      <c r="BB53" s="67"/>
      <c r="BC53" s="67"/>
      <c r="BD53" s="25"/>
      <c r="BE53" s="67"/>
      <c r="BF53" s="67"/>
      <c r="BG53" s="67"/>
      <c r="BH53" s="67"/>
      <c r="BI53" s="121"/>
      <c r="BJ53" s="31"/>
      <c r="BK53" s="25"/>
      <c r="BL53" s="25"/>
      <c r="BM53" s="25"/>
      <c r="BN53" s="25"/>
      <c r="BO53" s="67"/>
      <c r="BP53" s="31"/>
      <c r="BQ53" s="31"/>
      <c r="BR53" s="67"/>
      <c r="BS53" s="25"/>
      <c r="BT53" s="30"/>
      <c r="BU53" s="67"/>
      <c r="BV53" s="67"/>
      <c r="BW53" s="25"/>
      <c r="BX53" s="30"/>
      <c r="BY53" s="67"/>
      <c r="BZ53" s="67"/>
      <c r="CA53" s="25"/>
      <c r="CB53" s="25"/>
      <c r="CC53" s="67"/>
      <c r="CD53" s="30"/>
      <c r="CE53" s="25"/>
      <c r="CF53" s="30"/>
      <c r="CG53" s="25"/>
      <c r="CH53" s="25"/>
      <c r="CI53" s="25"/>
      <c r="CJ53" s="25"/>
      <c r="CK53" s="25"/>
      <c r="CL53" s="30"/>
      <c r="CM53" s="25"/>
      <c r="CN53" s="26"/>
      <c r="CO53" s="67"/>
      <c r="CP53" s="25"/>
      <c r="CQ53" s="25"/>
      <c r="CR53" s="67"/>
      <c r="CS53" s="68"/>
      <c r="CT53" s="67"/>
      <c r="CU53" s="67"/>
      <c r="CV53" s="25"/>
      <c r="CW53" s="25"/>
      <c r="CX53" s="25"/>
      <c r="CY53" s="25"/>
      <c r="CZ53" s="25"/>
      <c r="DA53" s="67"/>
      <c r="DB53" s="68"/>
      <c r="DC53" s="67"/>
      <c r="DD53" s="67"/>
      <c r="DE53" s="67"/>
      <c r="DF53" s="69"/>
      <c r="DG53" s="67"/>
      <c r="DH53" s="69"/>
      <c r="DI53" s="32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</row>
    <row r="54" spans="1:134" ht="12.75" x14ac:dyDescent="0.2">
      <c r="A54" s="130"/>
      <c r="B54" s="24"/>
      <c r="C54" s="25"/>
      <c r="D54" s="25"/>
      <c r="E54" s="24"/>
      <c r="F54" s="67"/>
      <c r="G54" s="118"/>
      <c r="H54" s="118"/>
      <c r="I54" s="119"/>
      <c r="J54" s="120"/>
      <c r="K54" s="27" t="str">
        <f t="shared" si="0"/>
        <v/>
      </c>
      <c r="L54" s="28" t="str">
        <f t="shared" si="1"/>
        <v/>
      </c>
      <c r="M54" s="29" t="str">
        <f t="shared" si="2"/>
        <v/>
      </c>
      <c r="N54" s="67"/>
      <c r="O54" s="117"/>
      <c r="P54" s="25"/>
      <c r="Q54" s="25"/>
      <c r="R54" s="25"/>
      <c r="S54" s="117"/>
      <c r="T54" s="61"/>
      <c r="U54" s="67"/>
      <c r="V54" s="61"/>
      <c r="W54" s="30"/>
      <c r="X54" s="67"/>
      <c r="Y54" s="25"/>
      <c r="Z54" s="67"/>
      <c r="AA54" s="67"/>
      <c r="AB54" s="67"/>
      <c r="AC54" s="67"/>
      <c r="AD54" s="67"/>
      <c r="AE54" s="25"/>
      <c r="AF54" s="30"/>
      <c r="AG54" s="67"/>
      <c r="AH54" s="67"/>
      <c r="AI54" s="25"/>
      <c r="AJ54" s="30"/>
      <c r="AK54" s="67"/>
      <c r="AL54" s="30"/>
      <c r="AM54" s="67"/>
      <c r="AN54" s="67"/>
      <c r="AO54" s="67"/>
      <c r="AP54" s="25"/>
      <c r="AQ54" s="67"/>
      <c r="AR54" s="67"/>
      <c r="AS54" s="67"/>
      <c r="AT54" s="25"/>
      <c r="AU54" s="67"/>
      <c r="AV54" s="67"/>
      <c r="AW54" s="67"/>
      <c r="AX54" s="67"/>
      <c r="AY54" s="67"/>
      <c r="AZ54" s="67"/>
      <c r="BA54" s="67"/>
      <c r="BB54" s="67"/>
      <c r="BC54" s="67"/>
      <c r="BD54" s="25"/>
      <c r="BE54" s="67"/>
      <c r="BF54" s="67"/>
      <c r="BG54" s="67"/>
      <c r="BH54" s="67"/>
      <c r="BI54" s="121"/>
      <c r="BJ54" s="31"/>
      <c r="BK54" s="25"/>
      <c r="BL54" s="25"/>
      <c r="BM54" s="25"/>
      <c r="BN54" s="25"/>
      <c r="BO54" s="67"/>
      <c r="BP54" s="31"/>
      <c r="BQ54" s="31"/>
      <c r="BR54" s="67"/>
      <c r="BS54" s="25"/>
      <c r="BT54" s="30"/>
      <c r="BU54" s="67"/>
      <c r="BV54" s="67"/>
      <c r="BW54" s="25"/>
      <c r="BX54" s="30"/>
      <c r="BY54" s="67"/>
      <c r="BZ54" s="67"/>
      <c r="CA54" s="25"/>
      <c r="CB54" s="25"/>
      <c r="CC54" s="67"/>
      <c r="CD54" s="30"/>
      <c r="CE54" s="25"/>
      <c r="CF54" s="30"/>
      <c r="CG54" s="25"/>
      <c r="CH54" s="25"/>
      <c r="CI54" s="25"/>
      <c r="CJ54" s="25"/>
      <c r="CK54" s="25"/>
      <c r="CL54" s="30"/>
      <c r="CM54" s="25"/>
      <c r="CN54" s="26"/>
      <c r="CO54" s="67"/>
      <c r="CP54" s="25"/>
      <c r="CQ54" s="25"/>
      <c r="CR54" s="67"/>
      <c r="CS54" s="68"/>
      <c r="CT54" s="67"/>
      <c r="CU54" s="67"/>
      <c r="CV54" s="25"/>
      <c r="CW54" s="25"/>
      <c r="CX54" s="25"/>
      <c r="CY54" s="25"/>
      <c r="CZ54" s="25"/>
      <c r="DA54" s="67"/>
      <c r="DB54" s="68"/>
      <c r="DC54" s="67"/>
      <c r="DD54" s="67"/>
      <c r="DE54" s="67"/>
      <c r="DF54" s="69"/>
      <c r="DG54" s="67"/>
      <c r="DH54" s="69"/>
      <c r="DI54" s="32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</row>
    <row r="55" spans="1:134" ht="12.75" x14ac:dyDescent="0.2">
      <c r="A55" s="130"/>
      <c r="B55" s="24"/>
      <c r="C55" s="25"/>
      <c r="D55" s="25"/>
      <c r="E55" s="24"/>
      <c r="F55" s="67"/>
      <c r="G55" s="118"/>
      <c r="H55" s="118"/>
      <c r="I55" s="119"/>
      <c r="J55" s="120"/>
      <c r="K55" s="27" t="str">
        <f t="shared" si="0"/>
        <v/>
      </c>
      <c r="L55" s="28" t="str">
        <f t="shared" si="1"/>
        <v/>
      </c>
      <c r="M55" s="29" t="str">
        <f t="shared" si="2"/>
        <v/>
      </c>
      <c r="N55" s="67"/>
      <c r="O55" s="117"/>
      <c r="P55" s="25"/>
      <c r="Q55" s="25"/>
      <c r="R55" s="25"/>
      <c r="S55" s="117"/>
      <c r="T55" s="61"/>
      <c r="U55" s="67"/>
      <c r="V55" s="61"/>
      <c r="W55" s="30"/>
      <c r="X55" s="67"/>
      <c r="Y55" s="25"/>
      <c r="Z55" s="67"/>
      <c r="AA55" s="67"/>
      <c r="AB55" s="67"/>
      <c r="AC55" s="67"/>
      <c r="AD55" s="67"/>
      <c r="AE55" s="25"/>
      <c r="AF55" s="30"/>
      <c r="AG55" s="67"/>
      <c r="AH55" s="67"/>
      <c r="AI55" s="25"/>
      <c r="AJ55" s="30"/>
      <c r="AK55" s="67"/>
      <c r="AL55" s="30"/>
      <c r="AM55" s="67"/>
      <c r="AN55" s="67"/>
      <c r="AO55" s="67"/>
      <c r="AP55" s="25"/>
      <c r="AQ55" s="67"/>
      <c r="AR55" s="67"/>
      <c r="AS55" s="67"/>
      <c r="AT55" s="25"/>
      <c r="AU55" s="67"/>
      <c r="AV55" s="67"/>
      <c r="AW55" s="67"/>
      <c r="AX55" s="67"/>
      <c r="AY55" s="67"/>
      <c r="AZ55" s="67"/>
      <c r="BA55" s="67"/>
      <c r="BB55" s="67"/>
      <c r="BC55" s="67"/>
      <c r="BD55" s="25"/>
      <c r="BE55" s="67"/>
      <c r="BF55" s="67"/>
      <c r="BG55" s="67"/>
      <c r="BH55" s="67"/>
      <c r="BI55" s="121"/>
      <c r="BJ55" s="31"/>
      <c r="BK55" s="25"/>
      <c r="BL55" s="25"/>
      <c r="BM55" s="25"/>
      <c r="BN55" s="25"/>
      <c r="BO55" s="67"/>
      <c r="BP55" s="31"/>
      <c r="BQ55" s="31"/>
      <c r="BR55" s="67"/>
      <c r="BS55" s="25"/>
      <c r="BT55" s="30"/>
      <c r="BU55" s="67"/>
      <c r="BV55" s="67"/>
      <c r="BW55" s="25"/>
      <c r="BX55" s="30"/>
      <c r="BY55" s="67"/>
      <c r="BZ55" s="67"/>
      <c r="CA55" s="25"/>
      <c r="CB55" s="25"/>
      <c r="CC55" s="67"/>
      <c r="CD55" s="30"/>
      <c r="CE55" s="25"/>
      <c r="CF55" s="30"/>
      <c r="CG55" s="25"/>
      <c r="CH55" s="25"/>
      <c r="CI55" s="25"/>
      <c r="CJ55" s="25"/>
      <c r="CK55" s="25"/>
      <c r="CL55" s="30"/>
      <c r="CM55" s="25"/>
      <c r="CN55" s="26"/>
      <c r="CO55" s="67"/>
      <c r="CP55" s="25"/>
      <c r="CQ55" s="25"/>
      <c r="CR55" s="67"/>
      <c r="CS55" s="68"/>
      <c r="CT55" s="67"/>
      <c r="CU55" s="67"/>
      <c r="CV55" s="25"/>
      <c r="CW55" s="25"/>
      <c r="CX55" s="25"/>
      <c r="CY55" s="25"/>
      <c r="CZ55" s="25"/>
      <c r="DA55" s="67"/>
      <c r="DB55" s="68"/>
      <c r="DC55" s="67"/>
      <c r="DD55" s="67"/>
      <c r="DE55" s="67"/>
      <c r="DF55" s="69"/>
      <c r="DG55" s="67"/>
      <c r="DH55" s="69"/>
      <c r="DI55" s="32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</row>
    <row r="56" spans="1:134" ht="12.75" x14ac:dyDescent="0.2">
      <c r="A56" s="130"/>
      <c r="B56" s="24"/>
      <c r="C56" s="25"/>
      <c r="D56" s="25"/>
      <c r="E56" s="24"/>
      <c r="F56" s="67"/>
      <c r="G56" s="118"/>
      <c r="H56" s="118"/>
      <c r="I56" s="119"/>
      <c r="J56" s="120"/>
      <c r="K56" s="27" t="str">
        <f t="shared" si="0"/>
        <v/>
      </c>
      <c r="L56" s="28" t="str">
        <f t="shared" si="1"/>
        <v/>
      </c>
      <c r="M56" s="29" t="str">
        <f t="shared" si="2"/>
        <v/>
      </c>
      <c r="N56" s="67"/>
      <c r="O56" s="117"/>
      <c r="P56" s="25"/>
      <c r="Q56" s="25"/>
      <c r="R56" s="25"/>
      <c r="S56" s="117"/>
      <c r="T56" s="61"/>
      <c r="U56" s="67"/>
      <c r="V56" s="61"/>
      <c r="W56" s="30"/>
      <c r="X56" s="67"/>
      <c r="Y56" s="25"/>
      <c r="Z56" s="67"/>
      <c r="AA56" s="67"/>
      <c r="AB56" s="67"/>
      <c r="AC56" s="67"/>
      <c r="AD56" s="67"/>
      <c r="AE56" s="25"/>
      <c r="AF56" s="30"/>
      <c r="AG56" s="67"/>
      <c r="AH56" s="67"/>
      <c r="AI56" s="25"/>
      <c r="AJ56" s="30"/>
      <c r="AK56" s="67"/>
      <c r="AL56" s="30"/>
      <c r="AM56" s="67"/>
      <c r="AN56" s="67"/>
      <c r="AO56" s="67"/>
      <c r="AP56" s="25"/>
      <c r="AQ56" s="67"/>
      <c r="AR56" s="67"/>
      <c r="AS56" s="67"/>
      <c r="AT56" s="25"/>
      <c r="AU56" s="67"/>
      <c r="AV56" s="67"/>
      <c r="AW56" s="67"/>
      <c r="AX56" s="67"/>
      <c r="AY56" s="67"/>
      <c r="AZ56" s="67"/>
      <c r="BA56" s="67"/>
      <c r="BB56" s="67"/>
      <c r="BC56" s="67"/>
      <c r="BD56" s="25"/>
      <c r="BE56" s="67"/>
      <c r="BF56" s="67"/>
      <c r="BG56" s="67"/>
      <c r="BH56" s="67"/>
      <c r="BI56" s="121"/>
      <c r="BJ56" s="31"/>
      <c r="BK56" s="25"/>
      <c r="BL56" s="25"/>
      <c r="BM56" s="25"/>
      <c r="BN56" s="25"/>
      <c r="BO56" s="67"/>
      <c r="BP56" s="31"/>
      <c r="BQ56" s="31"/>
      <c r="BR56" s="67"/>
      <c r="BS56" s="25"/>
      <c r="BT56" s="30"/>
      <c r="BU56" s="67"/>
      <c r="BV56" s="67"/>
      <c r="BW56" s="25"/>
      <c r="BX56" s="30"/>
      <c r="BY56" s="67"/>
      <c r="BZ56" s="67"/>
      <c r="CA56" s="25"/>
      <c r="CB56" s="25"/>
      <c r="CC56" s="67"/>
      <c r="CD56" s="30"/>
      <c r="CE56" s="25"/>
      <c r="CF56" s="30"/>
      <c r="CG56" s="25"/>
      <c r="CH56" s="25"/>
      <c r="CI56" s="25"/>
      <c r="CJ56" s="25"/>
      <c r="CK56" s="25"/>
      <c r="CL56" s="30"/>
      <c r="CM56" s="25"/>
      <c r="CN56" s="26"/>
      <c r="CO56" s="67"/>
      <c r="CP56" s="25"/>
      <c r="CQ56" s="25"/>
      <c r="CR56" s="67"/>
      <c r="CS56" s="68"/>
      <c r="CT56" s="67"/>
      <c r="CU56" s="67"/>
      <c r="CV56" s="25"/>
      <c r="CW56" s="25"/>
      <c r="CX56" s="25"/>
      <c r="CY56" s="25"/>
      <c r="CZ56" s="25"/>
      <c r="DA56" s="67"/>
      <c r="DB56" s="68"/>
      <c r="DC56" s="67"/>
      <c r="DD56" s="67"/>
      <c r="DE56" s="67"/>
      <c r="DF56" s="69"/>
      <c r="DG56" s="67"/>
      <c r="DH56" s="69"/>
      <c r="DI56" s="32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</row>
    <row r="57" spans="1:134" ht="12.75" x14ac:dyDescent="0.2">
      <c r="A57" s="130"/>
      <c r="B57" s="24"/>
      <c r="C57" s="25"/>
      <c r="D57" s="25"/>
      <c r="E57" s="24"/>
      <c r="F57" s="67"/>
      <c r="G57" s="118"/>
      <c r="H57" s="118"/>
      <c r="I57" s="119"/>
      <c r="J57" s="120"/>
      <c r="K57" s="27" t="str">
        <f t="shared" si="0"/>
        <v/>
      </c>
      <c r="L57" s="28" t="str">
        <f t="shared" si="1"/>
        <v/>
      </c>
      <c r="M57" s="29" t="str">
        <f t="shared" si="2"/>
        <v/>
      </c>
      <c r="N57" s="67"/>
      <c r="O57" s="117"/>
      <c r="P57" s="25"/>
      <c r="Q57" s="25"/>
      <c r="R57" s="25"/>
      <c r="S57" s="117"/>
      <c r="T57" s="61"/>
      <c r="U57" s="67"/>
      <c r="V57" s="61"/>
      <c r="W57" s="30"/>
      <c r="X57" s="67"/>
      <c r="Y57" s="25"/>
      <c r="Z57" s="67"/>
      <c r="AA57" s="67"/>
      <c r="AB57" s="67"/>
      <c r="AC57" s="67"/>
      <c r="AD57" s="67"/>
      <c r="AE57" s="25"/>
      <c r="AF57" s="30"/>
      <c r="AG57" s="67"/>
      <c r="AH57" s="67"/>
      <c r="AI57" s="25"/>
      <c r="AJ57" s="30"/>
      <c r="AK57" s="67"/>
      <c r="AL57" s="30"/>
      <c r="AM57" s="67"/>
      <c r="AN57" s="67"/>
      <c r="AO57" s="67"/>
      <c r="AP57" s="25"/>
      <c r="AQ57" s="67"/>
      <c r="AR57" s="67"/>
      <c r="AS57" s="67"/>
      <c r="AT57" s="25"/>
      <c r="AU57" s="67"/>
      <c r="AV57" s="67"/>
      <c r="AW57" s="67"/>
      <c r="AX57" s="67"/>
      <c r="AY57" s="67"/>
      <c r="AZ57" s="67"/>
      <c r="BA57" s="67"/>
      <c r="BB57" s="67"/>
      <c r="BC57" s="67"/>
      <c r="BD57" s="25"/>
      <c r="BE57" s="67"/>
      <c r="BF57" s="67"/>
      <c r="BG57" s="67"/>
      <c r="BH57" s="67"/>
      <c r="BI57" s="121"/>
      <c r="BJ57" s="31"/>
      <c r="BK57" s="25"/>
      <c r="BL57" s="25"/>
      <c r="BM57" s="25"/>
      <c r="BN57" s="25"/>
      <c r="BO57" s="67"/>
      <c r="BP57" s="31"/>
      <c r="BQ57" s="31"/>
      <c r="BR57" s="67"/>
      <c r="BS57" s="25"/>
      <c r="BT57" s="30"/>
      <c r="BU57" s="67"/>
      <c r="BV57" s="67"/>
      <c r="BW57" s="25"/>
      <c r="BX57" s="30"/>
      <c r="BY57" s="67"/>
      <c r="BZ57" s="67"/>
      <c r="CA57" s="25"/>
      <c r="CB57" s="25"/>
      <c r="CC57" s="67"/>
      <c r="CD57" s="30"/>
      <c r="CE57" s="25"/>
      <c r="CF57" s="30"/>
      <c r="CG57" s="25"/>
      <c r="CH57" s="25"/>
      <c r="CI57" s="25"/>
      <c r="CJ57" s="25"/>
      <c r="CK57" s="25"/>
      <c r="CL57" s="30"/>
      <c r="CM57" s="25"/>
      <c r="CN57" s="26"/>
      <c r="CO57" s="67"/>
      <c r="CP57" s="25"/>
      <c r="CQ57" s="25"/>
      <c r="CR57" s="67"/>
      <c r="CS57" s="68"/>
      <c r="CT57" s="67"/>
      <c r="CU57" s="67"/>
      <c r="CV57" s="25"/>
      <c r="CW57" s="25"/>
      <c r="CX57" s="25"/>
      <c r="CY57" s="25"/>
      <c r="CZ57" s="25"/>
      <c r="DA57" s="67"/>
      <c r="DB57" s="68"/>
      <c r="DC57" s="67"/>
      <c r="DD57" s="67"/>
      <c r="DE57" s="67"/>
      <c r="DF57" s="69"/>
      <c r="DG57" s="67"/>
      <c r="DH57" s="69"/>
      <c r="DI57" s="32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</row>
    <row r="58" spans="1:134" ht="12.75" x14ac:dyDescent="0.2">
      <c r="A58" s="130"/>
      <c r="B58" s="24"/>
      <c r="C58" s="25"/>
      <c r="D58" s="25"/>
      <c r="E58" s="24"/>
      <c r="F58" s="67"/>
      <c r="G58" s="118"/>
      <c r="H58" s="118"/>
      <c r="I58" s="119"/>
      <c r="J58" s="120"/>
      <c r="K58" s="27" t="str">
        <f t="shared" si="0"/>
        <v/>
      </c>
      <c r="L58" s="28" t="str">
        <f t="shared" si="1"/>
        <v/>
      </c>
      <c r="M58" s="29" t="str">
        <f t="shared" si="2"/>
        <v/>
      </c>
      <c r="N58" s="67"/>
      <c r="O58" s="117"/>
      <c r="P58" s="25"/>
      <c r="Q58" s="25"/>
      <c r="R58" s="25"/>
      <c r="S58" s="117"/>
      <c r="T58" s="61"/>
      <c r="U58" s="67"/>
      <c r="V58" s="61"/>
      <c r="W58" s="30"/>
      <c r="X58" s="67"/>
      <c r="Y58" s="25"/>
      <c r="Z58" s="67"/>
      <c r="AA58" s="67"/>
      <c r="AB58" s="67"/>
      <c r="AC58" s="67"/>
      <c r="AD58" s="67"/>
      <c r="AE58" s="25"/>
      <c r="AF58" s="30"/>
      <c r="AG58" s="67"/>
      <c r="AH58" s="67"/>
      <c r="AI58" s="25"/>
      <c r="AJ58" s="30"/>
      <c r="AK58" s="67"/>
      <c r="AL58" s="30"/>
      <c r="AM58" s="67"/>
      <c r="AN58" s="67"/>
      <c r="AO58" s="67"/>
      <c r="AP58" s="25"/>
      <c r="AQ58" s="67"/>
      <c r="AR58" s="67"/>
      <c r="AS58" s="67"/>
      <c r="AT58" s="25"/>
      <c r="AU58" s="67"/>
      <c r="AV58" s="67"/>
      <c r="AW58" s="67"/>
      <c r="AX58" s="67"/>
      <c r="AY58" s="67"/>
      <c r="AZ58" s="67"/>
      <c r="BA58" s="67"/>
      <c r="BB58" s="67"/>
      <c r="BC58" s="67"/>
      <c r="BD58" s="25"/>
      <c r="BE58" s="67"/>
      <c r="BF58" s="67"/>
      <c r="BG58" s="67"/>
      <c r="BH58" s="67"/>
      <c r="BI58" s="121"/>
      <c r="BJ58" s="31"/>
      <c r="BK58" s="25"/>
      <c r="BL58" s="25"/>
      <c r="BM58" s="25"/>
      <c r="BN58" s="25"/>
      <c r="BO58" s="67"/>
      <c r="BP58" s="31"/>
      <c r="BQ58" s="31"/>
      <c r="BR58" s="67"/>
      <c r="BS58" s="25"/>
      <c r="BT58" s="30"/>
      <c r="BU58" s="67"/>
      <c r="BV58" s="67"/>
      <c r="BW58" s="25"/>
      <c r="BX58" s="30"/>
      <c r="BY58" s="67"/>
      <c r="BZ58" s="67"/>
      <c r="CA58" s="25"/>
      <c r="CB58" s="25"/>
      <c r="CC58" s="67"/>
      <c r="CD58" s="30"/>
      <c r="CE58" s="25"/>
      <c r="CF58" s="30"/>
      <c r="CG58" s="25"/>
      <c r="CH58" s="25"/>
      <c r="CI58" s="25"/>
      <c r="CJ58" s="25"/>
      <c r="CK58" s="25"/>
      <c r="CL58" s="30"/>
      <c r="CM58" s="25"/>
      <c r="CN58" s="26"/>
      <c r="CO58" s="67"/>
      <c r="CP58" s="25"/>
      <c r="CQ58" s="25"/>
      <c r="CR58" s="67"/>
      <c r="CS58" s="68"/>
      <c r="CT58" s="67"/>
      <c r="CU58" s="67"/>
      <c r="CV58" s="25"/>
      <c r="CW58" s="25"/>
      <c r="CX58" s="25"/>
      <c r="CY58" s="25"/>
      <c r="CZ58" s="25"/>
      <c r="DA58" s="67"/>
      <c r="DB58" s="68"/>
      <c r="DC58" s="67"/>
      <c r="DD58" s="67"/>
      <c r="DE58" s="67"/>
      <c r="DF58" s="69"/>
      <c r="DG58" s="67"/>
      <c r="DH58" s="69"/>
      <c r="DI58" s="32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</row>
    <row r="59" spans="1:134" ht="12.75" x14ac:dyDescent="0.2">
      <c r="A59" s="130"/>
      <c r="B59" s="24"/>
      <c r="C59" s="25"/>
      <c r="D59" s="25"/>
      <c r="E59" s="24"/>
      <c r="F59" s="67"/>
      <c r="G59" s="118"/>
      <c r="H59" s="118"/>
      <c r="I59" s="119"/>
      <c r="J59" s="120"/>
      <c r="K59" s="27" t="str">
        <f t="shared" si="0"/>
        <v/>
      </c>
      <c r="L59" s="28" t="str">
        <f t="shared" si="1"/>
        <v/>
      </c>
      <c r="M59" s="29" t="str">
        <f t="shared" si="2"/>
        <v/>
      </c>
      <c r="N59" s="67"/>
      <c r="O59" s="117"/>
      <c r="P59" s="25"/>
      <c r="Q59" s="25"/>
      <c r="R59" s="25"/>
      <c r="S59" s="117"/>
      <c r="T59" s="61"/>
      <c r="U59" s="67"/>
      <c r="V59" s="61"/>
      <c r="W59" s="30"/>
      <c r="X59" s="67"/>
      <c r="Y59" s="25"/>
      <c r="Z59" s="67"/>
      <c r="AA59" s="67"/>
      <c r="AB59" s="67"/>
      <c r="AC59" s="67"/>
      <c r="AD59" s="67"/>
      <c r="AE59" s="25"/>
      <c r="AF59" s="30"/>
      <c r="AG59" s="67"/>
      <c r="AH59" s="67"/>
      <c r="AI59" s="25"/>
      <c r="AJ59" s="30"/>
      <c r="AK59" s="67"/>
      <c r="AL59" s="30"/>
      <c r="AM59" s="67"/>
      <c r="AN59" s="67"/>
      <c r="AO59" s="67"/>
      <c r="AP59" s="25"/>
      <c r="AQ59" s="67"/>
      <c r="AR59" s="67"/>
      <c r="AS59" s="67"/>
      <c r="AT59" s="25"/>
      <c r="AU59" s="67"/>
      <c r="AV59" s="67"/>
      <c r="AW59" s="67"/>
      <c r="AX59" s="67"/>
      <c r="AY59" s="67"/>
      <c r="AZ59" s="67"/>
      <c r="BA59" s="67"/>
      <c r="BB59" s="67"/>
      <c r="BC59" s="67"/>
      <c r="BD59" s="25"/>
      <c r="BE59" s="67"/>
      <c r="BF59" s="67"/>
      <c r="BG59" s="67"/>
      <c r="BH59" s="67"/>
      <c r="BI59" s="121"/>
      <c r="BJ59" s="31"/>
      <c r="BK59" s="25"/>
      <c r="BL59" s="25"/>
      <c r="BM59" s="25"/>
      <c r="BN59" s="25"/>
      <c r="BO59" s="67"/>
      <c r="BP59" s="31"/>
      <c r="BQ59" s="31"/>
      <c r="BR59" s="67"/>
      <c r="BS59" s="25"/>
      <c r="BT59" s="30"/>
      <c r="BU59" s="67"/>
      <c r="BV59" s="67"/>
      <c r="BW59" s="25"/>
      <c r="BX59" s="30"/>
      <c r="BY59" s="67"/>
      <c r="BZ59" s="67"/>
      <c r="CA59" s="25"/>
      <c r="CB59" s="25"/>
      <c r="CC59" s="67"/>
      <c r="CD59" s="30"/>
      <c r="CE59" s="25"/>
      <c r="CF59" s="30"/>
      <c r="CG59" s="25"/>
      <c r="CH59" s="25"/>
      <c r="CI59" s="25"/>
      <c r="CJ59" s="25"/>
      <c r="CK59" s="25"/>
      <c r="CL59" s="30"/>
      <c r="CM59" s="25"/>
      <c r="CN59" s="26"/>
      <c r="CO59" s="67"/>
      <c r="CP59" s="25"/>
      <c r="CQ59" s="25"/>
      <c r="CR59" s="67"/>
      <c r="CS59" s="68"/>
      <c r="CT59" s="67"/>
      <c r="CU59" s="67"/>
      <c r="CV59" s="25"/>
      <c r="CW59" s="25"/>
      <c r="CX59" s="25"/>
      <c r="CY59" s="25"/>
      <c r="CZ59" s="25"/>
      <c r="DA59" s="67"/>
      <c r="DB59" s="68"/>
      <c r="DC59" s="67"/>
      <c r="DD59" s="67"/>
      <c r="DE59" s="67"/>
      <c r="DF59" s="69"/>
      <c r="DG59" s="67"/>
      <c r="DH59" s="69"/>
      <c r="DI59" s="32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</row>
    <row r="60" spans="1:134" ht="12.75" x14ac:dyDescent="0.2">
      <c r="A60" s="130"/>
      <c r="B60" s="24"/>
      <c r="C60" s="25"/>
      <c r="D60" s="25"/>
      <c r="E60" s="24"/>
      <c r="F60" s="67"/>
      <c r="G60" s="118"/>
      <c r="H60" s="118"/>
      <c r="I60" s="119"/>
      <c r="J60" s="120"/>
      <c r="K60" s="27" t="str">
        <f t="shared" si="0"/>
        <v/>
      </c>
      <c r="L60" s="28" t="str">
        <f t="shared" si="1"/>
        <v/>
      </c>
      <c r="M60" s="29" t="str">
        <f t="shared" si="2"/>
        <v/>
      </c>
      <c r="N60" s="67"/>
      <c r="O60" s="117"/>
      <c r="P60" s="25"/>
      <c r="Q60" s="25"/>
      <c r="R60" s="25"/>
      <c r="S60" s="117"/>
      <c r="T60" s="61"/>
      <c r="U60" s="67"/>
      <c r="V60" s="61"/>
      <c r="W60" s="30"/>
      <c r="X60" s="67"/>
      <c r="Y60" s="25"/>
      <c r="Z60" s="67"/>
      <c r="AA60" s="67"/>
      <c r="AB60" s="67"/>
      <c r="AC60" s="67"/>
      <c r="AD60" s="67"/>
      <c r="AE60" s="25"/>
      <c r="AF60" s="30"/>
      <c r="AG60" s="67"/>
      <c r="AH60" s="67"/>
      <c r="AI60" s="25"/>
      <c r="AJ60" s="30"/>
      <c r="AK60" s="67"/>
      <c r="AL60" s="30"/>
      <c r="AM60" s="67"/>
      <c r="AN60" s="67"/>
      <c r="AO60" s="67"/>
      <c r="AP60" s="25"/>
      <c r="AQ60" s="67"/>
      <c r="AR60" s="67"/>
      <c r="AS60" s="67"/>
      <c r="AT60" s="25"/>
      <c r="AU60" s="67"/>
      <c r="AV60" s="67"/>
      <c r="AW60" s="67"/>
      <c r="AX60" s="67"/>
      <c r="AY60" s="67"/>
      <c r="AZ60" s="67"/>
      <c r="BA60" s="67"/>
      <c r="BB60" s="67"/>
      <c r="BC60" s="67"/>
      <c r="BD60" s="25"/>
      <c r="BE60" s="67"/>
      <c r="BF60" s="67"/>
      <c r="BG60" s="67"/>
      <c r="BH60" s="67"/>
      <c r="BI60" s="121"/>
      <c r="BJ60" s="31"/>
      <c r="BK60" s="25"/>
      <c r="BL60" s="25"/>
      <c r="BM60" s="25"/>
      <c r="BN60" s="25"/>
      <c r="BO60" s="67"/>
      <c r="BP60" s="31"/>
      <c r="BQ60" s="31"/>
      <c r="BR60" s="67"/>
      <c r="BS60" s="25"/>
      <c r="BT60" s="30"/>
      <c r="BU60" s="67"/>
      <c r="BV60" s="67"/>
      <c r="BW60" s="25"/>
      <c r="BX60" s="30"/>
      <c r="BY60" s="67"/>
      <c r="BZ60" s="67"/>
      <c r="CA60" s="25"/>
      <c r="CB60" s="25"/>
      <c r="CC60" s="67"/>
      <c r="CD60" s="30"/>
      <c r="CE60" s="25"/>
      <c r="CF60" s="30"/>
      <c r="CG60" s="25"/>
      <c r="CH60" s="25"/>
      <c r="CI60" s="25"/>
      <c r="CJ60" s="25"/>
      <c r="CK60" s="25"/>
      <c r="CL60" s="30"/>
      <c r="CM60" s="25"/>
      <c r="CN60" s="26"/>
      <c r="CO60" s="67"/>
      <c r="CP60" s="25"/>
      <c r="CQ60" s="25"/>
      <c r="CR60" s="67"/>
      <c r="CS60" s="68"/>
      <c r="CT60" s="67"/>
      <c r="CU60" s="67"/>
      <c r="CV60" s="25"/>
      <c r="CW60" s="25"/>
      <c r="CX60" s="25"/>
      <c r="CY60" s="25"/>
      <c r="CZ60" s="25"/>
      <c r="DA60" s="67"/>
      <c r="DB60" s="68"/>
      <c r="DC60" s="67"/>
      <c r="DD60" s="67"/>
      <c r="DE60" s="67"/>
      <c r="DF60" s="69"/>
      <c r="DG60" s="67"/>
      <c r="DH60" s="69"/>
      <c r="DI60" s="32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</row>
    <row r="61" spans="1:134" ht="12.75" x14ac:dyDescent="0.2">
      <c r="A61" s="130"/>
      <c r="B61" s="24"/>
      <c r="C61" s="25"/>
      <c r="D61" s="25"/>
      <c r="E61" s="24"/>
      <c r="F61" s="67"/>
      <c r="G61" s="118"/>
      <c r="H61" s="118"/>
      <c r="I61" s="119"/>
      <c r="J61" s="120"/>
      <c r="K61" s="27" t="str">
        <f t="shared" si="0"/>
        <v/>
      </c>
      <c r="L61" s="28" t="str">
        <f t="shared" si="1"/>
        <v/>
      </c>
      <c r="M61" s="29" t="str">
        <f t="shared" si="2"/>
        <v/>
      </c>
      <c r="N61" s="67"/>
      <c r="O61" s="117"/>
      <c r="P61" s="25"/>
      <c r="Q61" s="25"/>
      <c r="R61" s="25"/>
      <c r="S61" s="117"/>
      <c r="T61" s="61"/>
      <c r="U61" s="67"/>
      <c r="V61" s="61"/>
      <c r="W61" s="30"/>
      <c r="X61" s="67"/>
      <c r="Y61" s="25"/>
      <c r="Z61" s="67"/>
      <c r="AA61" s="67"/>
      <c r="AB61" s="67"/>
      <c r="AC61" s="67"/>
      <c r="AD61" s="67"/>
      <c r="AE61" s="25"/>
      <c r="AF61" s="30"/>
      <c r="AG61" s="67"/>
      <c r="AH61" s="67"/>
      <c r="AI61" s="25"/>
      <c r="AJ61" s="30"/>
      <c r="AK61" s="67"/>
      <c r="AL61" s="30"/>
      <c r="AM61" s="67"/>
      <c r="AN61" s="67"/>
      <c r="AO61" s="67"/>
      <c r="AP61" s="25"/>
      <c r="AQ61" s="67"/>
      <c r="AR61" s="67"/>
      <c r="AS61" s="67"/>
      <c r="AT61" s="25"/>
      <c r="AU61" s="67"/>
      <c r="AV61" s="67"/>
      <c r="AW61" s="67"/>
      <c r="AX61" s="67"/>
      <c r="AY61" s="67"/>
      <c r="AZ61" s="67"/>
      <c r="BA61" s="67"/>
      <c r="BB61" s="67"/>
      <c r="BC61" s="67"/>
      <c r="BD61" s="25"/>
      <c r="BE61" s="67"/>
      <c r="BF61" s="67"/>
      <c r="BG61" s="67"/>
      <c r="BH61" s="67"/>
      <c r="BI61" s="121"/>
      <c r="BJ61" s="31"/>
      <c r="BK61" s="25"/>
      <c r="BL61" s="25"/>
      <c r="BM61" s="25"/>
      <c r="BN61" s="25"/>
      <c r="BO61" s="67"/>
      <c r="BP61" s="31"/>
      <c r="BQ61" s="31"/>
      <c r="BR61" s="67"/>
      <c r="BS61" s="25"/>
      <c r="BT61" s="30"/>
      <c r="BU61" s="67"/>
      <c r="BV61" s="67"/>
      <c r="BW61" s="25"/>
      <c r="BX61" s="30"/>
      <c r="BY61" s="67"/>
      <c r="BZ61" s="67"/>
      <c r="CA61" s="25"/>
      <c r="CB61" s="25"/>
      <c r="CC61" s="67"/>
      <c r="CD61" s="30"/>
      <c r="CE61" s="25"/>
      <c r="CF61" s="30"/>
      <c r="CG61" s="25"/>
      <c r="CH61" s="25"/>
      <c r="CI61" s="25"/>
      <c r="CJ61" s="25"/>
      <c r="CK61" s="25"/>
      <c r="CL61" s="30"/>
      <c r="CM61" s="25"/>
      <c r="CN61" s="26"/>
      <c r="CO61" s="67"/>
      <c r="CP61" s="25"/>
      <c r="CQ61" s="25"/>
      <c r="CR61" s="67"/>
      <c r="CS61" s="68"/>
      <c r="CT61" s="67"/>
      <c r="CU61" s="67"/>
      <c r="CV61" s="25"/>
      <c r="CW61" s="25"/>
      <c r="CX61" s="25"/>
      <c r="CY61" s="25"/>
      <c r="CZ61" s="25"/>
      <c r="DA61" s="67"/>
      <c r="DB61" s="68"/>
      <c r="DC61" s="67"/>
      <c r="DD61" s="67"/>
      <c r="DE61" s="67"/>
      <c r="DF61" s="69"/>
      <c r="DG61" s="67"/>
      <c r="DH61" s="69"/>
      <c r="DI61" s="32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</row>
    <row r="62" spans="1:134" ht="12.75" x14ac:dyDescent="0.2">
      <c r="A62" s="130"/>
      <c r="B62" s="24"/>
      <c r="C62" s="25"/>
      <c r="D62" s="25"/>
      <c r="E62" s="24"/>
      <c r="F62" s="67"/>
      <c r="G62" s="118"/>
      <c r="H62" s="118"/>
      <c r="I62" s="119"/>
      <c r="J62" s="120"/>
      <c r="K62" s="27" t="str">
        <f t="shared" si="0"/>
        <v/>
      </c>
      <c r="L62" s="28" t="str">
        <f t="shared" si="1"/>
        <v/>
      </c>
      <c r="M62" s="29" t="str">
        <f t="shared" si="2"/>
        <v/>
      </c>
      <c r="N62" s="67"/>
      <c r="O62" s="117"/>
      <c r="P62" s="25"/>
      <c r="Q62" s="25"/>
      <c r="R62" s="25"/>
      <c r="S62" s="117"/>
      <c r="T62" s="61"/>
      <c r="U62" s="67"/>
      <c r="V62" s="61"/>
      <c r="W62" s="30"/>
      <c r="X62" s="67"/>
      <c r="Y62" s="25"/>
      <c r="Z62" s="67"/>
      <c r="AA62" s="67"/>
      <c r="AB62" s="67"/>
      <c r="AC62" s="67"/>
      <c r="AD62" s="67"/>
      <c r="AE62" s="25"/>
      <c r="AF62" s="30"/>
      <c r="AG62" s="67"/>
      <c r="AH62" s="67"/>
      <c r="AI62" s="25"/>
      <c r="AJ62" s="30"/>
      <c r="AK62" s="67"/>
      <c r="AL62" s="30"/>
      <c r="AM62" s="67"/>
      <c r="AN62" s="67"/>
      <c r="AO62" s="67"/>
      <c r="AP62" s="25"/>
      <c r="AQ62" s="67"/>
      <c r="AR62" s="67"/>
      <c r="AS62" s="67"/>
      <c r="AT62" s="25"/>
      <c r="AU62" s="67"/>
      <c r="AV62" s="67"/>
      <c r="AW62" s="67"/>
      <c r="AX62" s="67"/>
      <c r="AY62" s="67"/>
      <c r="AZ62" s="67"/>
      <c r="BA62" s="67"/>
      <c r="BB62" s="67"/>
      <c r="BC62" s="67"/>
      <c r="BD62" s="25"/>
      <c r="BE62" s="67"/>
      <c r="BF62" s="67"/>
      <c r="BG62" s="67"/>
      <c r="BH62" s="67"/>
      <c r="BI62" s="121"/>
      <c r="BJ62" s="31"/>
      <c r="BK62" s="25"/>
      <c r="BL62" s="25"/>
      <c r="BM62" s="25"/>
      <c r="BN62" s="25"/>
      <c r="BO62" s="67"/>
      <c r="BP62" s="31"/>
      <c r="BQ62" s="31"/>
      <c r="BR62" s="67"/>
      <c r="BS62" s="25"/>
      <c r="BT62" s="30"/>
      <c r="BU62" s="67"/>
      <c r="BV62" s="67"/>
      <c r="BW62" s="25"/>
      <c r="BX62" s="30"/>
      <c r="BY62" s="67"/>
      <c r="BZ62" s="67"/>
      <c r="CA62" s="25"/>
      <c r="CB62" s="25"/>
      <c r="CC62" s="67"/>
      <c r="CD62" s="30"/>
      <c r="CE62" s="25"/>
      <c r="CF62" s="30"/>
      <c r="CG62" s="25"/>
      <c r="CH62" s="25"/>
      <c r="CI62" s="25"/>
      <c r="CJ62" s="25"/>
      <c r="CK62" s="25"/>
      <c r="CL62" s="30"/>
      <c r="CM62" s="25"/>
      <c r="CN62" s="26"/>
      <c r="CO62" s="67"/>
      <c r="CP62" s="25"/>
      <c r="CQ62" s="25"/>
      <c r="CR62" s="67"/>
      <c r="CS62" s="68"/>
      <c r="CT62" s="67"/>
      <c r="CU62" s="67"/>
      <c r="CV62" s="25"/>
      <c r="CW62" s="25"/>
      <c r="CX62" s="25"/>
      <c r="CY62" s="25"/>
      <c r="CZ62" s="25"/>
      <c r="DA62" s="67"/>
      <c r="DB62" s="68"/>
      <c r="DC62" s="67"/>
      <c r="DD62" s="67"/>
      <c r="DE62" s="67"/>
      <c r="DF62" s="69"/>
      <c r="DG62" s="67"/>
      <c r="DH62" s="69"/>
      <c r="DI62" s="32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</row>
    <row r="63" spans="1:134" ht="12.75" x14ac:dyDescent="0.2">
      <c r="A63" s="130"/>
      <c r="B63" s="24"/>
      <c r="C63" s="25"/>
      <c r="D63" s="25"/>
      <c r="E63" s="24"/>
      <c r="F63" s="67"/>
      <c r="G63" s="118"/>
      <c r="H63" s="118"/>
      <c r="I63" s="119"/>
      <c r="J63" s="120"/>
      <c r="K63" s="27" t="str">
        <f t="shared" si="0"/>
        <v/>
      </c>
      <c r="L63" s="28" t="str">
        <f t="shared" si="1"/>
        <v/>
      </c>
      <c r="M63" s="29" t="str">
        <f t="shared" si="2"/>
        <v/>
      </c>
      <c r="N63" s="67"/>
      <c r="O63" s="117"/>
      <c r="P63" s="25"/>
      <c r="Q63" s="25"/>
      <c r="R63" s="25"/>
      <c r="S63" s="117"/>
      <c r="T63" s="61"/>
      <c r="U63" s="67"/>
      <c r="V63" s="61"/>
      <c r="W63" s="30"/>
      <c r="X63" s="67"/>
      <c r="Y63" s="25"/>
      <c r="Z63" s="67"/>
      <c r="AA63" s="67"/>
      <c r="AB63" s="67"/>
      <c r="AC63" s="67"/>
      <c r="AD63" s="67"/>
      <c r="AE63" s="25"/>
      <c r="AF63" s="30"/>
      <c r="AG63" s="67"/>
      <c r="AH63" s="67"/>
      <c r="AI63" s="25"/>
      <c r="AJ63" s="30"/>
      <c r="AK63" s="67"/>
      <c r="AL63" s="30"/>
      <c r="AM63" s="67"/>
      <c r="AN63" s="67"/>
      <c r="AO63" s="67"/>
      <c r="AP63" s="25"/>
      <c r="AQ63" s="67"/>
      <c r="AR63" s="67"/>
      <c r="AS63" s="67"/>
      <c r="AT63" s="25"/>
      <c r="AU63" s="67"/>
      <c r="AV63" s="67"/>
      <c r="AW63" s="67"/>
      <c r="AX63" s="67"/>
      <c r="AY63" s="67"/>
      <c r="AZ63" s="67"/>
      <c r="BA63" s="67"/>
      <c r="BB63" s="67"/>
      <c r="BC63" s="67"/>
      <c r="BD63" s="25"/>
      <c r="BE63" s="67"/>
      <c r="BF63" s="67"/>
      <c r="BG63" s="67"/>
      <c r="BH63" s="67"/>
      <c r="BI63" s="121"/>
      <c r="BJ63" s="31"/>
      <c r="BK63" s="25"/>
      <c r="BL63" s="25"/>
      <c r="BM63" s="25"/>
      <c r="BN63" s="25"/>
      <c r="BO63" s="67"/>
      <c r="BP63" s="31"/>
      <c r="BQ63" s="31"/>
      <c r="BR63" s="67"/>
      <c r="BS63" s="25"/>
      <c r="BT63" s="30"/>
      <c r="BU63" s="67"/>
      <c r="BV63" s="67"/>
      <c r="BW63" s="25"/>
      <c r="BX63" s="30"/>
      <c r="BY63" s="67"/>
      <c r="BZ63" s="67"/>
      <c r="CA63" s="25"/>
      <c r="CB63" s="25"/>
      <c r="CC63" s="67"/>
      <c r="CD63" s="30"/>
      <c r="CE63" s="25"/>
      <c r="CF63" s="30"/>
      <c r="CG63" s="25"/>
      <c r="CH63" s="25"/>
      <c r="CI63" s="25"/>
      <c r="CJ63" s="25"/>
      <c r="CK63" s="25"/>
      <c r="CL63" s="30"/>
      <c r="CM63" s="25"/>
      <c r="CN63" s="26"/>
      <c r="CO63" s="67"/>
      <c r="CP63" s="25"/>
      <c r="CQ63" s="25"/>
      <c r="CR63" s="67"/>
      <c r="CS63" s="68"/>
      <c r="CT63" s="67"/>
      <c r="CU63" s="67"/>
      <c r="CV63" s="25"/>
      <c r="CW63" s="25"/>
      <c r="CX63" s="25"/>
      <c r="CY63" s="25"/>
      <c r="CZ63" s="25"/>
      <c r="DA63" s="67"/>
      <c r="DB63" s="68"/>
      <c r="DC63" s="67"/>
      <c r="DD63" s="67"/>
      <c r="DE63" s="67"/>
      <c r="DF63" s="69"/>
      <c r="DG63" s="67"/>
      <c r="DH63" s="69"/>
      <c r="DI63" s="32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</row>
    <row r="64" spans="1:134" ht="12.75" x14ac:dyDescent="0.2">
      <c r="A64" s="130"/>
      <c r="B64" s="24"/>
      <c r="C64" s="25"/>
      <c r="D64" s="25"/>
      <c r="E64" s="24"/>
      <c r="F64" s="67"/>
      <c r="G64" s="118"/>
      <c r="H64" s="118"/>
      <c r="I64" s="119"/>
      <c r="J64" s="120"/>
      <c r="K64" s="27" t="str">
        <f t="shared" si="0"/>
        <v/>
      </c>
      <c r="L64" s="28" t="str">
        <f t="shared" si="1"/>
        <v/>
      </c>
      <c r="M64" s="29" t="str">
        <f t="shared" si="2"/>
        <v/>
      </c>
      <c r="N64" s="67"/>
      <c r="O64" s="117"/>
      <c r="P64" s="25"/>
      <c r="Q64" s="25"/>
      <c r="R64" s="25"/>
      <c r="S64" s="117"/>
      <c r="T64" s="61"/>
      <c r="U64" s="67"/>
      <c r="V64" s="61"/>
      <c r="W64" s="30"/>
      <c r="X64" s="67"/>
      <c r="Y64" s="25"/>
      <c r="Z64" s="67"/>
      <c r="AA64" s="67"/>
      <c r="AB64" s="67"/>
      <c r="AC64" s="67"/>
      <c r="AD64" s="67"/>
      <c r="AE64" s="25"/>
      <c r="AF64" s="30"/>
      <c r="AG64" s="67"/>
      <c r="AH64" s="67"/>
      <c r="AI64" s="25"/>
      <c r="AJ64" s="30"/>
      <c r="AK64" s="67"/>
      <c r="AL64" s="30"/>
      <c r="AM64" s="67"/>
      <c r="AN64" s="67"/>
      <c r="AO64" s="67"/>
      <c r="AP64" s="25"/>
      <c r="AQ64" s="67"/>
      <c r="AR64" s="67"/>
      <c r="AS64" s="67"/>
      <c r="AT64" s="25"/>
      <c r="AU64" s="67"/>
      <c r="AV64" s="67"/>
      <c r="AW64" s="67"/>
      <c r="AX64" s="67"/>
      <c r="AY64" s="67"/>
      <c r="AZ64" s="67"/>
      <c r="BA64" s="67"/>
      <c r="BB64" s="67"/>
      <c r="BC64" s="67"/>
      <c r="BD64" s="25"/>
      <c r="BE64" s="67"/>
      <c r="BF64" s="67"/>
      <c r="BG64" s="67"/>
      <c r="BH64" s="67"/>
      <c r="BI64" s="121"/>
      <c r="BJ64" s="31"/>
      <c r="BK64" s="25"/>
      <c r="BL64" s="25"/>
      <c r="BM64" s="25"/>
      <c r="BN64" s="25"/>
      <c r="BO64" s="67"/>
      <c r="BP64" s="31"/>
      <c r="BQ64" s="31"/>
      <c r="BR64" s="67"/>
      <c r="BS64" s="25"/>
      <c r="BT64" s="30"/>
      <c r="BU64" s="67"/>
      <c r="BV64" s="67"/>
      <c r="BW64" s="25"/>
      <c r="BX64" s="30"/>
      <c r="BY64" s="67"/>
      <c r="BZ64" s="67"/>
      <c r="CA64" s="25"/>
      <c r="CB64" s="25"/>
      <c r="CC64" s="67"/>
      <c r="CD64" s="30"/>
      <c r="CE64" s="25"/>
      <c r="CF64" s="30"/>
      <c r="CG64" s="25"/>
      <c r="CH64" s="25"/>
      <c r="CI64" s="25"/>
      <c r="CJ64" s="25"/>
      <c r="CK64" s="25"/>
      <c r="CL64" s="30"/>
      <c r="CM64" s="25"/>
      <c r="CN64" s="26"/>
      <c r="CO64" s="67"/>
      <c r="CP64" s="25"/>
      <c r="CQ64" s="25"/>
      <c r="CR64" s="67"/>
      <c r="CS64" s="68"/>
      <c r="CT64" s="67"/>
      <c r="CU64" s="67"/>
      <c r="CV64" s="25"/>
      <c r="CW64" s="25"/>
      <c r="CX64" s="25"/>
      <c r="CY64" s="25"/>
      <c r="CZ64" s="25"/>
      <c r="DA64" s="67"/>
      <c r="DB64" s="68"/>
      <c r="DC64" s="67"/>
      <c r="DD64" s="67"/>
      <c r="DE64" s="67"/>
      <c r="DF64" s="69"/>
      <c r="DG64" s="67"/>
      <c r="DH64" s="69"/>
      <c r="DI64" s="32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</row>
    <row r="65" spans="1:134" ht="12.75" x14ac:dyDescent="0.2">
      <c r="A65" s="130"/>
      <c r="B65" s="24"/>
      <c r="C65" s="25"/>
      <c r="D65" s="25"/>
      <c r="E65" s="24"/>
      <c r="F65" s="67"/>
      <c r="G65" s="118"/>
      <c r="H65" s="118"/>
      <c r="I65" s="119"/>
      <c r="J65" s="120"/>
      <c r="K65" s="27" t="str">
        <f t="shared" si="0"/>
        <v/>
      </c>
      <c r="L65" s="28" t="str">
        <f t="shared" si="1"/>
        <v/>
      </c>
      <c r="M65" s="29" t="str">
        <f t="shared" si="2"/>
        <v/>
      </c>
      <c r="N65" s="67"/>
      <c r="O65" s="117"/>
      <c r="P65" s="25"/>
      <c r="Q65" s="25"/>
      <c r="R65" s="25"/>
      <c r="S65" s="117"/>
      <c r="T65" s="61"/>
      <c r="U65" s="67"/>
      <c r="V65" s="61"/>
      <c r="W65" s="30"/>
      <c r="X65" s="67"/>
      <c r="Y65" s="25"/>
      <c r="Z65" s="67"/>
      <c r="AA65" s="67"/>
      <c r="AB65" s="67"/>
      <c r="AC65" s="67"/>
      <c r="AD65" s="67"/>
      <c r="AE65" s="25"/>
      <c r="AF65" s="30"/>
      <c r="AG65" s="67"/>
      <c r="AH65" s="67"/>
      <c r="AI65" s="25"/>
      <c r="AJ65" s="30"/>
      <c r="AK65" s="67"/>
      <c r="AL65" s="30"/>
      <c r="AM65" s="67"/>
      <c r="AN65" s="67"/>
      <c r="AO65" s="67"/>
      <c r="AP65" s="25"/>
      <c r="AQ65" s="67"/>
      <c r="AR65" s="67"/>
      <c r="AS65" s="67"/>
      <c r="AT65" s="25"/>
      <c r="AU65" s="67"/>
      <c r="AV65" s="67"/>
      <c r="AW65" s="67"/>
      <c r="AX65" s="67"/>
      <c r="AY65" s="67"/>
      <c r="AZ65" s="67"/>
      <c r="BA65" s="67"/>
      <c r="BB65" s="67"/>
      <c r="BC65" s="67"/>
      <c r="BD65" s="25"/>
      <c r="BE65" s="67"/>
      <c r="BF65" s="67"/>
      <c r="BG65" s="67"/>
      <c r="BH65" s="67"/>
      <c r="BI65" s="121"/>
      <c r="BJ65" s="31"/>
      <c r="BK65" s="25"/>
      <c r="BL65" s="25"/>
      <c r="BM65" s="25"/>
      <c r="BN65" s="25"/>
      <c r="BO65" s="67"/>
      <c r="BP65" s="31"/>
      <c r="BQ65" s="31"/>
      <c r="BR65" s="67"/>
      <c r="BS65" s="25"/>
      <c r="BT65" s="30"/>
      <c r="BU65" s="67"/>
      <c r="BV65" s="67"/>
      <c r="BW65" s="25"/>
      <c r="BX65" s="30"/>
      <c r="BY65" s="67"/>
      <c r="BZ65" s="67"/>
      <c r="CA65" s="25"/>
      <c r="CB65" s="25"/>
      <c r="CC65" s="67"/>
      <c r="CD65" s="30"/>
      <c r="CE65" s="25"/>
      <c r="CF65" s="30"/>
      <c r="CG65" s="25"/>
      <c r="CH65" s="25"/>
      <c r="CI65" s="25"/>
      <c r="CJ65" s="25"/>
      <c r="CK65" s="25"/>
      <c r="CL65" s="30"/>
      <c r="CM65" s="25"/>
      <c r="CN65" s="26"/>
      <c r="CO65" s="67"/>
      <c r="CP65" s="25"/>
      <c r="CQ65" s="25"/>
      <c r="CR65" s="67"/>
      <c r="CS65" s="68"/>
      <c r="CT65" s="67"/>
      <c r="CU65" s="67"/>
      <c r="CV65" s="25"/>
      <c r="CW65" s="25"/>
      <c r="CX65" s="25"/>
      <c r="CY65" s="25"/>
      <c r="CZ65" s="25"/>
      <c r="DA65" s="67"/>
      <c r="DB65" s="68"/>
      <c r="DC65" s="67"/>
      <c r="DD65" s="67"/>
      <c r="DE65" s="67"/>
      <c r="DF65" s="69"/>
      <c r="DG65" s="67"/>
      <c r="DH65" s="69"/>
      <c r="DI65" s="32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</row>
    <row r="66" spans="1:134" ht="12.75" x14ac:dyDescent="0.2">
      <c r="A66" s="130"/>
      <c r="B66" s="24"/>
      <c r="C66" s="25"/>
      <c r="D66" s="25"/>
      <c r="E66" s="24"/>
      <c r="F66" s="67"/>
      <c r="G66" s="118"/>
      <c r="H66" s="118"/>
      <c r="I66" s="119"/>
      <c r="J66" s="120"/>
      <c r="K66" s="27" t="str">
        <f t="shared" si="0"/>
        <v/>
      </c>
      <c r="L66" s="28" t="str">
        <f t="shared" si="1"/>
        <v/>
      </c>
      <c r="M66" s="29" t="str">
        <f t="shared" si="2"/>
        <v/>
      </c>
      <c r="N66" s="67"/>
      <c r="O66" s="117"/>
      <c r="P66" s="25"/>
      <c r="Q66" s="25"/>
      <c r="R66" s="25"/>
      <c r="S66" s="117"/>
      <c r="T66" s="61"/>
      <c r="U66" s="67"/>
      <c r="V66" s="61"/>
      <c r="W66" s="30"/>
      <c r="X66" s="67"/>
      <c r="Y66" s="25"/>
      <c r="Z66" s="67"/>
      <c r="AA66" s="67"/>
      <c r="AB66" s="67"/>
      <c r="AC66" s="67"/>
      <c r="AD66" s="67"/>
      <c r="AE66" s="25"/>
      <c r="AF66" s="30"/>
      <c r="AG66" s="67"/>
      <c r="AH66" s="67"/>
      <c r="AI66" s="25"/>
      <c r="AJ66" s="30"/>
      <c r="AK66" s="67"/>
      <c r="AL66" s="30"/>
      <c r="AM66" s="67"/>
      <c r="AN66" s="67"/>
      <c r="AO66" s="67"/>
      <c r="AP66" s="25"/>
      <c r="AQ66" s="67"/>
      <c r="AR66" s="67"/>
      <c r="AS66" s="67"/>
      <c r="AT66" s="25"/>
      <c r="AU66" s="67"/>
      <c r="AV66" s="67"/>
      <c r="AW66" s="67"/>
      <c r="AX66" s="67"/>
      <c r="AY66" s="67"/>
      <c r="AZ66" s="67"/>
      <c r="BA66" s="67"/>
      <c r="BB66" s="67"/>
      <c r="BC66" s="67"/>
      <c r="BD66" s="25"/>
      <c r="BE66" s="67"/>
      <c r="BF66" s="67"/>
      <c r="BG66" s="67"/>
      <c r="BH66" s="67"/>
      <c r="BI66" s="121"/>
      <c r="BJ66" s="31"/>
      <c r="BK66" s="25"/>
      <c r="BL66" s="25"/>
      <c r="BM66" s="25"/>
      <c r="BN66" s="25"/>
      <c r="BO66" s="67"/>
      <c r="BP66" s="31"/>
      <c r="BQ66" s="31"/>
      <c r="BR66" s="67"/>
      <c r="BS66" s="25"/>
      <c r="BT66" s="30"/>
      <c r="BU66" s="67"/>
      <c r="BV66" s="67"/>
      <c r="BW66" s="25"/>
      <c r="BX66" s="30"/>
      <c r="BY66" s="67"/>
      <c r="BZ66" s="67"/>
      <c r="CA66" s="25"/>
      <c r="CB66" s="25"/>
      <c r="CC66" s="67"/>
      <c r="CD66" s="30"/>
      <c r="CE66" s="25"/>
      <c r="CF66" s="30"/>
      <c r="CG66" s="25"/>
      <c r="CH66" s="25"/>
      <c r="CI66" s="25"/>
      <c r="CJ66" s="25"/>
      <c r="CK66" s="25"/>
      <c r="CL66" s="30"/>
      <c r="CM66" s="25"/>
      <c r="CN66" s="26"/>
      <c r="CO66" s="67"/>
      <c r="CP66" s="25"/>
      <c r="CQ66" s="25"/>
      <c r="CR66" s="67"/>
      <c r="CS66" s="68"/>
      <c r="CT66" s="67"/>
      <c r="CU66" s="67"/>
      <c r="CV66" s="25"/>
      <c r="CW66" s="25"/>
      <c r="CX66" s="25"/>
      <c r="CY66" s="25"/>
      <c r="CZ66" s="25"/>
      <c r="DA66" s="67"/>
      <c r="DB66" s="68"/>
      <c r="DC66" s="67"/>
      <c r="DD66" s="67"/>
      <c r="DE66" s="67"/>
      <c r="DF66" s="69"/>
      <c r="DG66" s="67"/>
      <c r="DH66" s="69"/>
      <c r="DI66" s="32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</row>
    <row r="67" spans="1:134" ht="12.75" x14ac:dyDescent="0.2">
      <c r="A67" s="130"/>
      <c r="B67" s="24"/>
      <c r="C67" s="25"/>
      <c r="D67" s="25"/>
      <c r="E67" s="24"/>
      <c r="F67" s="67"/>
      <c r="G67" s="118"/>
      <c r="H67" s="118"/>
      <c r="I67" s="119"/>
      <c r="J67" s="120"/>
      <c r="K67" s="27" t="str">
        <f t="shared" si="0"/>
        <v/>
      </c>
      <c r="L67" s="28" t="str">
        <f t="shared" si="1"/>
        <v/>
      </c>
      <c r="M67" s="29" t="str">
        <f t="shared" si="2"/>
        <v/>
      </c>
      <c r="N67" s="67"/>
      <c r="O67" s="117"/>
      <c r="P67" s="25"/>
      <c r="Q67" s="25"/>
      <c r="R67" s="25"/>
      <c r="S67" s="117"/>
      <c r="T67" s="61"/>
      <c r="U67" s="67"/>
      <c r="V67" s="61"/>
      <c r="W67" s="30"/>
      <c r="X67" s="67"/>
      <c r="Y67" s="25"/>
      <c r="Z67" s="67"/>
      <c r="AA67" s="67"/>
      <c r="AB67" s="67"/>
      <c r="AC67" s="67"/>
      <c r="AD67" s="67"/>
      <c r="AE67" s="25"/>
      <c r="AF67" s="30"/>
      <c r="AG67" s="67"/>
      <c r="AH67" s="67"/>
      <c r="AI67" s="25"/>
      <c r="AJ67" s="30"/>
      <c r="AK67" s="67"/>
      <c r="AL67" s="30"/>
      <c r="AM67" s="67"/>
      <c r="AN67" s="67"/>
      <c r="AO67" s="67"/>
      <c r="AP67" s="25"/>
      <c r="AQ67" s="67"/>
      <c r="AR67" s="67"/>
      <c r="AS67" s="67"/>
      <c r="AT67" s="25"/>
      <c r="AU67" s="67"/>
      <c r="AV67" s="67"/>
      <c r="AW67" s="67"/>
      <c r="AX67" s="67"/>
      <c r="AY67" s="67"/>
      <c r="AZ67" s="67"/>
      <c r="BA67" s="67"/>
      <c r="BB67" s="67"/>
      <c r="BC67" s="67"/>
      <c r="BD67" s="25"/>
      <c r="BE67" s="67"/>
      <c r="BF67" s="67"/>
      <c r="BG67" s="67"/>
      <c r="BH67" s="67"/>
      <c r="BI67" s="121"/>
      <c r="BJ67" s="31"/>
      <c r="BK67" s="25"/>
      <c r="BL67" s="25"/>
      <c r="BM67" s="25"/>
      <c r="BN67" s="25"/>
      <c r="BO67" s="67"/>
      <c r="BP67" s="31"/>
      <c r="BQ67" s="31"/>
      <c r="BR67" s="67"/>
      <c r="BS67" s="25"/>
      <c r="BT67" s="30"/>
      <c r="BU67" s="67"/>
      <c r="BV67" s="67"/>
      <c r="BW67" s="25"/>
      <c r="BX67" s="30"/>
      <c r="BY67" s="67"/>
      <c r="BZ67" s="67"/>
      <c r="CA67" s="25"/>
      <c r="CB67" s="25"/>
      <c r="CC67" s="67"/>
      <c r="CD67" s="30"/>
      <c r="CE67" s="25"/>
      <c r="CF67" s="30"/>
      <c r="CG67" s="25"/>
      <c r="CH67" s="25"/>
      <c r="CI67" s="25"/>
      <c r="CJ67" s="25"/>
      <c r="CK67" s="25"/>
      <c r="CL67" s="30"/>
      <c r="CM67" s="25"/>
      <c r="CN67" s="26"/>
      <c r="CO67" s="67"/>
      <c r="CP67" s="25"/>
      <c r="CQ67" s="25"/>
      <c r="CR67" s="67"/>
      <c r="CS67" s="68"/>
      <c r="CT67" s="67"/>
      <c r="CU67" s="67"/>
      <c r="CV67" s="25"/>
      <c r="CW67" s="25"/>
      <c r="CX67" s="25"/>
      <c r="CY67" s="25"/>
      <c r="CZ67" s="25"/>
      <c r="DA67" s="67"/>
      <c r="DB67" s="68"/>
      <c r="DC67" s="67"/>
      <c r="DD67" s="67"/>
      <c r="DE67" s="67"/>
      <c r="DF67" s="69"/>
      <c r="DG67" s="67"/>
      <c r="DH67" s="69"/>
      <c r="DI67" s="32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</row>
    <row r="68" spans="1:134" ht="12.75" x14ac:dyDescent="0.2">
      <c r="A68" s="130"/>
      <c r="B68" s="24"/>
      <c r="C68" s="25"/>
      <c r="D68" s="25"/>
      <c r="E68" s="24"/>
      <c r="F68" s="67"/>
      <c r="G68" s="118"/>
      <c r="H68" s="118"/>
      <c r="I68" s="119"/>
      <c r="J68" s="120"/>
      <c r="K68" s="27" t="str">
        <f t="shared" si="0"/>
        <v/>
      </c>
      <c r="L68" s="28" t="str">
        <f t="shared" si="1"/>
        <v/>
      </c>
      <c r="M68" s="29" t="str">
        <f t="shared" si="2"/>
        <v/>
      </c>
      <c r="N68" s="67"/>
      <c r="O68" s="117"/>
      <c r="P68" s="25"/>
      <c r="Q68" s="25"/>
      <c r="R68" s="25"/>
      <c r="S68" s="117"/>
      <c r="T68" s="61"/>
      <c r="U68" s="67"/>
      <c r="V68" s="61"/>
      <c r="W68" s="30"/>
      <c r="X68" s="67"/>
      <c r="Y68" s="25"/>
      <c r="Z68" s="67"/>
      <c r="AA68" s="67"/>
      <c r="AB68" s="67"/>
      <c r="AC68" s="67"/>
      <c r="AD68" s="67"/>
      <c r="AE68" s="25"/>
      <c r="AF68" s="30"/>
      <c r="AG68" s="67"/>
      <c r="AH68" s="67"/>
      <c r="AI68" s="25"/>
      <c r="AJ68" s="30"/>
      <c r="AK68" s="67"/>
      <c r="AL68" s="30"/>
      <c r="AM68" s="67"/>
      <c r="AN68" s="67"/>
      <c r="AO68" s="67"/>
      <c r="AP68" s="25"/>
      <c r="AQ68" s="67"/>
      <c r="AR68" s="67"/>
      <c r="AS68" s="67"/>
      <c r="AT68" s="25"/>
      <c r="AU68" s="67"/>
      <c r="AV68" s="67"/>
      <c r="AW68" s="67"/>
      <c r="AX68" s="67"/>
      <c r="AY68" s="67"/>
      <c r="AZ68" s="67"/>
      <c r="BA68" s="67"/>
      <c r="BB68" s="67"/>
      <c r="BC68" s="67"/>
      <c r="BD68" s="25"/>
      <c r="BE68" s="67"/>
      <c r="BF68" s="67"/>
      <c r="BG68" s="67"/>
      <c r="BH68" s="67"/>
      <c r="BI68" s="121"/>
      <c r="BJ68" s="31"/>
      <c r="BK68" s="25"/>
      <c r="BL68" s="25"/>
      <c r="BM68" s="25"/>
      <c r="BN68" s="25"/>
      <c r="BO68" s="67"/>
      <c r="BP68" s="31"/>
      <c r="BQ68" s="31"/>
      <c r="BR68" s="67"/>
      <c r="BS68" s="25"/>
      <c r="BT68" s="30"/>
      <c r="BU68" s="67"/>
      <c r="BV68" s="67"/>
      <c r="BW68" s="25"/>
      <c r="BX68" s="30"/>
      <c r="BY68" s="67"/>
      <c r="BZ68" s="67"/>
      <c r="CA68" s="25"/>
      <c r="CB68" s="25"/>
      <c r="CC68" s="67"/>
      <c r="CD68" s="30"/>
      <c r="CE68" s="25"/>
      <c r="CF68" s="30"/>
      <c r="CG68" s="25"/>
      <c r="CH68" s="25"/>
      <c r="CI68" s="25"/>
      <c r="CJ68" s="25"/>
      <c r="CK68" s="25"/>
      <c r="CL68" s="30"/>
      <c r="CM68" s="25"/>
      <c r="CN68" s="26"/>
      <c r="CO68" s="67"/>
      <c r="CP68" s="25"/>
      <c r="CQ68" s="25"/>
      <c r="CR68" s="67"/>
      <c r="CS68" s="68"/>
      <c r="CT68" s="67"/>
      <c r="CU68" s="67"/>
      <c r="CV68" s="25"/>
      <c r="CW68" s="25"/>
      <c r="CX68" s="25"/>
      <c r="CY68" s="25"/>
      <c r="CZ68" s="25"/>
      <c r="DA68" s="67"/>
      <c r="DB68" s="68"/>
      <c r="DC68" s="67"/>
      <c r="DD68" s="67"/>
      <c r="DE68" s="67"/>
      <c r="DF68" s="69"/>
      <c r="DG68" s="67"/>
      <c r="DH68" s="69"/>
      <c r="DI68" s="32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</row>
    <row r="69" spans="1:134" ht="12.75" x14ac:dyDescent="0.2">
      <c r="A69" s="130"/>
      <c r="B69" s="24"/>
      <c r="C69" s="25"/>
      <c r="D69" s="25"/>
      <c r="E69" s="24"/>
      <c r="F69" s="67"/>
      <c r="G69" s="118"/>
      <c r="H69" s="118"/>
      <c r="I69" s="119"/>
      <c r="J69" s="120"/>
      <c r="K69" s="27" t="str">
        <f t="shared" si="0"/>
        <v/>
      </c>
      <c r="L69" s="28" t="str">
        <f t="shared" si="1"/>
        <v/>
      </c>
      <c r="M69" s="29" t="str">
        <f t="shared" si="2"/>
        <v/>
      </c>
      <c r="N69" s="67"/>
      <c r="O69" s="117"/>
      <c r="P69" s="25"/>
      <c r="Q69" s="25"/>
      <c r="R69" s="25"/>
      <c r="S69" s="117"/>
      <c r="T69" s="61"/>
      <c r="U69" s="67"/>
      <c r="V69" s="61"/>
      <c r="W69" s="30"/>
      <c r="X69" s="67"/>
      <c r="Y69" s="25"/>
      <c r="Z69" s="67"/>
      <c r="AA69" s="67"/>
      <c r="AB69" s="67"/>
      <c r="AC69" s="67"/>
      <c r="AD69" s="67"/>
      <c r="AE69" s="25"/>
      <c r="AF69" s="30"/>
      <c r="AG69" s="67"/>
      <c r="AH69" s="67"/>
      <c r="AI69" s="25"/>
      <c r="AJ69" s="30"/>
      <c r="AK69" s="67"/>
      <c r="AL69" s="30"/>
      <c r="AM69" s="67"/>
      <c r="AN69" s="67"/>
      <c r="AO69" s="67"/>
      <c r="AP69" s="25"/>
      <c r="AQ69" s="67"/>
      <c r="AR69" s="67"/>
      <c r="AS69" s="67"/>
      <c r="AT69" s="25"/>
      <c r="AU69" s="67"/>
      <c r="AV69" s="67"/>
      <c r="AW69" s="67"/>
      <c r="AX69" s="67"/>
      <c r="AY69" s="67"/>
      <c r="AZ69" s="67"/>
      <c r="BA69" s="67"/>
      <c r="BB69" s="67"/>
      <c r="BC69" s="67"/>
      <c r="BD69" s="25"/>
      <c r="BE69" s="67"/>
      <c r="BF69" s="67"/>
      <c r="BG69" s="67"/>
      <c r="BH69" s="67"/>
      <c r="BI69" s="121"/>
      <c r="BJ69" s="31"/>
      <c r="BK69" s="25"/>
      <c r="BL69" s="25"/>
      <c r="BM69" s="25"/>
      <c r="BN69" s="25"/>
      <c r="BO69" s="67"/>
      <c r="BP69" s="31"/>
      <c r="BQ69" s="31"/>
      <c r="BR69" s="67"/>
      <c r="BS69" s="25"/>
      <c r="BT69" s="30"/>
      <c r="BU69" s="67"/>
      <c r="BV69" s="67"/>
      <c r="BW69" s="25"/>
      <c r="BX69" s="30"/>
      <c r="BY69" s="67"/>
      <c r="BZ69" s="67"/>
      <c r="CA69" s="25"/>
      <c r="CB69" s="25"/>
      <c r="CC69" s="67"/>
      <c r="CD69" s="30"/>
      <c r="CE69" s="25"/>
      <c r="CF69" s="30"/>
      <c r="CG69" s="25"/>
      <c r="CH69" s="25"/>
      <c r="CI69" s="25"/>
      <c r="CJ69" s="25"/>
      <c r="CK69" s="25"/>
      <c r="CL69" s="30"/>
      <c r="CM69" s="25"/>
      <c r="CN69" s="26"/>
      <c r="CO69" s="67"/>
      <c r="CP69" s="25"/>
      <c r="CQ69" s="25"/>
      <c r="CR69" s="67"/>
      <c r="CS69" s="68"/>
      <c r="CT69" s="67"/>
      <c r="CU69" s="67"/>
      <c r="CV69" s="25"/>
      <c r="CW69" s="25"/>
      <c r="CX69" s="25"/>
      <c r="CY69" s="25"/>
      <c r="CZ69" s="25"/>
      <c r="DA69" s="67"/>
      <c r="DB69" s="68"/>
      <c r="DC69" s="67"/>
      <c r="DD69" s="67"/>
      <c r="DE69" s="67"/>
      <c r="DF69" s="69"/>
      <c r="DG69" s="67"/>
      <c r="DH69" s="69"/>
      <c r="DI69" s="32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</row>
    <row r="70" spans="1:134" ht="12.75" x14ac:dyDescent="0.2">
      <c r="A70" s="130"/>
      <c r="B70" s="24"/>
      <c r="C70" s="25"/>
      <c r="D70" s="25"/>
      <c r="E70" s="24"/>
      <c r="F70" s="67"/>
      <c r="G70" s="118"/>
      <c r="H70" s="118"/>
      <c r="I70" s="119"/>
      <c r="J70" s="120"/>
      <c r="K70" s="27" t="str">
        <f t="shared" si="0"/>
        <v/>
      </c>
      <c r="L70" s="28" t="str">
        <f t="shared" si="1"/>
        <v/>
      </c>
      <c r="M70" s="29" t="str">
        <f t="shared" si="2"/>
        <v/>
      </c>
      <c r="N70" s="67"/>
      <c r="O70" s="117"/>
      <c r="P70" s="25"/>
      <c r="Q70" s="25"/>
      <c r="R70" s="25"/>
      <c r="S70" s="117"/>
      <c r="T70" s="61"/>
      <c r="U70" s="67"/>
      <c r="V70" s="61"/>
      <c r="W70" s="30"/>
      <c r="X70" s="67"/>
      <c r="Y70" s="25"/>
      <c r="Z70" s="67"/>
      <c r="AA70" s="67"/>
      <c r="AB70" s="67"/>
      <c r="AC70" s="67"/>
      <c r="AD70" s="67"/>
      <c r="AE70" s="25"/>
      <c r="AF70" s="30"/>
      <c r="AG70" s="67"/>
      <c r="AH70" s="67"/>
      <c r="AI70" s="25"/>
      <c r="AJ70" s="30"/>
      <c r="AK70" s="67"/>
      <c r="AL70" s="30"/>
      <c r="AM70" s="67"/>
      <c r="AN70" s="67"/>
      <c r="AO70" s="67"/>
      <c r="AP70" s="25"/>
      <c r="AQ70" s="67"/>
      <c r="AR70" s="67"/>
      <c r="AS70" s="67"/>
      <c r="AT70" s="25"/>
      <c r="AU70" s="67"/>
      <c r="AV70" s="67"/>
      <c r="AW70" s="67"/>
      <c r="AX70" s="67"/>
      <c r="AY70" s="67"/>
      <c r="AZ70" s="67"/>
      <c r="BA70" s="67"/>
      <c r="BB70" s="67"/>
      <c r="BC70" s="67"/>
      <c r="BD70" s="25"/>
      <c r="BE70" s="67"/>
      <c r="BF70" s="67"/>
      <c r="BG70" s="67"/>
      <c r="BH70" s="67"/>
      <c r="BI70" s="121"/>
      <c r="BJ70" s="31"/>
      <c r="BK70" s="25"/>
      <c r="BL70" s="25"/>
      <c r="BM70" s="25"/>
      <c r="BN70" s="25"/>
      <c r="BO70" s="67"/>
      <c r="BP70" s="31"/>
      <c r="BQ70" s="31"/>
      <c r="BR70" s="67"/>
      <c r="BS70" s="25"/>
      <c r="BT70" s="30"/>
      <c r="BU70" s="67"/>
      <c r="BV70" s="67"/>
      <c r="BW70" s="25"/>
      <c r="BX70" s="30"/>
      <c r="BY70" s="67"/>
      <c r="BZ70" s="67"/>
      <c r="CA70" s="25"/>
      <c r="CB70" s="25"/>
      <c r="CC70" s="67"/>
      <c r="CD70" s="30"/>
      <c r="CE70" s="25"/>
      <c r="CF70" s="30"/>
      <c r="CG70" s="25"/>
      <c r="CH70" s="25"/>
      <c r="CI70" s="25"/>
      <c r="CJ70" s="25"/>
      <c r="CK70" s="25"/>
      <c r="CL70" s="30"/>
      <c r="CM70" s="25"/>
      <c r="CN70" s="26"/>
      <c r="CO70" s="67"/>
      <c r="CP70" s="25"/>
      <c r="CQ70" s="25"/>
      <c r="CR70" s="67"/>
      <c r="CS70" s="68"/>
      <c r="CT70" s="67"/>
      <c r="CU70" s="67"/>
      <c r="CV70" s="25"/>
      <c r="CW70" s="25"/>
      <c r="CX70" s="25"/>
      <c r="CY70" s="25"/>
      <c r="CZ70" s="25"/>
      <c r="DA70" s="67"/>
      <c r="DB70" s="68"/>
      <c r="DC70" s="67"/>
      <c r="DD70" s="67"/>
      <c r="DE70" s="67"/>
      <c r="DF70" s="69"/>
      <c r="DG70" s="67"/>
      <c r="DH70" s="69"/>
      <c r="DI70" s="32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</row>
    <row r="71" spans="1:134" ht="12.75" x14ac:dyDescent="0.2">
      <c r="A71" s="130"/>
      <c r="B71" s="24"/>
      <c r="C71" s="25"/>
      <c r="D71" s="25"/>
      <c r="E71" s="24"/>
      <c r="F71" s="67"/>
      <c r="G71" s="118"/>
      <c r="H71" s="118"/>
      <c r="I71" s="119"/>
      <c r="J71" s="120"/>
      <c r="K71" s="27" t="str">
        <f t="shared" si="0"/>
        <v/>
      </c>
      <c r="L71" s="28" t="str">
        <f t="shared" si="1"/>
        <v/>
      </c>
      <c r="M71" s="29" t="str">
        <f t="shared" si="2"/>
        <v/>
      </c>
      <c r="N71" s="67"/>
      <c r="O71" s="117"/>
      <c r="P71" s="25"/>
      <c r="Q71" s="25"/>
      <c r="R71" s="25"/>
      <c r="S71" s="117"/>
      <c r="T71" s="61"/>
      <c r="U71" s="67"/>
      <c r="V71" s="61"/>
      <c r="W71" s="30"/>
      <c r="X71" s="67"/>
      <c r="Y71" s="25"/>
      <c r="Z71" s="67"/>
      <c r="AA71" s="67"/>
      <c r="AB71" s="67"/>
      <c r="AC71" s="67"/>
      <c r="AD71" s="67"/>
      <c r="AE71" s="25"/>
      <c r="AF71" s="30"/>
      <c r="AG71" s="67"/>
      <c r="AH71" s="67"/>
      <c r="AI71" s="25"/>
      <c r="AJ71" s="30"/>
      <c r="AK71" s="67"/>
      <c r="AL71" s="30"/>
      <c r="AM71" s="67"/>
      <c r="AN71" s="67"/>
      <c r="AO71" s="67"/>
      <c r="AP71" s="25"/>
      <c r="AQ71" s="67"/>
      <c r="AR71" s="67"/>
      <c r="AS71" s="67"/>
      <c r="AT71" s="25"/>
      <c r="AU71" s="67"/>
      <c r="AV71" s="67"/>
      <c r="AW71" s="67"/>
      <c r="AX71" s="67"/>
      <c r="AY71" s="67"/>
      <c r="AZ71" s="67"/>
      <c r="BA71" s="67"/>
      <c r="BB71" s="67"/>
      <c r="BC71" s="67"/>
      <c r="BD71" s="25"/>
      <c r="BE71" s="67"/>
      <c r="BF71" s="67"/>
      <c r="BG71" s="67"/>
      <c r="BH71" s="67"/>
      <c r="BI71" s="121"/>
      <c r="BJ71" s="31"/>
      <c r="BK71" s="25"/>
      <c r="BL71" s="25"/>
      <c r="BM71" s="25"/>
      <c r="BN71" s="25"/>
      <c r="BO71" s="67"/>
      <c r="BP71" s="31"/>
      <c r="BQ71" s="31"/>
      <c r="BR71" s="67"/>
      <c r="BS71" s="25"/>
      <c r="BT71" s="30"/>
      <c r="BU71" s="67"/>
      <c r="BV71" s="67"/>
      <c r="BW71" s="25"/>
      <c r="BX71" s="30"/>
      <c r="BY71" s="67"/>
      <c r="BZ71" s="67"/>
      <c r="CA71" s="25"/>
      <c r="CB71" s="25"/>
      <c r="CC71" s="67"/>
      <c r="CD71" s="30"/>
      <c r="CE71" s="25"/>
      <c r="CF71" s="30"/>
      <c r="CG71" s="25"/>
      <c r="CH71" s="25"/>
      <c r="CI71" s="25"/>
      <c r="CJ71" s="25"/>
      <c r="CK71" s="25"/>
      <c r="CL71" s="30"/>
      <c r="CM71" s="25"/>
      <c r="CN71" s="26"/>
      <c r="CO71" s="67"/>
      <c r="CP71" s="25"/>
      <c r="CQ71" s="25"/>
      <c r="CR71" s="67"/>
      <c r="CS71" s="68"/>
      <c r="CT71" s="67"/>
      <c r="CU71" s="67"/>
      <c r="CV71" s="25"/>
      <c r="CW71" s="25"/>
      <c r="CX71" s="25"/>
      <c r="CY71" s="25"/>
      <c r="CZ71" s="25"/>
      <c r="DA71" s="67"/>
      <c r="DB71" s="68"/>
      <c r="DC71" s="67"/>
      <c r="DD71" s="67"/>
      <c r="DE71" s="67"/>
      <c r="DF71" s="69"/>
      <c r="DG71" s="67"/>
      <c r="DH71" s="69"/>
      <c r="DI71" s="32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</row>
    <row r="72" spans="1:134" ht="12.75" x14ac:dyDescent="0.2">
      <c r="A72" s="130"/>
      <c r="B72" s="24"/>
      <c r="C72" s="25"/>
      <c r="D72" s="25"/>
      <c r="E72" s="24"/>
      <c r="F72" s="67"/>
      <c r="G72" s="118"/>
      <c r="H72" s="118"/>
      <c r="I72" s="119"/>
      <c r="J72" s="120"/>
      <c r="K72" s="27" t="str">
        <f t="shared" ref="K72:K135" si="3">IF(J72="","",RIGHT(CONCATENATE("000000000",MID(J72,1,FIND("-",J72,1)-1)),8))</f>
        <v/>
      </c>
      <c r="L72" s="28" t="str">
        <f t="shared" ref="L72:L135" si="4">IF(J72="","",TEXT(IF(11-MOD(SUM(VALUE(MID(K72,1,1))*3+VALUE(MID(K72,2,1))*2+VALUE(MID(K72,3,1))*7+VALUE(MID(K72,4,1))*6+VALUE(MID(K72,5,1))*5+VALUE(MID(K72,6,1))*4+VALUE(MID(K72,7,1))*3+VALUE(MID(K72,8,1))*2),11)=10,"K",IF(11-MOD(SUM(VALUE(MID(K72,1,1))*3+VALUE(MID(K72,2,1))*2+VALUE(MID(K72,3,1))*7+VALUE(MID(K72,4,1))*6+VALUE(MID(K72,5,1))*5+VALUE(MID(K72,6,1))*4+VALUE(MID(K72,7,1))*3+VALUE(MID(K72,8,1))*2),11)=11,0,11-MOD(SUM(VALUE(MID(K72,1,1))*3+VALUE(MID(K72,2,1))*2+VALUE(MID(K72,3,1))*7+VALUE(MID(K72,4,1))*6+VALUE(MID(K72,5,1))*5+VALUE(MID(K72,6,1))*4+VALUE(MID(K72,7,1))*3+VALUE(MID(K72,8,1))*2),11))),0))</f>
        <v/>
      </c>
      <c r="M72" s="29" t="str">
        <f t="shared" ref="M72:M135" si="5">IF(ISERROR(IF(J72="","",IF(L72=RIGHT(J72,1),"OK","Rut Incorrecto"))),"Rut Incorrecto",IF(J72="","",IF(L72=RIGHT(J72,1),"OK","Rut Incorrecto")))</f>
        <v/>
      </c>
      <c r="N72" s="67"/>
      <c r="O72" s="117"/>
      <c r="P72" s="25"/>
      <c r="Q72" s="25"/>
      <c r="R72" s="25"/>
      <c r="S72" s="117"/>
      <c r="T72" s="61"/>
      <c r="U72" s="67"/>
      <c r="V72" s="61"/>
      <c r="W72" s="30"/>
      <c r="X72" s="67"/>
      <c r="Y72" s="25"/>
      <c r="Z72" s="67"/>
      <c r="AA72" s="67"/>
      <c r="AB72" s="67"/>
      <c r="AC72" s="67"/>
      <c r="AD72" s="67"/>
      <c r="AE72" s="25"/>
      <c r="AF72" s="30"/>
      <c r="AG72" s="67"/>
      <c r="AH72" s="67"/>
      <c r="AI72" s="25"/>
      <c r="AJ72" s="30"/>
      <c r="AK72" s="67"/>
      <c r="AL72" s="30"/>
      <c r="AM72" s="67"/>
      <c r="AN72" s="67"/>
      <c r="AO72" s="67"/>
      <c r="AP72" s="25"/>
      <c r="AQ72" s="67"/>
      <c r="AR72" s="67"/>
      <c r="AS72" s="67"/>
      <c r="AT72" s="25"/>
      <c r="AU72" s="67"/>
      <c r="AV72" s="67"/>
      <c r="AW72" s="67"/>
      <c r="AX72" s="67"/>
      <c r="AY72" s="67"/>
      <c r="AZ72" s="67"/>
      <c r="BA72" s="67"/>
      <c r="BB72" s="67"/>
      <c r="BC72" s="67"/>
      <c r="BD72" s="25"/>
      <c r="BE72" s="67"/>
      <c r="BF72" s="67"/>
      <c r="BG72" s="67"/>
      <c r="BH72" s="67"/>
      <c r="BI72" s="121"/>
      <c r="BJ72" s="31"/>
      <c r="BK72" s="25"/>
      <c r="BL72" s="25"/>
      <c r="BM72" s="25"/>
      <c r="BN72" s="25"/>
      <c r="BO72" s="67"/>
      <c r="BP72" s="31"/>
      <c r="BQ72" s="31"/>
      <c r="BR72" s="67"/>
      <c r="BS72" s="25"/>
      <c r="BT72" s="30"/>
      <c r="BU72" s="67"/>
      <c r="BV72" s="67"/>
      <c r="BW72" s="25"/>
      <c r="BX72" s="30"/>
      <c r="BY72" s="67"/>
      <c r="BZ72" s="67"/>
      <c r="CA72" s="25"/>
      <c r="CB72" s="25"/>
      <c r="CC72" s="67"/>
      <c r="CD72" s="30"/>
      <c r="CE72" s="25"/>
      <c r="CF72" s="30"/>
      <c r="CG72" s="25"/>
      <c r="CH72" s="25"/>
      <c r="CI72" s="25"/>
      <c r="CJ72" s="25"/>
      <c r="CK72" s="25"/>
      <c r="CL72" s="30"/>
      <c r="CM72" s="25"/>
      <c r="CN72" s="26"/>
      <c r="CO72" s="67"/>
      <c r="CP72" s="25"/>
      <c r="CQ72" s="25"/>
      <c r="CR72" s="67"/>
      <c r="CS72" s="68"/>
      <c r="CT72" s="67"/>
      <c r="CU72" s="67"/>
      <c r="CV72" s="25"/>
      <c r="CW72" s="25"/>
      <c r="CX72" s="25"/>
      <c r="CY72" s="25"/>
      <c r="CZ72" s="25"/>
      <c r="DA72" s="67"/>
      <c r="DB72" s="68"/>
      <c r="DC72" s="67"/>
      <c r="DD72" s="67"/>
      <c r="DE72" s="67"/>
      <c r="DF72" s="69"/>
      <c r="DG72" s="67"/>
      <c r="DH72" s="69"/>
      <c r="DI72" s="32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</row>
    <row r="73" spans="1:134" ht="12.75" x14ac:dyDescent="0.2">
      <c r="A73" s="130"/>
      <c r="B73" s="24"/>
      <c r="C73" s="25"/>
      <c r="D73" s="25"/>
      <c r="E73" s="24"/>
      <c r="F73" s="67"/>
      <c r="G73" s="118"/>
      <c r="H73" s="118"/>
      <c r="I73" s="119"/>
      <c r="J73" s="120"/>
      <c r="K73" s="27" t="str">
        <f t="shared" si="3"/>
        <v/>
      </c>
      <c r="L73" s="28" t="str">
        <f t="shared" si="4"/>
        <v/>
      </c>
      <c r="M73" s="29" t="str">
        <f t="shared" si="5"/>
        <v/>
      </c>
      <c r="N73" s="67"/>
      <c r="O73" s="117"/>
      <c r="P73" s="25"/>
      <c r="Q73" s="25"/>
      <c r="R73" s="25"/>
      <c r="S73" s="117"/>
      <c r="T73" s="61"/>
      <c r="U73" s="67"/>
      <c r="V73" s="61"/>
      <c r="W73" s="30"/>
      <c r="X73" s="67"/>
      <c r="Y73" s="25"/>
      <c r="Z73" s="67"/>
      <c r="AA73" s="67"/>
      <c r="AB73" s="67"/>
      <c r="AC73" s="67"/>
      <c r="AD73" s="67"/>
      <c r="AE73" s="25"/>
      <c r="AF73" s="30"/>
      <c r="AG73" s="67"/>
      <c r="AH73" s="67"/>
      <c r="AI73" s="25"/>
      <c r="AJ73" s="30"/>
      <c r="AK73" s="67"/>
      <c r="AL73" s="30"/>
      <c r="AM73" s="67"/>
      <c r="AN73" s="67"/>
      <c r="AO73" s="67"/>
      <c r="AP73" s="25"/>
      <c r="AQ73" s="67"/>
      <c r="AR73" s="67"/>
      <c r="AS73" s="67"/>
      <c r="AT73" s="25"/>
      <c r="AU73" s="67"/>
      <c r="AV73" s="67"/>
      <c r="AW73" s="67"/>
      <c r="AX73" s="67"/>
      <c r="AY73" s="67"/>
      <c r="AZ73" s="67"/>
      <c r="BA73" s="67"/>
      <c r="BB73" s="67"/>
      <c r="BC73" s="67"/>
      <c r="BD73" s="25"/>
      <c r="BE73" s="67"/>
      <c r="BF73" s="67"/>
      <c r="BG73" s="67"/>
      <c r="BH73" s="67"/>
      <c r="BI73" s="121"/>
      <c r="BJ73" s="31"/>
      <c r="BK73" s="25"/>
      <c r="BL73" s="25"/>
      <c r="BM73" s="25"/>
      <c r="BN73" s="25"/>
      <c r="BO73" s="67"/>
      <c r="BP73" s="31"/>
      <c r="BQ73" s="31"/>
      <c r="BR73" s="67"/>
      <c r="BS73" s="25"/>
      <c r="BT73" s="30"/>
      <c r="BU73" s="67"/>
      <c r="BV73" s="67"/>
      <c r="BW73" s="25"/>
      <c r="BX73" s="30"/>
      <c r="BY73" s="67"/>
      <c r="BZ73" s="67"/>
      <c r="CA73" s="25"/>
      <c r="CB73" s="25"/>
      <c r="CC73" s="67"/>
      <c r="CD73" s="30"/>
      <c r="CE73" s="25"/>
      <c r="CF73" s="30"/>
      <c r="CG73" s="25"/>
      <c r="CH73" s="25"/>
      <c r="CI73" s="25"/>
      <c r="CJ73" s="25"/>
      <c r="CK73" s="25"/>
      <c r="CL73" s="30"/>
      <c r="CM73" s="25"/>
      <c r="CN73" s="26"/>
      <c r="CO73" s="67"/>
      <c r="CP73" s="25"/>
      <c r="CQ73" s="25"/>
      <c r="CR73" s="67"/>
      <c r="CS73" s="68"/>
      <c r="CT73" s="67"/>
      <c r="CU73" s="67"/>
      <c r="CV73" s="25"/>
      <c r="CW73" s="25"/>
      <c r="CX73" s="25"/>
      <c r="CY73" s="25"/>
      <c r="CZ73" s="25"/>
      <c r="DA73" s="67"/>
      <c r="DB73" s="68"/>
      <c r="DC73" s="67"/>
      <c r="DD73" s="67"/>
      <c r="DE73" s="67"/>
      <c r="DF73" s="69"/>
      <c r="DG73" s="67"/>
      <c r="DH73" s="69"/>
      <c r="DI73" s="32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</row>
    <row r="74" spans="1:134" ht="12.75" x14ac:dyDescent="0.2">
      <c r="A74" s="130"/>
      <c r="B74" s="24"/>
      <c r="C74" s="25"/>
      <c r="D74" s="25"/>
      <c r="E74" s="24"/>
      <c r="F74" s="67"/>
      <c r="G74" s="118"/>
      <c r="H74" s="118"/>
      <c r="I74" s="119"/>
      <c r="J74" s="120"/>
      <c r="K74" s="27" t="str">
        <f t="shared" si="3"/>
        <v/>
      </c>
      <c r="L74" s="28" t="str">
        <f t="shared" si="4"/>
        <v/>
      </c>
      <c r="M74" s="29" t="str">
        <f t="shared" si="5"/>
        <v/>
      </c>
      <c r="N74" s="67"/>
      <c r="O74" s="117"/>
      <c r="P74" s="25"/>
      <c r="Q74" s="25"/>
      <c r="R74" s="25"/>
      <c r="S74" s="117"/>
      <c r="T74" s="61"/>
      <c r="U74" s="67"/>
      <c r="V74" s="61"/>
      <c r="W74" s="30"/>
      <c r="X74" s="67"/>
      <c r="Y74" s="25"/>
      <c r="Z74" s="67"/>
      <c r="AA74" s="67"/>
      <c r="AB74" s="67"/>
      <c r="AC74" s="67"/>
      <c r="AD74" s="67"/>
      <c r="AE74" s="25"/>
      <c r="AF74" s="30"/>
      <c r="AG74" s="67"/>
      <c r="AH74" s="67"/>
      <c r="AI74" s="25"/>
      <c r="AJ74" s="30"/>
      <c r="AK74" s="67"/>
      <c r="AL74" s="30"/>
      <c r="AM74" s="67"/>
      <c r="AN74" s="67"/>
      <c r="AO74" s="67"/>
      <c r="AP74" s="25"/>
      <c r="AQ74" s="67"/>
      <c r="AR74" s="67"/>
      <c r="AS74" s="67"/>
      <c r="AT74" s="25"/>
      <c r="AU74" s="67"/>
      <c r="AV74" s="67"/>
      <c r="AW74" s="67"/>
      <c r="AX74" s="67"/>
      <c r="AY74" s="67"/>
      <c r="AZ74" s="67"/>
      <c r="BA74" s="67"/>
      <c r="BB74" s="67"/>
      <c r="BC74" s="67"/>
      <c r="BD74" s="25"/>
      <c r="BE74" s="67"/>
      <c r="BF74" s="67"/>
      <c r="BG74" s="67"/>
      <c r="BH74" s="67"/>
      <c r="BI74" s="121"/>
      <c r="BJ74" s="31"/>
      <c r="BK74" s="25"/>
      <c r="BL74" s="25"/>
      <c r="BM74" s="25"/>
      <c r="BN74" s="25"/>
      <c r="BO74" s="67"/>
      <c r="BP74" s="31"/>
      <c r="BQ74" s="31"/>
      <c r="BR74" s="67"/>
      <c r="BS74" s="25"/>
      <c r="BT74" s="30"/>
      <c r="BU74" s="67"/>
      <c r="BV74" s="67"/>
      <c r="BW74" s="25"/>
      <c r="BX74" s="30"/>
      <c r="BY74" s="67"/>
      <c r="BZ74" s="67"/>
      <c r="CA74" s="25"/>
      <c r="CB74" s="25"/>
      <c r="CC74" s="67"/>
      <c r="CD74" s="30"/>
      <c r="CE74" s="25"/>
      <c r="CF74" s="30"/>
      <c r="CG74" s="25"/>
      <c r="CH74" s="25"/>
      <c r="CI74" s="25"/>
      <c r="CJ74" s="25"/>
      <c r="CK74" s="25"/>
      <c r="CL74" s="30"/>
      <c r="CM74" s="25"/>
      <c r="CN74" s="26"/>
      <c r="CO74" s="67"/>
      <c r="CP74" s="25"/>
      <c r="CQ74" s="25"/>
      <c r="CR74" s="67"/>
      <c r="CS74" s="68"/>
      <c r="CT74" s="67"/>
      <c r="CU74" s="67"/>
      <c r="CV74" s="25"/>
      <c r="CW74" s="25"/>
      <c r="CX74" s="25"/>
      <c r="CY74" s="25"/>
      <c r="CZ74" s="25"/>
      <c r="DA74" s="67"/>
      <c r="DB74" s="68"/>
      <c r="DC74" s="67"/>
      <c r="DD74" s="67"/>
      <c r="DE74" s="67"/>
      <c r="DF74" s="69"/>
      <c r="DG74" s="67"/>
      <c r="DH74" s="69"/>
      <c r="DI74" s="32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</row>
    <row r="75" spans="1:134" ht="12.75" x14ac:dyDescent="0.2">
      <c r="A75" s="130"/>
      <c r="B75" s="24"/>
      <c r="C75" s="25"/>
      <c r="D75" s="25"/>
      <c r="E75" s="24"/>
      <c r="F75" s="67"/>
      <c r="G75" s="118"/>
      <c r="H75" s="118"/>
      <c r="I75" s="119"/>
      <c r="J75" s="120"/>
      <c r="K75" s="27" t="str">
        <f t="shared" si="3"/>
        <v/>
      </c>
      <c r="L75" s="28" t="str">
        <f t="shared" si="4"/>
        <v/>
      </c>
      <c r="M75" s="29" t="str">
        <f t="shared" si="5"/>
        <v/>
      </c>
      <c r="N75" s="67"/>
      <c r="O75" s="117"/>
      <c r="P75" s="25"/>
      <c r="Q75" s="25"/>
      <c r="R75" s="25"/>
      <c r="S75" s="117"/>
      <c r="T75" s="61"/>
      <c r="U75" s="67"/>
      <c r="V75" s="61"/>
      <c r="W75" s="30"/>
      <c r="X75" s="67"/>
      <c r="Y75" s="25"/>
      <c r="Z75" s="67"/>
      <c r="AA75" s="67"/>
      <c r="AB75" s="67"/>
      <c r="AC75" s="67"/>
      <c r="AD75" s="67"/>
      <c r="AE75" s="25"/>
      <c r="AF75" s="30"/>
      <c r="AG75" s="67"/>
      <c r="AH75" s="67"/>
      <c r="AI75" s="25"/>
      <c r="AJ75" s="30"/>
      <c r="AK75" s="67"/>
      <c r="AL75" s="30"/>
      <c r="AM75" s="67"/>
      <c r="AN75" s="67"/>
      <c r="AO75" s="67"/>
      <c r="AP75" s="25"/>
      <c r="AQ75" s="67"/>
      <c r="AR75" s="67"/>
      <c r="AS75" s="67"/>
      <c r="AT75" s="25"/>
      <c r="AU75" s="67"/>
      <c r="AV75" s="67"/>
      <c r="AW75" s="67"/>
      <c r="AX75" s="67"/>
      <c r="AY75" s="67"/>
      <c r="AZ75" s="67"/>
      <c r="BA75" s="67"/>
      <c r="BB75" s="67"/>
      <c r="BC75" s="67"/>
      <c r="BD75" s="25"/>
      <c r="BE75" s="67"/>
      <c r="BF75" s="67"/>
      <c r="BG75" s="67"/>
      <c r="BH75" s="67"/>
      <c r="BI75" s="121"/>
      <c r="BJ75" s="31"/>
      <c r="BK75" s="25"/>
      <c r="BL75" s="25"/>
      <c r="BM75" s="25"/>
      <c r="BN75" s="25"/>
      <c r="BO75" s="67"/>
      <c r="BP75" s="31"/>
      <c r="BQ75" s="31"/>
      <c r="BR75" s="67"/>
      <c r="BS75" s="25"/>
      <c r="BT75" s="30"/>
      <c r="BU75" s="67"/>
      <c r="BV75" s="67"/>
      <c r="BW75" s="25"/>
      <c r="BX75" s="30"/>
      <c r="BY75" s="67"/>
      <c r="BZ75" s="67"/>
      <c r="CA75" s="25"/>
      <c r="CB75" s="25"/>
      <c r="CC75" s="67"/>
      <c r="CD75" s="30"/>
      <c r="CE75" s="25"/>
      <c r="CF75" s="30"/>
      <c r="CG75" s="25"/>
      <c r="CH75" s="25"/>
      <c r="CI75" s="25"/>
      <c r="CJ75" s="25"/>
      <c r="CK75" s="25"/>
      <c r="CL75" s="30"/>
      <c r="CM75" s="25"/>
      <c r="CN75" s="26"/>
      <c r="CO75" s="67"/>
      <c r="CP75" s="25"/>
      <c r="CQ75" s="25"/>
      <c r="CR75" s="67"/>
      <c r="CS75" s="68"/>
      <c r="CT75" s="67"/>
      <c r="CU75" s="67"/>
      <c r="CV75" s="25"/>
      <c r="CW75" s="25"/>
      <c r="CX75" s="25"/>
      <c r="CY75" s="25"/>
      <c r="CZ75" s="25"/>
      <c r="DA75" s="67"/>
      <c r="DB75" s="68"/>
      <c r="DC75" s="67"/>
      <c r="DD75" s="67"/>
      <c r="DE75" s="67"/>
      <c r="DF75" s="69"/>
      <c r="DG75" s="67"/>
      <c r="DH75" s="69"/>
      <c r="DI75" s="32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</row>
    <row r="76" spans="1:134" ht="12.75" x14ac:dyDescent="0.2">
      <c r="A76" s="130"/>
      <c r="B76" s="24"/>
      <c r="C76" s="25"/>
      <c r="D76" s="25"/>
      <c r="E76" s="24"/>
      <c r="F76" s="67"/>
      <c r="G76" s="118"/>
      <c r="H76" s="118"/>
      <c r="I76" s="119"/>
      <c r="J76" s="120"/>
      <c r="K76" s="27" t="str">
        <f t="shared" si="3"/>
        <v/>
      </c>
      <c r="L76" s="28" t="str">
        <f t="shared" si="4"/>
        <v/>
      </c>
      <c r="M76" s="29" t="str">
        <f t="shared" si="5"/>
        <v/>
      </c>
      <c r="N76" s="67"/>
      <c r="O76" s="117"/>
      <c r="P76" s="25"/>
      <c r="Q76" s="25"/>
      <c r="R76" s="25"/>
      <c r="S76" s="117"/>
      <c r="T76" s="61"/>
      <c r="U76" s="67"/>
      <c r="V76" s="61"/>
      <c r="W76" s="30"/>
      <c r="X76" s="67"/>
      <c r="Y76" s="25"/>
      <c r="Z76" s="67"/>
      <c r="AA76" s="67"/>
      <c r="AB76" s="67"/>
      <c r="AC76" s="67"/>
      <c r="AD76" s="67"/>
      <c r="AE76" s="25"/>
      <c r="AF76" s="30"/>
      <c r="AG76" s="67"/>
      <c r="AH76" s="67"/>
      <c r="AI76" s="25"/>
      <c r="AJ76" s="30"/>
      <c r="AK76" s="67"/>
      <c r="AL76" s="30"/>
      <c r="AM76" s="67"/>
      <c r="AN76" s="67"/>
      <c r="AO76" s="67"/>
      <c r="AP76" s="25"/>
      <c r="AQ76" s="67"/>
      <c r="AR76" s="67"/>
      <c r="AS76" s="67"/>
      <c r="AT76" s="25"/>
      <c r="AU76" s="67"/>
      <c r="AV76" s="67"/>
      <c r="AW76" s="67"/>
      <c r="AX76" s="67"/>
      <c r="AY76" s="67"/>
      <c r="AZ76" s="67"/>
      <c r="BA76" s="67"/>
      <c r="BB76" s="67"/>
      <c r="BC76" s="67"/>
      <c r="BD76" s="25"/>
      <c r="BE76" s="67"/>
      <c r="BF76" s="67"/>
      <c r="BG76" s="67"/>
      <c r="BH76" s="67"/>
      <c r="BI76" s="121"/>
      <c r="BJ76" s="31"/>
      <c r="BK76" s="25"/>
      <c r="BL76" s="25"/>
      <c r="BM76" s="25"/>
      <c r="BN76" s="25"/>
      <c r="BO76" s="67"/>
      <c r="BP76" s="31"/>
      <c r="BQ76" s="31"/>
      <c r="BR76" s="67"/>
      <c r="BS76" s="25"/>
      <c r="BT76" s="30"/>
      <c r="BU76" s="67"/>
      <c r="BV76" s="67"/>
      <c r="BW76" s="25"/>
      <c r="BX76" s="30"/>
      <c r="BY76" s="67"/>
      <c r="BZ76" s="67"/>
      <c r="CA76" s="25"/>
      <c r="CB76" s="25"/>
      <c r="CC76" s="67"/>
      <c r="CD76" s="30"/>
      <c r="CE76" s="25"/>
      <c r="CF76" s="30"/>
      <c r="CG76" s="25"/>
      <c r="CH76" s="25"/>
      <c r="CI76" s="25"/>
      <c r="CJ76" s="25"/>
      <c r="CK76" s="25"/>
      <c r="CL76" s="30"/>
      <c r="CM76" s="25"/>
      <c r="CN76" s="26"/>
      <c r="CO76" s="67"/>
      <c r="CP76" s="25"/>
      <c r="CQ76" s="25"/>
      <c r="CR76" s="67"/>
      <c r="CS76" s="68"/>
      <c r="CT76" s="67"/>
      <c r="CU76" s="67"/>
      <c r="CV76" s="25"/>
      <c r="CW76" s="25"/>
      <c r="CX76" s="25"/>
      <c r="CY76" s="25"/>
      <c r="CZ76" s="25"/>
      <c r="DA76" s="67"/>
      <c r="DB76" s="68"/>
      <c r="DC76" s="67"/>
      <c r="DD76" s="67"/>
      <c r="DE76" s="67"/>
      <c r="DF76" s="69"/>
      <c r="DG76" s="67"/>
      <c r="DH76" s="69"/>
      <c r="DI76" s="32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</row>
    <row r="77" spans="1:134" ht="12.75" x14ac:dyDescent="0.2">
      <c r="A77" s="130"/>
      <c r="B77" s="24"/>
      <c r="C77" s="25"/>
      <c r="D77" s="25"/>
      <c r="E77" s="24"/>
      <c r="F77" s="67"/>
      <c r="G77" s="118"/>
      <c r="H77" s="118"/>
      <c r="I77" s="119"/>
      <c r="J77" s="120"/>
      <c r="K77" s="27" t="str">
        <f t="shared" si="3"/>
        <v/>
      </c>
      <c r="L77" s="28" t="str">
        <f t="shared" si="4"/>
        <v/>
      </c>
      <c r="M77" s="29" t="str">
        <f t="shared" si="5"/>
        <v/>
      </c>
      <c r="N77" s="67"/>
      <c r="O77" s="117"/>
      <c r="P77" s="25"/>
      <c r="Q77" s="25"/>
      <c r="R77" s="25"/>
      <c r="S77" s="117"/>
      <c r="T77" s="61"/>
      <c r="U77" s="67"/>
      <c r="V77" s="61"/>
      <c r="W77" s="30"/>
      <c r="X77" s="67"/>
      <c r="Y77" s="25"/>
      <c r="Z77" s="67"/>
      <c r="AA77" s="67"/>
      <c r="AB77" s="67"/>
      <c r="AC77" s="67"/>
      <c r="AD77" s="67"/>
      <c r="AE77" s="25"/>
      <c r="AF77" s="30"/>
      <c r="AG77" s="67"/>
      <c r="AH77" s="67"/>
      <c r="AI77" s="25"/>
      <c r="AJ77" s="30"/>
      <c r="AK77" s="67"/>
      <c r="AL77" s="30"/>
      <c r="AM77" s="67"/>
      <c r="AN77" s="67"/>
      <c r="AO77" s="67"/>
      <c r="AP77" s="25"/>
      <c r="AQ77" s="67"/>
      <c r="AR77" s="67"/>
      <c r="AS77" s="67"/>
      <c r="AT77" s="25"/>
      <c r="AU77" s="67"/>
      <c r="AV77" s="67"/>
      <c r="AW77" s="67"/>
      <c r="AX77" s="67"/>
      <c r="AY77" s="67"/>
      <c r="AZ77" s="67"/>
      <c r="BA77" s="67"/>
      <c r="BB77" s="67"/>
      <c r="BC77" s="67"/>
      <c r="BD77" s="25"/>
      <c r="BE77" s="67"/>
      <c r="BF77" s="67"/>
      <c r="BG77" s="67"/>
      <c r="BH77" s="67"/>
      <c r="BI77" s="121"/>
      <c r="BJ77" s="31"/>
      <c r="BK77" s="25"/>
      <c r="BL77" s="25"/>
      <c r="BM77" s="25"/>
      <c r="BN77" s="25"/>
      <c r="BO77" s="67"/>
      <c r="BP77" s="31"/>
      <c r="BQ77" s="31"/>
      <c r="BR77" s="67"/>
      <c r="BS77" s="25"/>
      <c r="BT77" s="30"/>
      <c r="BU77" s="67"/>
      <c r="BV77" s="67"/>
      <c r="BW77" s="25"/>
      <c r="BX77" s="30"/>
      <c r="BY77" s="67"/>
      <c r="BZ77" s="67"/>
      <c r="CA77" s="25"/>
      <c r="CB77" s="25"/>
      <c r="CC77" s="67"/>
      <c r="CD77" s="30"/>
      <c r="CE77" s="25"/>
      <c r="CF77" s="30"/>
      <c r="CG77" s="25"/>
      <c r="CH77" s="25"/>
      <c r="CI77" s="25"/>
      <c r="CJ77" s="25"/>
      <c r="CK77" s="25"/>
      <c r="CL77" s="30"/>
      <c r="CM77" s="25"/>
      <c r="CN77" s="26"/>
      <c r="CO77" s="67"/>
      <c r="CP77" s="25"/>
      <c r="CQ77" s="25"/>
      <c r="CR77" s="67"/>
      <c r="CS77" s="68"/>
      <c r="CT77" s="67"/>
      <c r="CU77" s="67"/>
      <c r="CV77" s="25"/>
      <c r="CW77" s="25"/>
      <c r="CX77" s="25"/>
      <c r="CY77" s="25"/>
      <c r="CZ77" s="25"/>
      <c r="DA77" s="67"/>
      <c r="DB77" s="68"/>
      <c r="DC77" s="67"/>
      <c r="DD77" s="67"/>
      <c r="DE77" s="67"/>
      <c r="DF77" s="69"/>
      <c r="DG77" s="67"/>
      <c r="DH77" s="69"/>
      <c r="DI77" s="32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</row>
    <row r="78" spans="1:134" ht="12.75" x14ac:dyDescent="0.2">
      <c r="A78" s="130"/>
      <c r="B78" s="24"/>
      <c r="C78" s="25"/>
      <c r="D78" s="25"/>
      <c r="E78" s="24"/>
      <c r="F78" s="67"/>
      <c r="G78" s="118"/>
      <c r="H78" s="118"/>
      <c r="I78" s="119"/>
      <c r="J78" s="120"/>
      <c r="K78" s="27" t="str">
        <f t="shared" si="3"/>
        <v/>
      </c>
      <c r="L78" s="28" t="str">
        <f t="shared" si="4"/>
        <v/>
      </c>
      <c r="M78" s="29" t="str">
        <f t="shared" si="5"/>
        <v/>
      </c>
      <c r="N78" s="67"/>
      <c r="O78" s="117"/>
      <c r="P78" s="25"/>
      <c r="Q78" s="25"/>
      <c r="R78" s="25"/>
      <c r="S78" s="117"/>
      <c r="T78" s="61"/>
      <c r="U78" s="67"/>
      <c r="V78" s="61"/>
      <c r="W78" s="30"/>
      <c r="X78" s="67"/>
      <c r="Y78" s="25"/>
      <c r="Z78" s="67"/>
      <c r="AA78" s="67"/>
      <c r="AB78" s="67"/>
      <c r="AC78" s="67"/>
      <c r="AD78" s="67"/>
      <c r="AE78" s="25"/>
      <c r="AF78" s="30"/>
      <c r="AG78" s="67"/>
      <c r="AH78" s="67"/>
      <c r="AI78" s="25"/>
      <c r="AJ78" s="30"/>
      <c r="AK78" s="67"/>
      <c r="AL78" s="30"/>
      <c r="AM78" s="67"/>
      <c r="AN78" s="67"/>
      <c r="AO78" s="67"/>
      <c r="AP78" s="25"/>
      <c r="AQ78" s="67"/>
      <c r="AR78" s="67"/>
      <c r="AS78" s="67"/>
      <c r="AT78" s="25"/>
      <c r="AU78" s="67"/>
      <c r="AV78" s="67"/>
      <c r="AW78" s="67"/>
      <c r="AX78" s="67"/>
      <c r="AY78" s="67"/>
      <c r="AZ78" s="67"/>
      <c r="BA78" s="67"/>
      <c r="BB78" s="67"/>
      <c r="BC78" s="67"/>
      <c r="BD78" s="25"/>
      <c r="BE78" s="67"/>
      <c r="BF78" s="67"/>
      <c r="BG78" s="67"/>
      <c r="BH78" s="67"/>
      <c r="BI78" s="121"/>
      <c r="BJ78" s="31"/>
      <c r="BK78" s="25"/>
      <c r="BL78" s="25"/>
      <c r="BM78" s="25"/>
      <c r="BN78" s="25"/>
      <c r="BO78" s="67"/>
      <c r="BP78" s="31"/>
      <c r="BQ78" s="31"/>
      <c r="BR78" s="67"/>
      <c r="BS78" s="25"/>
      <c r="BT78" s="30"/>
      <c r="BU78" s="67"/>
      <c r="BV78" s="67"/>
      <c r="BW78" s="25"/>
      <c r="BX78" s="30"/>
      <c r="BY78" s="67"/>
      <c r="BZ78" s="67"/>
      <c r="CA78" s="25"/>
      <c r="CB78" s="25"/>
      <c r="CC78" s="67"/>
      <c r="CD78" s="30"/>
      <c r="CE78" s="25"/>
      <c r="CF78" s="30"/>
      <c r="CG78" s="25"/>
      <c r="CH78" s="25"/>
      <c r="CI78" s="25"/>
      <c r="CJ78" s="25"/>
      <c r="CK78" s="25"/>
      <c r="CL78" s="30"/>
      <c r="CM78" s="25"/>
      <c r="CN78" s="26"/>
      <c r="CO78" s="67"/>
      <c r="CP78" s="25"/>
      <c r="CQ78" s="25"/>
      <c r="CR78" s="67"/>
      <c r="CS78" s="68"/>
      <c r="CT78" s="67"/>
      <c r="CU78" s="67"/>
      <c r="CV78" s="25"/>
      <c r="CW78" s="25"/>
      <c r="CX78" s="25"/>
      <c r="CY78" s="25"/>
      <c r="CZ78" s="25"/>
      <c r="DA78" s="67"/>
      <c r="DB78" s="68"/>
      <c r="DC78" s="67"/>
      <c r="DD78" s="67"/>
      <c r="DE78" s="67"/>
      <c r="DF78" s="69"/>
      <c r="DG78" s="67"/>
      <c r="DH78" s="69"/>
      <c r="DI78" s="32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</row>
    <row r="79" spans="1:134" ht="12.75" x14ac:dyDescent="0.2">
      <c r="A79" s="130"/>
      <c r="B79" s="24"/>
      <c r="C79" s="25"/>
      <c r="D79" s="25"/>
      <c r="E79" s="24"/>
      <c r="F79" s="67"/>
      <c r="G79" s="118"/>
      <c r="H79" s="118"/>
      <c r="I79" s="119"/>
      <c r="J79" s="120"/>
      <c r="K79" s="27" t="str">
        <f t="shared" si="3"/>
        <v/>
      </c>
      <c r="L79" s="28" t="str">
        <f t="shared" si="4"/>
        <v/>
      </c>
      <c r="M79" s="29" t="str">
        <f t="shared" si="5"/>
        <v/>
      </c>
      <c r="N79" s="67"/>
      <c r="O79" s="117"/>
      <c r="P79" s="25"/>
      <c r="Q79" s="25"/>
      <c r="R79" s="25"/>
      <c r="S79" s="117"/>
      <c r="T79" s="61"/>
      <c r="U79" s="67"/>
      <c r="V79" s="61"/>
      <c r="W79" s="30"/>
      <c r="X79" s="67"/>
      <c r="Y79" s="25"/>
      <c r="Z79" s="67"/>
      <c r="AA79" s="67"/>
      <c r="AB79" s="67"/>
      <c r="AC79" s="67"/>
      <c r="AD79" s="67"/>
      <c r="AE79" s="25"/>
      <c r="AF79" s="30"/>
      <c r="AG79" s="67"/>
      <c r="AH79" s="67"/>
      <c r="AI79" s="25"/>
      <c r="AJ79" s="30"/>
      <c r="AK79" s="67"/>
      <c r="AL79" s="30"/>
      <c r="AM79" s="67"/>
      <c r="AN79" s="67"/>
      <c r="AO79" s="67"/>
      <c r="AP79" s="25"/>
      <c r="AQ79" s="67"/>
      <c r="AR79" s="67"/>
      <c r="AS79" s="67"/>
      <c r="AT79" s="25"/>
      <c r="AU79" s="67"/>
      <c r="AV79" s="67"/>
      <c r="AW79" s="67"/>
      <c r="AX79" s="67"/>
      <c r="AY79" s="67"/>
      <c r="AZ79" s="67"/>
      <c r="BA79" s="67"/>
      <c r="BB79" s="67"/>
      <c r="BC79" s="67"/>
      <c r="BD79" s="25"/>
      <c r="BE79" s="67"/>
      <c r="BF79" s="67"/>
      <c r="BG79" s="67"/>
      <c r="BH79" s="67"/>
      <c r="BI79" s="121"/>
      <c r="BJ79" s="31"/>
      <c r="BK79" s="25"/>
      <c r="BL79" s="25"/>
      <c r="BM79" s="25"/>
      <c r="BN79" s="25"/>
      <c r="BO79" s="67"/>
      <c r="BP79" s="31"/>
      <c r="BQ79" s="31"/>
      <c r="BR79" s="67"/>
      <c r="BS79" s="25"/>
      <c r="BT79" s="30"/>
      <c r="BU79" s="67"/>
      <c r="BV79" s="67"/>
      <c r="BW79" s="25"/>
      <c r="BX79" s="30"/>
      <c r="BY79" s="67"/>
      <c r="BZ79" s="67"/>
      <c r="CA79" s="25"/>
      <c r="CB79" s="25"/>
      <c r="CC79" s="67"/>
      <c r="CD79" s="30"/>
      <c r="CE79" s="25"/>
      <c r="CF79" s="30"/>
      <c r="CG79" s="25"/>
      <c r="CH79" s="25"/>
      <c r="CI79" s="25"/>
      <c r="CJ79" s="25"/>
      <c r="CK79" s="25"/>
      <c r="CL79" s="30"/>
      <c r="CM79" s="25"/>
      <c r="CN79" s="26"/>
      <c r="CO79" s="67"/>
      <c r="CP79" s="25"/>
      <c r="CQ79" s="25"/>
      <c r="CR79" s="67"/>
      <c r="CS79" s="68"/>
      <c r="CT79" s="67"/>
      <c r="CU79" s="67"/>
      <c r="CV79" s="25"/>
      <c r="CW79" s="25"/>
      <c r="CX79" s="25"/>
      <c r="CY79" s="25"/>
      <c r="CZ79" s="25"/>
      <c r="DA79" s="67"/>
      <c r="DB79" s="68"/>
      <c r="DC79" s="67"/>
      <c r="DD79" s="67"/>
      <c r="DE79" s="67"/>
      <c r="DF79" s="69"/>
      <c r="DG79" s="67"/>
      <c r="DH79" s="69"/>
      <c r="DI79" s="32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</row>
    <row r="80" spans="1:134" ht="12.75" x14ac:dyDescent="0.2">
      <c r="A80" s="130"/>
      <c r="B80" s="24"/>
      <c r="C80" s="25"/>
      <c r="D80" s="25"/>
      <c r="E80" s="24"/>
      <c r="F80" s="67"/>
      <c r="G80" s="118"/>
      <c r="H80" s="118"/>
      <c r="I80" s="119"/>
      <c r="J80" s="120"/>
      <c r="K80" s="27" t="str">
        <f t="shared" si="3"/>
        <v/>
      </c>
      <c r="L80" s="28" t="str">
        <f t="shared" si="4"/>
        <v/>
      </c>
      <c r="M80" s="29" t="str">
        <f t="shared" si="5"/>
        <v/>
      </c>
      <c r="N80" s="67"/>
      <c r="O80" s="117"/>
      <c r="P80" s="25"/>
      <c r="Q80" s="25"/>
      <c r="R80" s="25"/>
      <c r="S80" s="117"/>
      <c r="T80" s="61"/>
      <c r="U80" s="67"/>
      <c r="V80" s="61"/>
      <c r="W80" s="30"/>
      <c r="X80" s="67"/>
      <c r="Y80" s="25"/>
      <c r="Z80" s="67"/>
      <c r="AA80" s="67"/>
      <c r="AB80" s="67"/>
      <c r="AC80" s="67"/>
      <c r="AD80" s="67"/>
      <c r="AE80" s="25"/>
      <c r="AF80" s="30"/>
      <c r="AG80" s="67"/>
      <c r="AH80" s="67"/>
      <c r="AI80" s="25"/>
      <c r="AJ80" s="30"/>
      <c r="AK80" s="67"/>
      <c r="AL80" s="30"/>
      <c r="AM80" s="67"/>
      <c r="AN80" s="67"/>
      <c r="AO80" s="67"/>
      <c r="AP80" s="25"/>
      <c r="AQ80" s="67"/>
      <c r="AR80" s="67"/>
      <c r="AS80" s="67"/>
      <c r="AT80" s="25"/>
      <c r="AU80" s="67"/>
      <c r="AV80" s="67"/>
      <c r="AW80" s="67"/>
      <c r="AX80" s="67"/>
      <c r="AY80" s="67"/>
      <c r="AZ80" s="67"/>
      <c r="BA80" s="67"/>
      <c r="BB80" s="67"/>
      <c r="BC80" s="67"/>
      <c r="BD80" s="25"/>
      <c r="BE80" s="67"/>
      <c r="BF80" s="67"/>
      <c r="BG80" s="67"/>
      <c r="BH80" s="67"/>
      <c r="BI80" s="121"/>
      <c r="BJ80" s="31"/>
      <c r="BK80" s="25"/>
      <c r="BL80" s="25"/>
      <c r="BM80" s="25"/>
      <c r="BN80" s="25"/>
      <c r="BO80" s="67"/>
      <c r="BP80" s="31"/>
      <c r="BQ80" s="31"/>
      <c r="BR80" s="67"/>
      <c r="BS80" s="25"/>
      <c r="BT80" s="30"/>
      <c r="BU80" s="67"/>
      <c r="BV80" s="67"/>
      <c r="BW80" s="25"/>
      <c r="BX80" s="30"/>
      <c r="BY80" s="67"/>
      <c r="BZ80" s="67"/>
      <c r="CA80" s="25"/>
      <c r="CB80" s="25"/>
      <c r="CC80" s="67"/>
      <c r="CD80" s="30"/>
      <c r="CE80" s="25"/>
      <c r="CF80" s="30"/>
      <c r="CG80" s="25"/>
      <c r="CH80" s="25"/>
      <c r="CI80" s="25"/>
      <c r="CJ80" s="25"/>
      <c r="CK80" s="25"/>
      <c r="CL80" s="30"/>
      <c r="CM80" s="25"/>
      <c r="CN80" s="26"/>
      <c r="CO80" s="67"/>
      <c r="CP80" s="25"/>
      <c r="CQ80" s="25"/>
      <c r="CR80" s="67"/>
      <c r="CS80" s="68"/>
      <c r="CT80" s="67"/>
      <c r="CU80" s="67"/>
      <c r="CV80" s="25"/>
      <c r="CW80" s="25"/>
      <c r="CX80" s="25"/>
      <c r="CY80" s="25"/>
      <c r="CZ80" s="25"/>
      <c r="DA80" s="67"/>
      <c r="DB80" s="68"/>
      <c r="DC80" s="67"/>
      <c r="DD80" s="67"/>
      <c r="DE80" s="67"/>
      <c r="DF80" s="69"/>
      <c r="DG80" s="67"/>
      <c r="DH80" s="69"/>
      <c r="DI80" s="32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</row>
    <row r="81" spans="1:134" ht="12.75" x14ac:dyDescent="0.2">
      <c r="A81" s="130"/>
      <c r="B81" s="24"/>
      <c r="C81" s="25"/>
      <c r="D81" s="25"/>
      <c r="E81" s="24"/>
      <c r="F81" s="67"/>
      <c r="G81" s="118"/>
      <c r="H81" s="118"/>
      <c r="I81" s="119"/>
      <c r="J81" s="120"/>
      <c r="K81" s="27" t="str">
        <f t="shared" si="3"/>
        <v/>
      </c>
      <c r="L81" s="28" t="str">
        <f t="shared" si="4"/>
        <v/>
      </c>
      <c r="M81" s="29" t="str">
        <f t="shared" si="5"/>
        <v/>
      </c>
      <c r="N81" s="67"/>
      <c r="O81" s="117"/>
      <c r="P81" s="25"/>
      <c r="Q81" s="25"/>
      <c r="R81" s="25"/>
      <c r="S81" s="117"/>
      <c r="T81" s="61"/>
      <c r="U81" s="67"/>
      <c r="V81" s="61"/>
      <c r="W81" s="30"/>
      <c r="X81" s="67"/>
      <c r="Y81" s="25"/>
      <c r="Z81" s="67"/>
      <c r="AA81" s="67"/>
      <c r="AB81" s="67"/>
      <c r="AC81" s="67"/>
      <c r="AD81" s="67"/>
      <c r="AE81" s="25"/>
      <c r="AF81" s="30"/>
      <c r="AG81" s="67"/>
      <c r="AH81" s="67"/>
      <c r="AI81" s="25"/>
      <c r="AJ81" s="30"/>
      <c r="AK81" s="67"/>
      <c r="AL81" s="30"/>
      <c r="AM81" s="67"/>
      <c r="AN81" s="67"/>
      <c r="AO81" s="67"/>
      <c r="AP81" s="25"/>
      <c r="AQ81" s="67"/>
      <c r="AR81" s="67"/>
      <c r="AS81" s="67"/>
      <c r="AT81" s="25"/>
      <c r="AU81" s="67"/>
      <c r="AV81" s="67"/>
      <c r="AW81" s="67"/>
      <c r="AX81" s="67"/>
      <c r="AY81" s="67"/>
      <c r="AZ81" s="67"/>
      <c r="BA81" s="67"/>
      <c r="BB81" s="67"/>
      <c r="BC81" s="67"/>
      <c r="BD81" s="25"/>
      <c r="BE81" s="67"/>
      <c r="BF81" s="67"/>
      <c r="BG81" s="67"/>
      <c r="BH81" s="67"/>
      <c r="BI81" s="121"/>
      <c r="BJ81" s="31"/>
      <c r="BK81" s="25"/>
      <c r="BL81" s="25"/>
      <c r="BM81" s="25"/>
      <c r="BN81" s="25"/>
      <c r="BO81" s="67"/>
      <c r="BP81" s="31"/>
      <c r="BQ81" s="31"/>
      <c r="BR81" s="67"/>
      <c r="BS81" s="25"/>
      <c r="BT81" s="30"/>
      <c r="BU81" s="67"/>
      <c r="BV81" s="67"/>
      <c r="BW81" s="25"/>
      <c r="BX81" s="30"/>
      <c r="BY81" s="67"/>
      <c r="BZ81" s="67"/>
      <c r="CA81" s="25"/>
      <c r="CB81" s="25"/>
      <c r="CC81" s="67"/>
      <c r="CD81" s="30"/>
      <c r="CE81" s="25"/>
      <c r="CF81" s="30"/>
      <c r="CG81" s="25"/>
      <c r="CH81" s="25"/>
      <c r="CI81" s="25"/>
      <c r="CJ81" s="25"/>
      <c r="CK81" s="25"/>
      <c r="CL81" s="30"/>
      <c r="CM81" s="25"/>
      <c r="CN81" s="26"/>
      <c r="CO81" s="67"/>
      <c r="CP81" s="25"/>
      <c r="CQ81" s="25"/>
      <c r="CR81" s="67"/>
      <c r="CS81" s="68"/>
      <c r="CT81" s="67"/>
      <c r="CU81" s="67"/>
      <c r="CV81" s="25"/>
      <c r="CW81" s="25"/>
      <c r="CX81" s="25"/>
      <c r="CY81" s="25"/>
      <c r="CZ81" s="25"/>
      <c r="DA81" s="67"/>
      <c r="DB81" s="68"/>
      <c r="DC81" s="67"/>
      <c r="DD81" s="67"/>
      <c r="DE81" s="67"/>
      <c r="DF81" s="69"/>
      <c r="DG81" s="67"/>
      <c r="DH81" s="69"/>
      <c r="DI81" s="32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</row>
    <row r="82" spans="1:134" ht="12.75" x14ac:dyDescent="0.2">
      <c r="A82" s="130"/>
      <c r="B82" s="24"/>
      <c r="C82" s="25"/>
      <c r="D82" s="25"/>
      <c r="E82" s="24"/>
      <c r="F82" s="67"/>
      <c r="G82" s="118"/>
      <c r="H82" s="118"/>
      <c r="I82" s="119"/>
      <c r="J82" s="120"/>
      <c r="K82" s="27" t="str">
        <f t="shared" si="3"/>
        <v/>
      </c>
      <c r="L82" s="28" t="str">
        <f t="shared" si="4"/>
        <v/>
      </c>
      <c r="M82" s="29" t="str">
        <f t="shared" si="5"/>
        <v/>
      </c>
      <c r="N82" s="67"/>
      <c r="O82" s="117"/>
      <c r="P82" s="25"/>
      <c r="Q82" s="25"/>
      <c r="R82" s="25"/>
      <c r="S82" s="117"/>
      <c r="T82" s="61"/>
      <c r="U82" s="67"/>
      <c r="V82" s="61"/>
      <c r="W82" s="30"/>
      <c r="X82" s="67"/>
      <c r="Y82" s="25"/>
      <c r="Z82" s="67"/>
      <c r="AA82" s="67"/>
      <c r="AB82" s="67"/>
      <c r="AC82" s="67"/>
      <c r="AD82" s="67"/>
      <c r="AE82" s="25"/>
      <c r="AF82" s="30"/>
      <c r="AG82" s="67"/>
      <c r="AH82" s="67"/>
      <c r="AI82" s="25"/>
      <c r="AJ82" s="30"/>
      <c r="AK82" s="67"/>
      <c r="AL82" s="30"/>
      <c r="AM82" s="67"/>
      <c r="AN82" s="67"/>
      <c r="AO82" s="67"/>
      <c r="AP82" s="25"/>
      <c r="AQ82" s="67"/>
      <c r="AR82" s="67"/>
      <c r="AS82" s="67"/>
      <c r="AT82" s="25"/>
      <c r="AU82" s="67"/>
      <c r="AV82" s="67"/>
      <c r="AW82" s="67"/>
      <c r="AX82" s="67"/>
      <c r="AY82" s="67"/>
      <c r="AZ82" s="67"/>
      <c r="BA82" s="67"/>
      <c r="BB82" s="67"/>
      <c r="BC82" s="67"/>
      <c r="BD82" s="25"/>
      <c r="BE82" s="67"/>
      <c r="BF82" s="67"/>
      <c r="BG82" s="67"/>
      <c r="BH82" s="67"/>
      <c r="BI82" s="121"/>
      <c r="BJ82" s="31"/>
      <c r="BK82" s="25"/>
      <c r="BL82" s="25"/>
      <c r="BM82" s="25"/>
      <c r="BN82" s="25"/>
      <c r="BO82" s="67"/>
      <c r="BP82" s="31"/>
      <c r="BQ82" s="31"/>
      <c r="BR82" s="67"/>
      <c r="BS82" s="25"/>
      <c r="BT82" s="30"/>
      <c r="BU82" s="67"/>
      <c r="BV82" s="67"/>
      <c r="BW82" s="25"/>
      <c r="BX82" s="30"/>
      <c r="BY82" s="67"/>
      <c r="BZ82" s="67"/>
      <c r="CA82" s="25"/>
      <c r="CB82" s="25"/>
      <c r="CC82" s="67"/>
      <c r="CD82" s="30"/>
      <c r="CE82" s="25"/>
      <c r="CF82" s="30"/>
      <c r="CG82" s="25"/>
      <c r="CH82" s="25"/>
      <c r="CI82" s="25"/>
      <c r="CJ82" s="25"/>
      <c r="CK82" s="25"/>
      <c r="CL82" s="30"/>
      <c r="CM82" s="25"/>
      <c r="CN82" s="26"/>
      <c r="CO82" s="67"/>
      <c r="CP82" s="25"/>
      <c r="CQ82" s="25"/>
      <c r="CR82" s="67"/>
      <c r="CS82" s="68"/>
      <c r="CT82" s="67"/>
      <c r="CU82" s="67"/>
      <c r="CV82" s="25"/>
      <c r="CW82" s="25"/>
      <c r="CX82" s="25"/>
      <c r="CY82" s="25"/>
      <c r="CZ82" s="25"/>
      <c r="DA82" s="67"/>
      <c r="DB82" s="68"/>
      <c r="DC82" s="67"/>
      <c r="DD82" s="67"/>
      <c r="DE82" s="67"/>
      <c r="DF82" s="69"/>
      <c r="DG82" s="67"/>
      <c r="DH82" s="69"/>
      <c r="DI82" s="32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</row>
    <row r="83" spans="1:134" ht="12.75" x14ac:dyDescent="0.2">
      <c r="A83" s="130"/>
      <c r="B83" s="24"/>
      <c r="C83" s="25"/>
      <c r="D83" s="25"/>
      <c r="E83" s="24"/>
      <c r="F83" s="67"/>
      <c r="G83" s="118"/>
      <c r="H83" s="118"/>
      <c r="I83" s="119"/>
      <c r="J83" s="120"/>
      <c r="K83" s="27" t="str">
        <f t="shared" si="3"/>
        <v/>
      </c>
      <c r="L83" s="28" t="str">
        <f t="shared" si="4"/>
        <v/>
      </c>
      <c r="M83" s="29" t="str">
        <f t="shared" si="5"/>
        <v/>
      </c>
      <c r="N83" s="67"/>
      <c r="O83" s="117"/>
      <c r="P83" s="25"/>
      <c r="Q83" s="25"/>
      <c r="R83" s="25"/>
      <c r="S83" s="117"/>
      <c r="T83" s="61"/>
      <c r="U83" s="67"/>
      <c r="V83" s="61"/>
      <c r="W83" s="30"/>
      <c r="X83" s="67"/>
      <c r="Y83" s="25"/>
      <c r="Z83" s="67"/>
      <c r="AA83" s="67"/>
      <c r="AB83" s="67"/>
      <c r="AC83" s="67"/>
      <c r="AD83" s="67"/>
      <c r="AE83" s="25"/>
      <c r="AF83" s="30"/>
      <c r="AG83" s="67"/>
      <c r="AH83" s="67"/>
      <c r="AI83" s="25"/>
      <c r="AJ83" s="30"/>
      <c r="AK83" s="67"/>
      <c r="AL83" s="30"/>
      <c r="AM83" s="67"/>
      <c r="AN83" s="67"/>
      <c r="AO83" s="67"/>
      <c r="AP83" s="25"/>
      <c r="AQ83" s="67"/>
      <c r="AR83" s="67"/>
      <c r="AS83" s="67"/>
      <c r="AT83" s="25"/>
      <c r="AU83" s="67"/>
      <c r="AV83" s="67"/>
      <c r="AW83" s="67"/>
      <c r="AX83" s="67"/>
      <c r="AY83" s="67"/>
      <c r="AZ83" s="67"/>
      <c r="BA83" s="67"/>
      <c r="BB83" s="67"/>
      <c r="BC83" s="67"/>
      <c r="BD83" s="25"/>
      <c r="BE83" s="67"/>
      <c r="BF83" s="67"/>
      <c r="BG83" s="67"/>
      <c r="BH83" s="67"/>
      <c r="BI83" s="121"/>
      <c r="BJ83" s="31"/>
      <c r="BK83" s="25"/>
      <c r="BL83" s="25"/>
      <c r="BM83" s="25"/>
      <c r="BN83" s="25"/>
      <c r="BO83" s="67"/>
      <c r="BP83" s="31"/>
      <c r="BQ83" s="31"/>
      <c r="BR83" s="67"/>
      <c r="BS83" s="25"/>
      <c r="BT83" s="30"/>
      <c r="BU83" s="67"/>
      <c r="BV83" s="67"/>
      <c r="BW83" s="25"/>
      <c r="BX83" s="30"/>
      <c r="BY83" s="67"/>
      <c r="BZ83" s="67"/>
      <c r="CA83" s="25"/>
      <c r="CB83" s="25"/>
      <c r="CC83" s="67"/>
      <c r="CD83" s="30"/>
      <c r="CE83" s="25"/>
      <c r="CF83" s="30"/>
      <c r="CG83" s="25"/>
      <c r="CH83" s="25"/>
      <c r="CI83" s="25"/>
      <c r="CJ83" s="25"/>
      <c r="CK83" s="25"/>
      <c r="CL83" s="30"/>
      <c r="CM83" s="25"/>
      <c r="CN83" s="26"/>
      <c r="CO83" s="67"/>
      <c r="CP83" s="25"/>
      <c r="CQ83" s="25"/>
      <c r="CR83" s="67"/>
      <c r="CS83" s="68"/>
      <c r="CT83" s="67"/>
      <c r="CU83" s="67"/>
      <c r="CV83" s="25"/>
      <c r="CW83" s="25"/>
      <c r="CX83" s="25"/>
      <c r="CY83" s="25"/>
      <c r="CZ83" s="25"/>
      <c r="DA83" s="67"/>
      <c r="DB83" s="68"/>
      <c r="DC83" s="67"/>
      <c r="DD83" s="67"/>
      <c r="DE83" s="67"/>
      <c r="DF83" s="69"/>
      <c r="DG83" s="67"/>
      <c r="DH83" s="69"/>
      <c r="DI83" s="32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</row>
    <row r="84" spans="1:134" ht="12.75" x14ac:dyDescent="0.2">
      <c r="A84" s="130"/>
      <c r="B84" s="24"/>
      <c r="C84" s="25"/>
      <c r="D84" s="25"/>
      <c r="E84" s="24"/>
      <c r="F84" s="67"/>
      <c r="G84" s="118"/>
      <c r="H84" s="118"/>
      <c r="I84" s="119"/>
      <c r="J84" s="120"/>
      <c r="K84" s="27" t="str">
        <f t="shared" si="3"/>
        <v/>
      </c>
      <c r="L84" s="28" t="str">
        <f t="shared" si="4"/>
        <v/>
      </c>
      <c r="M84" s="29" t="str">
        <f t="shared" si="5"/>
        <v/>
      </c>
      <c r="N84" s="67"/>
      <c r="O84" s="117"/>
      <c r="P84" s="25"/>
      <c r="Q84" s="25"/>
      <c r="R84" s="25"/>
      <c r="S84" s="117"/>
      <c r="T84" s="61"/>
      <c r="U84" s="67"/>
      <c r="V84" s="61"/>
      <c r="W84" s="30"/>
      <c r="X84" s="67"/>
      <c r="Y84" s="25"/>
      <c r="Z84" s="67"/>
      <c r="AA84" s="67"/>
      <c r="AB84" s="67"/>
      <c r="AC84" s="67"/>
      <c r="AD84" s="67"/>
      <c r="AE84" s="25"/>
      <c r="AF84" s="30"/>
      <c r="AG84" s="67"/>
      <c r="AH84" s="67"/>
      <c r="AI84" s="25"/>
      <c r="AJ84" s="30"/>
      <c r="AK84" s="67"/>
      <c r="AL84" s="30"/>
      <c r="AM84" s="67"/>
      <c r="AN84" s="67"/>
      <c r="AO84" s="67"/>
      <c r="AP84" s="25"/>
      <c r="AQ84" s="67"/>
      <c r="AR84" s="67"/>
      <c r="AS84" s="67"/>
      <c r="AT84" s="25"/>
      <c r="AU84" s="67"/>
      <c r="AV84" s="67"/>
      <c r="AW84" s="67"/>
      <c r="AX84" s="67"/>
      <c r="AY84" s="67"/>
      <c r="AZ84" s="67"/>
      <c r="BA84" s="67"/>
      <c r="BB84" s="67"/>
      <c r="BC84" s="67"/>
      <c r="BD84" s="25"/>
      <c r="BE84" s="67"/>
      <c r="BF84" s="67"/>
      <c r="BG84" s="67"/>
      <c r="BH84" s="67"/>
      <c r="BI84" s="121"/>
      <c r="BJ84" s="31"/>
      <c r="BK84" s="25"/>
      <c r="BL84" s="25"/>
      <c r="BM84" s="25"/>
      <c r="BN84" s="25"/>
      <c r="BO84" s="67"/>
      <c r="BP84" s="31"/>
      <c r="BQ84" s="31"/>
      <c r="BR84" s="67"/>
      <c r="BS84" s="25"/>
      <c r="BT84" s="30"/>
      <c r="BU84" s="67"/>
      <c r="BV84" s="67"/>
      <c r="BW84" s="25"/>
      <c r="BX84" s="30"/>
      <c r="BY84" s="67"/>
      <c r="BZ84" s="67"/>
      <c r="CA84" s="25"/>
      <c r="CB84" s="25"/>
      <c r="CC84" s="67"/>
      <c r="CD84" s="30"/>
      <c r="CE84" s="25"/>
      <c r="CF84" s="30"/>
      <c r="CG84" s="25"/>
      <c r="CH84" s="25"/>
      <c r="CI84" s="25"/>
      <c r="CJ84" s="25"/>
      <c r="CK84" s="25"/>
      <c r="CL84" s="30"/>
      <c r="CM84" s="25"/>
      <c r="CN84" s="26"/>
      <c r="CO84" s="67"/>
      <c r="CP84" s="25"/>
      <c r="CQ84" s="25"/>
      <c r="CR84" s="67"/>
      <c r="CS84" s="68"/>
      <c r="CT84" s="67"/>
      <c r="CU84" s="67"/>
      <c r="CV84" s="25"/>
      <c r="CW84" s="25"/>
      <c r="CX84" s="25"/>
      <c r="CY84" s="25"/>
      <c r="CZ84" s="25"/>
      <c r="DA84" s="67"/>
      <c r="DB84" s="68"/>
      <c r="DC84" s="67"/>
      <c r="DD84" s="67"/>
      <c r="DE84" s="67"/>
      <c r="DF84" s="69"/>
      <c r="DG84" s="67"/>
      <c r="DH84" s="69"/>
      <c r="DI84" s="32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</row>
    <row r="85" spans="1:134" ht="12.75" x14ac:dyDescent="0.2">
      <c r="A85" s="130"/>
      <c r="B85" s="24"/>
      <c r="C85" s="25"/>
      <c r="D85" s="25"/>
      <c r="E85" s="24"/>
      <c r="F85" s="67"/>
      <c r="G85" s="118"/>
      <c r="H85" s="118"/>
      <c r="I85" s="119"/>
      <c r="J85" s="120"/>
      <c r="K85" s="27" t="str">
        <f t="shared" si="3"/>
        <v/>
      </c>
      <c r="L85" s="28" t="str">
        <f t="shared" si="4"/>
        <v/>
      </c>
      <c r="M85" s="29" t="str">
        <f t="shared" si="5"/>
        <v/>
      </c>
      <c r="N85" s="67"/>
      <c r="O85" s="117"/>
      <c r="P85" s="25"/>
      <c r="Q85" s="25"/>
      <c r="R85" s="25"/>
      <c r="S85" s="117"/>
      <c r="T85" s="61"/>
      <c r="U85" s="67"/>
      <c r="V85" s="61"/>
      <c r="W85" s="30"/>
      <c r="X85" s="67"/>
      <c r="Y85" s="25"/>
      <c r="Z85" s="67"/>
      <c r="AA85" s="67"/>
      <c r="AB85" s="67"/>
      <c r="AC85" s="67"/>
      <c r="AD85" s="67"/>
      <c r="AE85" s="25"/>
      <c r="AF85" s="30"/>
      <c r="AG85" s="67"/>
      <c r="AH85" s="67"/>
      <c r="AI85" s="25"/>
      <c r="AJ85" s="30"/>
      <c r="AK85" s="67"/>
      <c r="AL85" s="30"/>
      <c r="AM85" s="67"/>
      <c r="AN85" s="67"/>
      <c r="AO85" s="67"/>
      <c r="AP85" s="25"/>
      <c r="AQ85" s="67"/>
      <c r="AR85" s="67"/>
      <c r="AS85" s="67"/>
      <c r="AT85" s="25"/>
      <c r="AU85" s="67"/>
      <c r="AV85" s="67"/>
      <c r="AW85" s="67"/>
      <c r="AX85" s="67"/>
      <c r="AY85" s="67"/>
      <c r="AZ85" s="67"/>
      <c r="BA85" s="67"/>
      <c r="BB85" s="67"/>
      <c r="BC85" s="67"/>
      <c r="BD85" s="25"/>
      <c r="BE85" s="67"/>
      <c r="BF85" s="67"/>
      <c r="BG85" s="67"/>
      <c r="BH85" s="67"/>
      <c r="BI85" s="121"/>
      <c r="BJ85" s="31"/>
      <c r="BK85" s="25"/>
      <c r="BL85" s="25"/>
      <c r="BM85" s="25"/>
      <c r="BN85" s="25"/>
      <c r="BO85" s="67"/>
      <c r="BP85" s="31"/>
      <c r="BQ85" s="31"/>
      <c r="BR85" s="67"/>
      <c r="BS85" s="25"/>
      <c r="BT85" s="30"/>
      <c r="BU85" s="67"/>
      <c r="BV85" s="67"/>
      <c r="BW85" s="25"/>
      <c r="BX85" s="30"/>
      <c r="BY85" s="67"/>
      <c r="BZ85" s="67"/>
      <c r="CA85" s="25"/>
      <c r="CB85" s="25"/>
      <c r="CC85" s="67"/>
      <c r="CD85" s="30"/>
      <c r="CE85" s="25"/>
      <c r="CF85" s="30"/>
      <c r="CG85" s="25"/>
      <c r="CH85" s="25"/>
      <c r="CI85" s="25"/>
      <c r="CJ85" s="25"/>
      <c r="CK85" s="25"/>
      <c r="CL85" s="30"/>
      <c r="CM85" s="25"/>
      <c r="CN85" s="26"/>
      <c r="CO85" s="67"/>
      <c r="CP85" s="25"/>
      <c r="CQ85" s="25"/>
      <c r="CR85" s="67"/>
      <c r="CS85" s="68"/>
      <c r="CT85" s="67"/>
      <c r="CU85" s="67"/>
      <c r="CV85" s="25"/>
      <c r="CW85" s="25"/>
      <c r="CX85" s="25"/>
      <c r="CY85" s="25"/>
      <c r="CZ85" s="25"/>
      <c r="DA85" s="67"/>
      <c r="DB85" s="68"/>
      <c r="DC85" s="67"/>
      <c r="DD85" s="67"/>
      <c r="DE85" s="67"/>
      <c r="DF85" s="69"/>
      <c r="DG85" s="67"/>
      <c r="DH85" s="69"/>
      <c r="DI85" s="32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</row>
    <row r="86" spans="1:134" ht="12.75" x14ac:dyDescent="0.2">
      <c r="A86" s="130"/>
      <c r="B86" s="24"/>
      <c r="C86" s="25"/>
      <c r="D86" s="25"/>
      <c r="E86" s="24"/>
      <c r="F86" s="67"/>
      <c r="G86" s="118"/>
      <c r="H86" s="118"/>
      <c r="I86" s="119"/>
      <c r="J86" s="120"/>
      <c r="K86" s="27" t="str">
        <f t="shared" si="3"/>
        <v/>
      </c>
      <c r="L86" s="28" t="str">
        <f t="shared" si="4"/>
        <v/>
      </c>
      <c r="M86" s="29" t="str">
        <f t="shared" si="5"/>
        <v/>
      </c>
      <c r="N86" s="67"/>
      <c r="O86" s="117"/>
      <c r="P86" s="25"/>
      <c r="Q86" s="25"/>
      <c r="R86" s="25"/>
      <c r="S86" s="117"/>
      <c r="T86" s="61"/>
      <c r="U86" s="67"/>
      <c r="V86" s="61"/>
      <c r="W86" s="30"/>
      <c r="X86" s="67"/>
      <c r="Y86" s="25"/>
      <c r="Z86" s="67"/>
      <c r="AA86" s="67"/>
      <c r="AB86" s="67"/>
      <c r="AC86" s="67"/>
      <c r="AD86" s="67"/>
      <c r="AE86" s="25"/>
      <c r="AF86" s="30"/>
      <c r="AG86" s="67"/>
      <c r="AH86" s="67"/>
      <c r="AI86" s="25"/>
      <c r="AJ86" s="30"/>
      <c r="AK86" s="67"/>
      <c r="AL86" s="30"/>
      <c r="AM86" s="67"/>
      <c r="AN86" s="67"/>
      <c r="AO86" s="67"/>
      <c r="AP86" s="25"/>
      <c r="AQ86" s="67"/>
      <c r="AR86" s="67"/>
      <c r="AS86" s="67"/>
      <c r="AT86" s="25"/>
      <c r="AU86" s="67"/>
      <c r="AV86" s="67"/>
      <c r="AW86" s="67"/>
      <c r="AX86" s="67"/>
      <c r="AY86" s="67"/>
      <c r="AZ86" s="67"/>
      <c r="BA86" s="67"/>
      <c r="BB86" s="67"/>
      <c r="BC86" s="67"/>
      <c r="BD86" s="25"/>
      <c r="BE86" s="67"/>
      <c r="BF86" s="67"/>
      <c r="BG86" s="67"/>
      <c r="BH86" s="67"/>
      <c r="BI86" s="121"/>
      <c r="BJ86" s="31"/>
      <c r="BK86" s="25"/>
      <c r="BL86" s="25"/>
      <c r="BM86" s="25"/>
      <c r="BN86" s="25"/>
      <c r="BO86" s="67"/>
      <c r="BP86" s="31"/>
      <c r="BQ86" s="31"/>
      <c r="BR86" s="67"/>
      <c r="BS86" s="25"/>
      <c r="BT86" s="30"/>
      <c r="BU86" s="67"/>
      <c r="BV86" s="67"/>
      <c r="BW86" s="25"/>
      <c r="BX86" s="30"/>
      <c r="BY86" s="67"/>
      <c r="BZ86" s="67"/>
      <c r="CA86" s="25"/>
      <c r="CB86" s="25"/>
      <c r="CC86" s="67"/>
      <c r="CD86" s="30"/>
      <c r="CE86" s="25"/>
      <c r="CF86" s="30"/>
      <c r="CG86" s="25"/>
      <c r="CH86" s="25"/>
      <c r="CI86" s="25"/>
      <c r="CJ86" s="25"/>
      <c r="CK86" s="25"/>
      <c r="CL86" s="30"/>
      <c r="CM86" s="25"/>
      <c r="CN86" s="26"/>
      <c r="CO86" s="67"/>
      <c r="CP86" s="25"/>
      <c r="CQ86" s="25"/>
      <c r="CR86" s="67"/>
      <c r="CS86" s="68"/>
      <c r="CT86" s="67"/>
      <c r="CU86" s="67"/>
      <c r="CV86" s="25"/>
      <c r="CW86" s="25"/>
      <c r="CX86" s="25"/>
      <c r="CY86" s="25"/>
      <c r="CZ86" s="25"/>
      <c r="DA86" s="67"/>
      <c r="DB86" s="68"/>
      <c r="DC86" s="67"/>
      <c r="DD86" s="67"/>
      <c r="DE86" s="67"/>
      <c r="DF86" s="69"/>
      <c r="DG86" s="67"/>
      <c r="DH86" s="69"/>
      <c r="DI86" s="32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</row>
    <row r="87" spans="1:134" ht="12.75" x14ac:dyDescent="0.2">
      <c r="A87" s="130"/>
      <c r="B87" s="24"/>
      <c r="C87" s="25"/>
      <c r="D87" s="25"/>
      <c r="E87" s="24"/>
      <c r="F87" s="67"/>
      <c r="G87" s="118"/>
      <c r="H87" s="118"/>
      <c r="I87" s="119"/>
      <c r="J87" s="120"/>
      <c r="K87" s="27" t="str">
        <f t="shared" si="3"/>
        <v/>
      </c>
      <c r="L87" s="28" t="str">
        <f t="shared" si="4"/>
        <v/>
      </c>
      <c r="M87" s="29" t="str">
        <f t="shared" si="5"/>
        <v/>
      </c>
      <c r="N87" s="67"/>
      <c r="O87" s="117"/>
      <c r="P87" s="25"/>
      <c r="Q87" s="25"/>
      <c r="R87" s="25"/>
      <c r="S87" s="117"/>
      <c r="T87" s="61"/>
      <c r="U87" s="67"/>
      <c r="V87" s="61"/>
      <c r="W87" s="30"/>
      <c r="X87" s="67"/>
      <c r="Y87" s="25"/>
      <c r="Z87" s="67"/>
      <c r="AA87" s="67"/>
      <c r="AB87" s="67"/>
      <c r="AC87" s="67"/>
      <c r="AD87" s="67"/>
      <c r="AE87" s="25"/>
      <c r="AF87" s="30"/>
      <c r="AG87" s="67"/>
      <c r="AH87" s="67"/>
      <c r="AI87" s="25"/>
      <c r="AJ87" s="30"/>
      <c r="AK87" s="67"/>
      <c r="AL87" s="30"/>
      <c r="AM87" s="67"/>
      <c r="AN87" s="67"/>
      <c r="AO87" s="67"/>
      <c r="AP87" s="25"/>
      <c r="AQ87" s="67"/>
      <c r="AR87" s="67"/>
      <c r="AS87" s="67"/>
      <c r="AT87" s="25"/>
      <c r="AU87" s="67"/>
      <c r="AV87" s="67"/>
      <c r="AW87" s="67"/>
      <c r="AX87" s="67"/>
      <c r="AY87" s="67"/>
      <c r="AZ87" s="67"/>
      <c r="BA87" s="67"/>
      <c r="BB87" s="67"/>
      <c r="BC87" s="67"/>
      <c r="BD87" s="25"/>
      <c r="BE87" s="67"/>
      <c r="BF87" s="67"/>
      <c r="BG87" s="67"/>
      <c r="BH87" s="67"/>
      <c r="BI87" s="121"/>
      <c r="BJ87" s="31"/>
      <c r="BK87" s="25"/>
      <c r="BL87" s="25"/>
      <c r="BM87" s="25"/>
      <c r="BN87" s="25"/>
      <c r="BO87" s="67"/>
      <c r="BP87" s="31"/>
      <c r="BQ87" s="31"/>
      <c r="BR87" s="67"/>
      <c r="BS87" s="25"/>
      <c r="BT87" s="30"/>
      <c r="BU87" s="67"/>
      <c r="BV87" s="67"/>
      <c r="BW87" s="25"/>
      <c r="BX87" s="30"/>
      <c r="BY87" s="67"/>
      <c r="BZ87" s="67"/>
      <c r="CA87" s="25"/>
      <c r="CB87" s="25"/>
      <c r="CC87" s="67"/>
      <c r="CD87" s="30"/>
      <c r="CE87" s="25"/>
      <c r="CF87" s="30"/>
      <c r="CG87" s="25"/>
      <c r="CH87" s="25"/>
      <c r="CI87" s="25"/>
      <c r="CJ87" s="25"/>
      <c r="CK87" s="25"/>
      <c r="CL87" s="30"/>
      <c r="CM87" s="25"/>
      <c r="CN87" s="26"/>
      <c r="CO87" s="67"/>
      <c r="CP87" s="25"/>
      <c r="CQ87" s="25"/>
      <c r="CR87" s="67"/>
      <c r="CS87" s="68"/>
      <c r="CT87" s="67"/>
      <c r="CU87" s="67"/>
      <c r="CV87" s="25"/>
      <c r="CW87" s="25"/>
      <c r="CX87" s="25"/>
      <c r="CY87" s="25"/>
      <c r="CZ87" s="25"/>
      <c r="DA87" s="67"/>
      <c r="DB87" s="68"/>
      <c r="DC87" s="67"/>
      <c r="DD87" s="67"/>
      <c r="DE87" s="67"/>
      <c r="DF87" s="69"/>
      <c r="DG87" s="67"/>
      <c r="DH87" s="69"/>
      <c r="DI87" s="32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</row>
    <row r="88" spans="1:134" ht="12.75" x14ac:dyDescent="0.2">
      <c r="A88" s="130"/>
      <c r="B88" s="24"/>
      <c r="C88" s="25"/>
      <c r="D88" s="25"/>
      <c r="E88" s="24"/>
      <c r="F88" s="67"/>
      <c r="G88" s="118"/>
      <c r="H88" s="118"/>
      <c r="I88" s="119"/>
      <c r="J88" s="120"/>
      <c r="K88" s="27" t="str">
        <f t="shared" si="3"/>
        <v/>
      </c>
      <c r="L88" s="28" t="str">
        <f t="shared" si="4"/>
        <v/>
      </c>
      <c r="M88" s="29" t="str">
        <f t="shared" si="5"/>
        <v/>
      </c>
      <c r="N88" s="67"/>
      <c r="O88" s="117"/>
      <c r="P88" s="25"/>
      <c r="Q88" s="25"/>
      <c r="R88" s="25"/>
      <c r="S88" s="117"/>
      <c r="T88" s="61"/>
      <c r="U88" s="67"/>
      <c r="V88" s="61"/>
      <c r="W88" s="30"/>
      <c r="X88" s="67"/>
      <c r="Y88" s="25"/>
      <c r="Z88" s="67"/>
      <c r="AA88" s="67"/>
      <c r="AB88" s="67"/>
      <c r="AC88" s="67"/>
      <c r="AD88" s="67"/>
      <c r="AE88" s="25"/>
      <c r="AF88" s="30"/>
      <c r="AG88" s="67"/>
      <c r="AH88" s="67"/>
      <c r="AI88" s="25"/>
      <c r="AJ88" s="30"/>
      <c r="AK88" s="67"/>
      <c r="AL88" s="30"/>
      <c r="AM88" s="67"/>
      <c r="AN88" s="67"/>
      <c r="AO88" s="67"/>
      <c r="AP88" s="25"/>
      <c r="AQ88" s="67"/>
      <c r="AR88" s="67"/>
      <c r="AS88" s="67"/>
      <c r="AT88" s="25"/>
      <c r="AU88" s="67"/>
      <c r="AV88" s="67"/>
      <c r="AW88" s="67"/>
      <c r="AX88" s="67"/>
      <c r="AY88" s="67"/>
      <c r="AZ88" s="67"/>
      <c r="BA88" s="67"/>
      <c r="BB88" s="67"/>
      <c r="BC88" s="67"/>
      <c r="BD88" s="25"/>
      <c r="BE88" s="67"/>
      <c r="BF88" s="67"/>
      <c r="BG88" s="67"/>
      <c r="BH88" s="67"/>
      <c r="BI88" s="121"/>
      <c r="BJ88" s="31"/>
      <c r="BK88" s="25"/>
      <c r="BL88" s="25"/>
      <c r="BM88" s="25"/>
      <c r="BN88" s="25"/>
      <c r="BO88" s="67"/>
      <c r="BP88" s="31"/>
      <c r="BQ88" s="31"/>
      <c r="BR88" s="67"/>
      <c r="BS88" s="25"/>
      <c r="BT88" s="30"/>
      <c r="BU88" s="67"/>
      <c r="BV88" s="67"/>
      <c r="BW88" s="25"/>
      <c r="BX88" s="30"/>
      <c r="BY88" s="67"/>
      <c r="BZ88" s="67"/>
      <c r="CA88" s="25"/>
      <c r="CB88" s="25"/>
      <c r="CC88" s="67"/>
      <c r="CD88" s="30"/>
      <c r="CE88" s="25"/>
      <c r="CF88" s="30"/>
      <c r="CG88" s="25"/>
      <c r="CH88" s="25"/>
      <c r="CI88" s="25"/>
      <c r="CJ88" s="25"/>
      <c r="CK88" s="25"/>
      <c r="CL88" s="30"/>
      <c r="CM88" s="25"/>
      <c r="CN88" s="26"/>
      <c r="CO88" s="67"/>
      <c r="CP88" s="25"/>
      <c r="CQ88" s="25"/>
      <c r="CR88" s="67"/>
      <c r="CS88" s="68"/>
      <c r="CT88" s="67"/>
      <c r="CU88" s="67"/>
      <c r="CV88" s="25"/>
      <c r="CW88" s="25"/>
      <c r="CX88" s="25"/>
      <c r="CY88" s="25"/>
      <c r="CZ88" s="25"/>
      <c r="DA88" s="67"/>
      <c r="DB88" s="68"/>
      <c r="DC88" s="67"/>
      <c r="DD88" s="67"/>
      <c r="DE88" s="67"/>
      <c r="DF88" s="69"/>
      <c r="DG88" s="67"/>
      <c r="DH88" s="69"/>
      <c r="DI88" s="32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</row>
    <row r="89" spans="1:134" ht="12.75" x14ac:dyDescent="0.2">
      <c r="A89" s="130"/>
      <c r="B89" s="24"/>
      <c r="C89" s="25"/>
      <c r="D89" s="25"/>
      <c r="E89" s="24"/>
      <c r="F89" s="67"/>
      <c r="G89" s="118"/>
      <c r="H89" s="118"/>
      <c r="I89" s="119"/>
      <c r="J89" s="120"/>
      <c r="K89" s="27" t="str">
        <f t="shared" si="3"/>
        <v/>
      </c>
      <c r="L89" s="28" t="str">
        <f t="shared" si="4"/>
        <v/>
      </c>
      <c r="M89" s="29" t="str">
        <f t="shared" si="5"/>
        <v/>
      </c>
      <c r="N89" s="67"/>
      <c r="O89" s="117"/>
      <c r="P89" s="25"/>
      <c r="Q89" s="25"/>
      <c r="R89" s="25"/>
      <c r="S89" s="117"/>
      <c r="T89" s="61"/>
      <c r="U89" s="67"/>
      <c r="V89" s="61"/>
      <c r="W89" s="30"/>
      <c r="X89" s="67"/>
      <c r="Y89" s="25"/>
      <c r="Z89" s="67"/>
      <c r="AA89" s="67"/>
      <c r="AB89" s="67"/>
      <c r="AC89" s="67"/>
      <c r="AD89" s="67"/>
      <c r="AE89" s="25"/>
      <c r="AF89" s="30"/>
      <c r="AG89" s="67"/>
      <c r="AH89" s="67"/>
      <c r="AI89" s="25"/>
      <c r="AJ89" s="30"/>
      <c r="AK89" s="67"/>
      <c r="AL89" s="30"/>
      <c r="AM89" s="67"/>
      <c r="AN89" s="67"/>
      <c r="AO89" s="67"/>
      <c r="AP89" s="25"/>
      <c r="AQ89" s="67"/>
      <c r="AR89" s="67"/>
      <c r="AS89" s="67"/>
      <c r="AT89" s="25"/>
      <c r="AU89" s="67"/>
      <c r="AV89" s="67"/>
      <c r="AW89" s="67"/>
      <c r="AX89" s="67"/>
      <c r="AY89" s="67"/>
      <c r="AZ89" s="67"/>
      <c r="BA89" s="67"/>
      <c r="BB89" s="67"/>
      <c r="BC89" s="67"/>
      <c r="BD89" s="25"/>
      <c r="BE89" s="67"/>
      <c r="BF89" s="67"/>
      <c r="BG89" s="67"/>
      <c r="BH89" s="67"/>
      <c r="BI89" s="121"/>
      <c r="BJ89" s="31"/>
      <c r="BK89" s="25"/>
      <c r="BL89" s="25"/>
      <c r="BM89" s="25"/>
      <c r="BN89" s="25"/>
      <c r="BO89" s="67"/>
      <c r="BP89" s="31"/>
      <c r="BQ89" s="31"/>
      <c r="BR89" s="67"/>
      <c r="BS89" s="25"/>
      <c r="BT89" s="30"/>
      <c r="BU89" s="67"/>
      <c r="BV89" s="67"/>
      <c r="BW89" s="25"/>
      <c r="BX89" s="30"/>
      <c r="BY89" s="67"/>
      <c r="BZ89" s="67"/>
      <c r="CA89" s="25"/>
      <c r="CB89" s="25"/>
      <c r="CC89" s="67"/>
      <c r="CD89" s="30"/>
      <c r="CE89" s="25"/>
      <c r="CF89" s="30"/>
      <c r="CG89" s="25"/>
      <c r="CH89" s="25"/>
      <c r="CI89" s="25"/>
      <c r="CJ89" s="25"/>
      <c r="CK89" s="25"/>
      <c r="CL89" s="30"/>
      <c r="CM89" s="25"/>
      <c r="CN89" s="26"/>
      <c r="CO89" s="67"/>
      <c r="CP89" s="25"/>
      <c r="CQ89" s="25"/>
      <c r="CR89" s="67"/>
      <c r="CS89" s="68"/>
      <c r="CT89" s="67"/>
      <c r="CU89" s="67"/>
      <c r="CV89" s="25"/>
      <c r="CW89" s="25"/>
      <c r="CX89" s="25"/>
      <c r="CY89" s="25"/>
      <c r="CZ89" s="25"/>
      <c r="DA89" s="67"/>
      <c r="DB89" s="68"/>
      <c r="DC89" s="67"/>
      <c r="DD89" s="67"/>
      <c r="DE89" s="67"/>
      <c r="DF89" s="69"/>
      <c r="DG89" s="67"/>
      <c r="DH89" s="69"/>
      <c r="DI89" s="32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</row>
    <row r="90" spans="1:134" ht="12.75" x14ac:dyDescent="0.2">
      <c r="A90" s="130"/>
      <c r="B90" s="24"/>
      <c r="C90" s="25"/>
      <c r="D90" s="25"/>
      <c r="E90" s="24"/>
      <c r="F90" s="67"/>
      <c r="G90" s="118"/>
      <c r="H90" s="118"/>
      <c r="I90" s="119"/>
      <c r="J90" s="120"/>
      <c r="K90" s="27" t="str">
        <f t="shared" si="3"/>
        <v/>
      </c>
      <c r="L90" s="28" t="str">
        <f t="shared" si="4"/>
        <v/>
      </c>
      <c r="M90" s="29" t="str">
        <f t="shared" si="5"/>
        <v/>
      </c>
      <c r="N90" s="67"/>
      <c r="O90" s="117"/>
      <c r="P90" s="25"/>
      <c r="Q90" s="25"/>
      <c r="R90" s="25"/>
      <c r="S90" s="117"/>
      <c r="T90" s="61"/>
      <c r="U90" s="67"/>
      <c r="V90" s="61"/>
      <c r="W90" s="30"/>
      <c r="X90" s="67"/>
      <c r="Y90" s="25"/>
      <c r="Z90" s="67"/>
      <c r="AA90" s="67"/>
      <c r="AB90" s="67"/>
      <c r="AC90" s="67"/>
      <c r="AD90" s="67"/>
      <c r="AE90" s="25"/>
      <c r="AF90" s="30"/>
      <c r="AG90" s="67"/>
      <c r="AH90" s="67"/>
      <c r="AI90" s="25"/>
      <c r="AJ90" s="30"/>
      <c r="AK90" s="67"/>
      <c r="AL90" s="30"/>
      <c r="AM90" s="67"/>
      <c r="AN90" s="67"/>
      <c r="AO90" s="67"/>
      <c r="AP90" s="25"/>
      <c r="AQ90" s="67"/>
      <c r="AR90" s="67"/>
      <c r="AS90" s="67"/>
      <c r="AT90" s="25"/>
      <c r="AU90" s="67"/>
      <c r="AV90" s="67"/>
      <c r="AW90" s="67"/>
      <c r="AX90" s="67"/>
      <c r="AY90" s="67"/>
      <c r="AZ90" s="67"/>
      <c r="BA90" s="67"/>
      <c r="BB90" s="67"/>
      <c r="BC90" s="67"/>
      <c r="BD90" s="25"/>
      <c r="BE90" s="67"/>
      <c r="BF90" s="67"/>
      <c r="BG90" s="67"/>
      <c r="BH90" s="67"/>
      <c r="BI90" s="121"/>
      <c r="BJ90" s="31"/>
      <c r="BK90" s="25"/>
      <c r="BL90" s="25"/>
      <c r="BM90" s="25"/>
      <c r="BN90" s="25"/>
      <c r="BO90" s="67"/>
      <c r="BP90" s="31"/>
      <c r="BQ90" s="31"/>
      <c r="BR90" s="67"/>
      <c r="BS90" s="25"/>
      <c r="BT90" s="30"/>
      <c r="BU90" s="67"/>
      <c r="BV90" s="67"/>
      <c r="BW90" s="25"/>
      <c r="BX90" s="30"/>
      <c r="BY90" s="67"/>
      <c r="BZ90" s="67"/>
      <c r="CA90" s="25"/>
      <c r="CB90" s="25"/>
      <c r="CC90" s="67"/>
      <c r="CD90" s="30"/>
      <c r="CE90" s="25"/>
      <c r="CF90" s="30"/>
      <c r="CG90" s="25"/>
      <c r="CH90" s="25"/>
      <c r="CI90" s="25"/>
      <c r="CJ90" s="25"/>
      <c r="CK90" s="25"/>
      <c r="CL90" s="30"/>
      <c r="CM90" s="25"/>
      <c r="CN90" s="26"/>
      <c r="CO90" s="67"/>
      <c r="CP90" s="25"/>
      <c r="CQ90" s="25"/>
      <c r="CR90" s="67"/>
      <c r="CS90" s="68"/>
      <c r="CT90" s="67"/>
      <c r="CU90" s="67"/>
      <c r="CV90" s="25"/>
      <c r="CW90" s="25"/>
      <c r="CX90" s="25"/>
      <c r="CY90" s="25"/>
      <c r="CZ90" s="25"/>
      <c r="DA90" s="67"/>
      <c r="DB90" s="68"/>
      <c r="DC90" s="67"/>
      <c r="DD90" s="67"/>
      <c r="DE90" s="67"/>
      <c r="DF90" s="69"/>
      <c r="DG90" s="67"/>
      <c r="DH90" s="69"/>
      <c r="DI90" s="32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</row>
    <row r="91" spans="1:134" ht="12.75" x14ac:dyDescent="0.2">
      <c r="A91" s="130"/>
      <c r="B91" s="24"/>
      <c r="C91" s="25"/>
      <c r="D91" s="25"/>
      <c r="E91" s="24"/>
      <c r="F91" s="67"/>
      <c r="G91" s="118"/>
      <c r="H91" s="118"/>
      <c r="I91" s="119"/>
      <c r="J91" s="120"/>
      <c r="K91" s="27" t="str">
        <f t="shared" si="3"/>
        <v/>
      </c>
      <c r="L91" s="28" t="str">
        <f t="shared" si="4"/>
        <v/>
      </c>
      <c r="M91" s="29" t="str">
        <f t="shared" si="5"/>
        <v/>
      </c>
      <c r="N91" s="67"/>
      <c r="O91" s="117"/>
      <c r="P91" s="25"/>
      <c r="Q91" s="25"/>
      <c r="R91" s="25"/>
      <c r="S91" s="117"/>
      <c r="T91" s="61"/>
      <c r="U91" s="67"/>
      <c r="V91" s="61"/>
      <c r="W91" s="30"/>
      <c r="X91" s="67"/>
      <c r="Y91" s="25"/>
      <c r="Z91" s="67"/>
      <c r="AA91" s="67"/>
      <c r="AB91" s="67"/>
      <c r="AC91" s="67"/>
      <c r="AD91" s="67"/>
      <c r="AE91" s="25"/>
      <c r="AF91" s="30"/>
      <c r="AG91" s="67"/>
      <c r="AH91" s="67"/>
      <c r="AI91" s="25"/>
      <c r="AJ91" s="30"/>
      <c r="AK91" s="67"/>
      <c r="AL91" s="30"/>
      <c r="AM91" s="67"/>
      <c r="AN91" s="67"/>
      <c r="AO91" s="67"/>
      <c r="AP91" s="25"/>
      <c r="AQ91" s="67"/>
      <c r="AR91" s="67"/>
      <c r="AS91" s="67"/>
      <c r="AT91" s="25"/>
      <c r="AU91" s="67"/>
      <c r="AV91" s="67"/>
      <c r="AW91" s="67"/>
      <c r="AX91" s="67"/>
      <c r="AY91" s="67"/>
      <c r="AZ91" s="67"/>
      <c r="BA91" s="67"/>
      <c r="BB91" s="67"/>
      <c r="BC91" s="67"/>
      <c r="BD91" s="25"/>
      <c r="BE91" s="67"/>
      <c r="BF91" s="67"/>
      <c r="BG91" s="67"/>
      <c r="BH91" s="67"/>
      <c r="BI91" s="121"/>
      <c r="BJ91" s="31"/>
      <c r="BK91" s="25"/>
      <c r="BL91" s="25"/>
      <c r="BM91" s="25"/>
      <c r="BN91" s="25"/>
      <c r="BO91" s="67"/>
      <c r="BP91" s="31"/>
      <c r="BQ91" s="31"/>
      <c r="BR91" s="67"/>
      <c r="BS91" s="25"/>
      <c r="BT91" s="30"/>
      <c r="BU91" s="67"/>
      <c r="BV91" s="67"/>
      <c r="BW91" s="25"/>
      <c r="BX91" s="30"/>
      <c r="BY91" s="67"/>
      <c r="BZ91" s="67"/>
      <c r="CA91" s="25"/>
      <c r="CB91" s="25"/>
      <c r="CC91" s="67"/>
      <c r="CD91" s="30"/>
      <c r="CE91" s="25"/>
      <c r="CF91" s="30"/>
      <c r="CG91" s="25"/>
      <c r="CH91" s="25"/>
      <c r="CI91" s="25"/>
      <c r="CJ91" s="25"/>
      <c r="CK91" s="25"/>
      <c r="CL91" s="30"/>
      <c r="CM91" s="25"/>
      <c r="CN91" s="26"/>
      <c r="CO91" s="67"/>
      <c r="CP91" s="25"/>
      <c r="CQ91" s="25"/>
      <c r="CR91" s="67"/>
      <c r="CS91" s="68"/>
      <c r="CT91" s="67"/>
      <c r="CU91" s="67"/>
      <c r="CV91" s="25"/>
      <c r="CW91" s="25"/>
      <c r="CX91" s="25"/>
      <c r="CY91" s="25"/>
      <c r="CZ91" s="25"/>
      <c r="DA91" s="67"/>
      <c r="DB91" s="68"/>
      <c r="DC91" s="67"/>
      <c r="DD91" s="67"/>
      <c r="DE91" s="67"/>
      <c r="DF91" s="69"/>
      <c r="DG91" s="67"/>
      <c r="DH91" s="69"/>
      <c r="DI91" s="32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</row>
    <row r="92" spans="1:134" ht="12.75" x14ac:dyDescent="0.2">
      <c r="A92" s="130"/>
      <c r="B92" s="24"/>
      <c r="C92" s="25"/>
      <c r="D92" s="25"/>
      <c r="E92" s="24"/>
      <c r="F92" s="67"/>
      <c r="G92" s="118"/>
      <c r="H92" s="118"/>
      <c r="I92" s="119"/>
      <c r="J92" s="120"/>
      <c r="K92" s="27" t="str">
        <f t="shared" si="3"/>
        <v/>
      </c>
      <c r="L92" s="28" t="str">
        <f t="shared" si="4"/>
        <v/>
      </c>
      <c r="M92" s="29" t="str">
        <f t="shared" si="5"/>
        <v/>
      </c>
      <c r="N92" s="67"/>
      <c r="O92" s="117"/>
      <c r="P92" s="25"/>
      <c r="Q92" s="25"/>
      <c r="R92" s="25"/>
      <c r="S92" s="117"/>
      <c r="T92" s="61"/>
      <c r="U92" s="67"/>
      <c r="V92" s="61"/>
      <c r="W92" s="30"/>
      <c r="X92" s="67"/>
      <c r="Y92" s="25"/>
      <c r="Z92" s="67"/>
      <c r="AA92" s="67"/>
      <c r="AB92" s="67"/>
      <c r="AC92" s="67"/>
      <c r="AD92" s="67"/>
      <c r="AE92" s="25"/>
      <c r="AF92" s="30"/>
      <c r="AG92" s="67"/>
      <c r="AH92" s="67"/>
      <c r="AI92" s="25"/>
      <c r="AJ92" s="30"/>
      <c r="AK92" s="67"/>
      <c r="AL92" s="30"/>
      <c r="AM92" s="67"/>
      <c r="AN92" s="67"/>
      <c r="AO92" s="67"/>
      <c r="AP92" s="25"/>
      <c r="AQ92" s="67"/>
      <c r="AR92" s="67"/>
      <c r="AS92" s="67"/>
      <c r="AT92" s="25"/>
      <c r="AU92" s="67"/>
      <c r="AV92" s="67"/>
      <c r="AW92" s="67"/>
      <c r="AX92" s="67"/>
      <c r="AY92" s="67"/>
      <c r="AZ92" s="67"/>
      <c r="BA92" s="67"/>
      <c r="BB92" s="67"/>
      <c r="BC92" s="67"/>
      <c r="BD92" s="25"/>
      <c r="BE92" s="67"/>
      <c r="BF92" s="67"/>
      <c r="BG92" s="67"/>
      <c r="BH92" s="67"/>
      <c r="BI92" s="121"/>
      <c r="BJ92" s="31"/>
      <c r="BK92" s="25"/>
      <c r="BL92" s="25"/>
      <c r="BM92" s="25"/>
      <c r="BN92" s="25"/>
      <c r="BO92" s="67"/>
      <c r="BP92" s="31"/>
      <c r="BQ92" s="31"/>
      <c r="BR92" s="67"/>
      <c r="BS92" s="25"/>
      <c r="BT92" s="30"/>
      <c r="BU92" s="67"/>
      <c r="BV92" s="67"/>
      <c r="BW92" s="25"/>
      <c r="BX92" s="30"/>
      <c r="BY92" s="67"/>
      <c r="BZ92" s="67"/>
      <c r="CA92" s="25"/>
      <c r="CB92" s="25"/>
      <c r="CC92" s="67"/>
      <c r="CD92" s="30"/>
      <c r="CE92" s="25"/>
      <c r="CF92" s="30"/>
      <c r="CG92" s="25"/>
      <c r="CH92" s="25"/>
      <c r="CI92" s="25"/>
      <c r="CJ92" s="25"/>
      <c r="CK92" s="25"/>
      <c r="CL92" s="30"/>
      <c r="CM92" s="25"/>
      <c r="CN92" s="26"/>
      <c r="CO92" s="67"/>
      <c r="CP92" s="25"/>
      <c r="CQ92" s="25"/>
      <c r="CR92" s="67"/>
      <c r="CS92" s="68"/>
      <c r="CT92" s="67"/>
      <c r="CU92" s="67"/>
      <c r="CV92" s="25"/>
      <c r="CW92" s="25"/>
      <c r="CX92" s="25"/>
      <c r="CY92" s="25"/>
      <c r="CZ92" s="25"/>
      <c r="DA92" s="67"/>
      <c r="DB92" s="68"/>
      <c r="DC92" s="67"/>
      <c r="DD92" s="67"/>
      <c r="DE92" s="67"/>
      <c r="DF92" s="69"/>
      <c r="DG92" s="67"/>
      <c r="DH92" s="69"/>
      <c r="DI92" s="32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</row>
    <row r="93" spans="1:134" ht="12.75" x14ac:dyDescent="0.2">
      <c r="A93" s="130"/>
      <c r="B93" s="24"/>
      <c r="C93" s="25"/>
      <c r="D93" s="25"/>
      <c r="E93" s="24"/>
      <c r="F93" s="67"/>
      <c r="G93" s="118"/>
      <c r="H93" s="118"/>
      <c r="I93" s="119"/>
      <c r="J93" s="120"/>
      <c r="K93" s="27" t="str">
        <f t="shared" si="3"/>
        <v/>
      </c>
      <c r="L93" s="28" t="str">
        <f t="shared" si="4"/>
        <v/>
      </c>
      <c r="M93" s="29" t="str">
        <f t="shared" si="5"/>
        <v/>
      </c>
      <c r="N93" s="67"/>
      <c r="O93" s="117"/>
      <c r="P93" s="25"/>
      <c r="Q93" s="25"/>
      <c r="R93" s="25"/>
      <c r="S93" s="117"/>
      <c r="T93" s="61"/>
      <c r="U93" s="67"/>
      <c r="V93" s="61"/>
      <c r="W93" s="30"/>
      <c r="X93" s="67"/>
      <c r="Y93" s="25"/>
      <c r="Z93" s="67"/>
      <c r="AA93" s="67"/>
      <c r="AB93" s="67"/>
      <c r="AC93" s="67"/>
      <c r="AD93" s="67"/>
      <c r="AE93" s="25"/>
      <c r="AF93" s="30"/>
      <c r="AG93" s="67"/>
      <c r="AH93" s="67"/>
      <c r="AI93" s="25"/>
      <c r="AJ93" s="30"/>
      <c r="AK93" s="67"/>
      <c r="AL93" s="30"/>
      <c r="AM93" s="67"/>
      <c r="AN93" s="67"/>
      <c r="AO93" s="67"/>
      <c r="AP93" s="25"/>
      <c r="AQ93" s="67"/>
      <c r="AR93" s="67"/>
      <c r="AS93" s="67"/>
      <c r="AT93" s="25"/>
      <c r="AU93" s="67"/>
      <c r="AV93" s="67"/>
      <c r="AW93" s="67"/>
      <c r="AX93" s="67"/>
      <c r="AY93" s="67"/>
      <c r="AZ93" s="67"/>
      <c r="BA93" s="67"/>
      <c r="BB93" s="67"/>
      <c r="BC93" s="67"/>
      <c r="BD93" s="25"/>
      <c r="BE93" s="67"/>
      <c r="BF93" s="67"/>
      <c r="BG93" s="67"/>
      <c r="BH93" s="67"/>
      <c r="BI93" s="121"/>
      <c r="BJ93" s="31"/>
      <c r="BK93" s="25"/>
      <c r="BL93" s="25"/>
      <c r="BM93" s="25"/>
      <c r="BN93" s="25"/>
      <c r="BO93" s="67"/>
      <c r="BP93" s="31"/>
      <c r="BQ93" s="31"/>
      <c r="BR93" s="67"/>
      <c r="BS93" s="25"/>
      <c r="BT93" s="30"/>
      <c r="BU93" s="67"/>
      <c r="BV93" s="67"/>
      <c r="BW93" s="25"/>
      <c r="BX93" s="30"/>
      <c r="BY93" s="67"/>
      <c r="BZ93" s="67"/>
      <c r="CA93" s="25"/>
      <c r="CB93" s="25"/>
      <c r="CC93" s="67"/>
      <c r="CD93" s="30"/>
      <c r="CE93" s="25"/>
      <c r="CF93" s="30"/>
      <c r="CG93" s="25"/>
      <c r="CH93" s="25"/>
      <c r="CI93" s="25"/>
      <c r="CJ93" s="25"/>
      <c r="CK93" s="25"/>
      <c r="CL93" s="30"/>
      <c r="CM93" s="25"/>
      <c r="CN93" s="26"/>
      <c r="CO93" s="67"/>
      <c r="CP93" s="25"/>
      <c r="CQ93" s="25"/>
      <c r="CR93" s="67"/>
      <c r="CS93" s="68"/>
      <c r="CT93" s="67"/>
      <c r="CU93" s="67"/>
      <c r="CV93" s="25"/>
      <c r="CW93" s="25"/>
      <c r="CX93" s="25"/>
      <c r="CY93" s="25"/>
      <c r="CZ93" s="25"/>
      <c r="DA93" s="67"/>
      <c r="DB93" s="68"/>
      <c r="DC93" s="67"/>
      <c r="DD93" s="67"/>
      <c r="DE93" s="67"/>
      <c r="DF93" s="69"/>
      <c r="DG93" s="67"/>
      <c r="DH93" s="69"/>
      <c r="DI93" s="32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</row>
    <row r="94" spans="1:134" ht="12.75" x14ac:dyDescent="0.2">
      <c r="A94" s="130"/>
      <c r="B94" s="24"/>
      <c r="C94" s="25"/>
      <c r="D94" s="25"/>
      <c r="E94" s="24"/>
      <c r="F94" s="67"/>
      <c r="G94" s="118"/>
      <c r="H94" s="118"/>
      <c r="I94" s="119"/>
      <c r="J94" s="120"/>
      <c r="K94" s="27" t="str">
        <f t="shared" si="3"/>
        <v/>
      </c>
      <c r="L94" s="28" t="str">
        <f t="shared" si="4"/>
        <v/>
      </c>
      <c r="M94" s="29" t="str">
        <f t="shared" si="5"/>
        <v/>
      </c>
      <c r="N94" s="67"/>
      <c r="O94" s="117"/>
      <c r="P94" s="25"/>
      <c r="Q94" s="25"/>
      <c r="R94" s="25"/>
      <c r="S94" s="117"/>
      <c r="T94" s="61"/>
      <c r="U94" s="67"/>
      <c r="V94" s="61"/>
      <c r="W94" s="30"/>
      <c r="X94" s="67"/>
      <c r="Y94" s="25"/>
      <c r="Z94" s="67"/>
      <c r="AA94" s="67"/>
      <c r="AB94" s="67"/>
      <c r="AC94" s="67"/>
      <c r="AD94" s="67"/>
      <c r="AE94" s="25"/>
      <c r="AF94" s="30"/>
      <c r="AG94" s="67"/>
      <c r="AH94" s="67"/>
      <c r="AI94" s="25"/>
      <c r="AJ94" s="30"/>
      <c r="AK94" s="67"/>
      <c r="AL94" s="30"/>
      <c r="AM94" s="67"/>
      <c r="AN94" s="67"/>
      <c r="AO94" s="67"/>
      <c r="AP94" s="25"/>
      <c r="AQ94" s="67"/>
      <c r="AR94" s="67"/>
      <c r="AS94" s="67"/>
      <c r="AT94" s="25"/>
      <c r="AU94" s="67"/>
      <c r="AV94" s="67"/>
      <c r="AW94" s="67"/>
      <c r="AX94" s="67"/>
      <c r="AY94" s="67"/>
      <c r="AZ94" s="67"/>
      <c r="BA94" s="67"/>
      <c r="BB94" s="67"/>
      <c r="BC94" s="67"/>
      <c r="BD94" s="25"/>
      <c r="BE94" s="67"/>
      <c r="BF94" s="67"/>
      <c r="BG94" s="67"/>
      <c r="BH94" s="67"/>
      <c r="BI94" s="121"/>
      <c r="BJ94" s="31"/>
      <c r="BK94" s="25"/>
      <c r="BL94" s="25"/>
      <c r="BM94" s="25"/>
      <c r="BN94" s="25"/>
      <c r="BO94" s="67"/>
      <c r="BP94" s="31"/>
      <c r="BQ94" s="31"/>
      <c r="BR94" s="67"/>
      <c r="BS94" s="25"/>
      <c r="BT94" s="30"/>
      <c r="BU94" s="67"/>
      <c r="BV94" s="67"/>
      <c r="BW94" s="25"/>
      <c r="BX94" s="30"/>
      <c r="BY94" s="67"/>
      <c r="BZ94" s="67"/>
      <c r="CA94" s="25"/>
      <c r="CB94" s="25"/>
      <c r="CC94" s="67"/>
      <c r="CD94" s="30"/>
      <c r="CE94" s="25"/>
      <c r="CF94" s="30"/>
      <c r="CG94" s="25"/>
      <c r="CH94" s="25"/>
      <c r="CI94" s="25"/>
      <c r="CJ94" s="25"/>
      <c r="CK94" s="25"/>
      <c r="CL94" s="30"/>
      <c r="CM94" s="25"/>
      <c r="CN94" s="26"/>
      <c r="CO94" s="67"/>
      <c r="CP94" s="25"/>
      <c r="CQ94" s="25"/>
      <c r="CR94" s="67"/>
      <c r="CS94" s="68"/>
      <c r="CT94" s="67"/>
      <c r="CU94" s="67"/>
      <c r="CV94" s="25"/>
      <c r="CW94" s="25"/>
      <c r="CX94" s="25"/>
      <c r="CY94" s="25"/>
      <c r="CZ94" s="25"/>
      <c r="DA94" s="67"/>
      <c r="DB94" s="68"/>
      <c r="DC94" s="67"/>
      <c r="DD94" s="67"/>
      <c r="DE94" s="67"/>
      <c r="DF94" s="69"/>
      <c r="DG94" s="67"/>
      <c r="DH94" s="69"/>
      <c r="DI94" s="32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</row>
    <row r="95" spans="1:134" ht="12.75" x14ac:dyDescent="0.2">
      <c r="A95" s="130"/>
      <c r="B95" s="24"/>
      <c r="C95" s="25"/>
      <c r="D95" s="25"/>
      <c r="E95" s="24"/>
      <c r="F95" s="67"/>
      <c r="G95" s="118"/>
      <c r="H95" s="118"/>
      <c r="I95" s="119"/>
      <c r="J95" s="120"/>
      <c r="K95" s="27" t="str">
        <f t="shared" si="3"/>
        <v/>
      </c>
      <c r="L95" s="28" t="str">
        <f t="shared" si="4"/>
        <v/>
      </c>
      <c r="M95" s="29" t="str">
        <f t="shared" si="5"/>
        <v/>
      </c>
      <c r="N95" s="67"/>
      <c r="O95" s="117"/>
      <c r="P95" s="25"/>
      <c r="Q95" s="25"/>
      <c r="R95" s="25"/>
      <c r="S95" s="117"/>
      <c r="T95" s="61"/>
      <c r="U95" s="67"/>
      <c r="V95" s="61"/>
      <c r="W95" s="30"/>
      <c r="X95" s="67"/>
      <c r="Y95" s="25"/>
      <c r="Z95" s="67"/>
      <c r="AA95" s="67"/>
      <c r="AB95" s="67"/>
      <c r="AC95" s="67"/>
      <c r="AD95" s="67"/>
      <c r="AE95" s="25"/>
      <c r="AF95" s="30"/>
      <c r="AG95" s="67"/>
      <c r="AH95" s="67"/>
      <c r="AI95" s="25"/>
      <c r="AJ95" s="30"/>
      <c r="AK95" s="67"/>
      <c r="AL95" s="30"/>
      <c r="AM95" s="67"/>
      <c r="AN95" s="67"/>
      <c r="AO95" s="67"/>
      <c r="AP95" s="25"/>
      <c r="AQ95" s="67"/>
      <c r="AR95" s="67"/>
      <c r="AS95" s="67"/>
      <c r="AT95" s="25"/>
      <c r="AU95" s="67"/>
      <c r="AV95" s="67"/>
      <c r="AW95" s="67"/>
      <c r="AX95" s="67"/>
      <c r="AY95" s="67"/>
      <c r="AZ95" s="67"/>
      <c r="BA95" s="67"/>
      <c r="BB95" s="67"/>
      <c r="BC95" s="67"/>
      <c r="BD95" s="25"/>
      <c r="BE95" s="67"/>
      <c r="BF95" s="67"/>
      <c r="BG95" s="67"/>
      <c r="BH95" s="67"/>
      <c r="BI95" s="121"/>
      <c r="BJ95" s="31"/>
      <c r="BK95" s="25"/>
      <c r="BL95" s="25"/>
      <c r="BM95" s="25"/>
      <c r="BN95" s="25"/>
      <c r="BO95" s="67"/>
      <c r="BP95" s="31"/>
      <c r="BQ95" s="31"/>
      <c r="BR95" s="67"/>
      <c r="BS95" s="25"/>
      <c r="BT95" s="30"/>
      <c r="BU95" s="67"/>
      <c r="BV95" s="67"/>
      <c r="BW95" s="25"/>
      <c r="BX95" s="30"/>
      <c r="BY95" s="67"/>
      <c r="BZ95" s="67"/>
      <c r="CA95" s="25"/>
      <c r="CB95" s="25"/>
      <c r="CC95" s="67"/>
      <c r="CD95" s="30"/>
      <c r="CE95" s="25"/>
      <c r="CF95" s="30"/>
      <c r="CG95" s="25"/>
      <c r="CH95" s="25"/>
      <c r="CI95" s="25"/>
      <c r="CJ95" s="25"/>
      <c r="CK95" s="25"/>
      <c r="CL95" s="30"/>
      <c r="CM95" s="25"/>
      <c r="CN95" s="26"/>
      <c r="CO95" s="67"/>
      <c r="CP95" s="25"/>
      <c r="CQ95" s="25"/>
      <c r="CR95" s="67"/>
      <c r="CS95" s="68"/>
      <c r="CT95" s="67"/>
      <c r="CU95" s="67"/>
      <c r="CV95" s="25"/>
      <c r="CW95" s="25"/>
      <c r="CX95" s="25"/>
      <c r="CY95" s="25"/>
      <c r="CZ95" s="25"/>
      <c r="DA95" s="67"/>
      <c r="DB95" s="68"/>
      <c r="DC95" s="67"/>
      <c r="DD95" s="67"/>
      <c r="DE95" s="67"/>
      <c r="DF95" s="69"/>
      <c r="DG95" s="67"/>
      <c r="DH95" s="69"/>
      <c r="DI95" s="32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</row>
    <row r="96" spans="1:134" ht="12.75" x14ac:dyDescent="0.2">
      <c r="A96" s="130"/>
      <c r="B96" s="24"/>
      <c r="C96" s="25"/>
      <c r="D96" s="25"/>
      <c r="E96" s="24"/>
      <c r="F96" s="67"/>
      <c r="G96" s="118"/>
      <c r="H96" s="118"/>
      <c r="I96" s="119"/>
      <c r="J96" s="120"/>
      <c r="K96" s="27" t="str">
        <f t="shared" si="3"/>
        <v/>
      </c>
      <c r="L96" s="28" t="str">
        <f t="shared" si="4"/>
        <v/>
      </c>
      <c r="M96" s="29" t="str">
        <f t="shared" si="5"/>
        <v/>
      </c>
      <c r="N96" s="67"/>
      <c r="O96" s="117"/>
      <c r="P96" s="25"/>
      <c r="Q96" s="25"/>
      <c r="R96" s="25"/>
      <c r="S96" s="117"/>
      <c r="T96" s="61"/>
      <c r="U96" s="67"/>
      <c r="V96" s="61"/>
      <c r="W96" s="30"/>
      <c r="X96" s="67"/>
      <c r="Y96" s="25"/>
      <c r="Z96" s="67"/>
      <c r="AA96" s="67"/>
      <c r="AB96" s="67"/>
      <c r="AC96" s="67"/>
      <c r="AD96" s="67"/>
      <c r="AE96" s="25"/>
      <c r="AF96" s="30"/>
      <c r="AG96" s="67"/>
      <c r="AH96" s="67"/>
      <c r="AI96" s="25"/>
      <c r="AJ96" s="30"/>
      <c r="AK96" s="67"/>
      <c r="AL96" s="30"/>
      <c r="AM96" s="67"/>
      <c r="AN96" s="67"/>
      <c r="AO96" s="67"/>
      <c r="AP96" s="25"/>
      <c r="AQ96" s="67"/>
      <c r="AR96" s="67"/>
      <c r="AS96" s="67"/>
      <c r="AT96" s="25"/>
      <c r="AU96" s="67"/>
      <c r="AV96" s="67"/>
      <c r="AW96" s="67"/>
      <c r="AX96" s="67"/>
      <c r="AY96" s="67"/>
      <c r="AZ96" s="67"/>
      <c r="BA96" s="67"/>
      <c r="BB96" s="67"/>
      <c r="BC96" s="67"/>
      <c r="BD96" s="25"/>
      <c r="BE96" s="67"/>
      <c r="BF96" s="67"/>
      <c r="BG96" s="67"/>
      <c r="BH96" s="67"/>
      <c r="BI96" s="121"/>
      <c r="BJ96" s="31"/>
      <c r="BK96" s="25"/>
      <c r="BL96" s="25"/>
      <c r="BM96" s="25"/>
      <c r="BN96" s="25"/>
      <c r="BO96" s="67"/>
      <c r="BP96" s="31"/>
      <c r="BQ96" s="31"/>
      <c r="BR96" s="67"/>
      <c r="BS96" s="25"/>
      <c r="BT96" s="30"/>
      <c r="BU96" s="67"/>
      <c r="BV96" s="67"/>
      <c r="BW96" s="25"/>
      <c r="BX96" s="30"/>
      <c r="BY96" s="67"/>
      <c r="BZ96" s="67"/>
      <c r="CA96" s="25"/>
      <c r="CB96" s="25"/>
      <c r="CC96" s="67"/>
      <c r="CD96" s="30"/>
      <c r="CE96" s="25"/>
      <c r="CF96" s="30"/>
      <c r="CG96" s="25"/>
      <c r="CH96" s="25"/>
      <c r="CI96" s="25"/>
      <c r="CJ96" s="25"/>
      <c r="CK96" s="25"/>
      <c r="CL96" s="30"/>
      <c r="CM96" s="25"/>
      <c r="CN96" s="26"/>
      <c r="CO96" s="67"/>
      <c r="CP96" s="25"/>
      <c r="CQ96" s="25"/>
      <c r="CR96" s="67"/>
      <c r="CS96" s="68"/>
      <c r="CT96" s="67"/>
      <c r="CU96" s="67"/>
      <c r="CV96" s="25"/>
      <c r="CW96" s="25"/>
      <c r="CX96" s="25"/>
      <c r="CY96" s="25"/>
      <c r="CZ96" s="25"/>
      <c r="DA96" s="67"/>
      <c r="DB96" s="68"/>
      <c r="DC96" s="67"/>
      <c r="DD96" s="67"/>
      <c r="DE96" s="67"/>
      <c r="DF96" s="69"/>
      <c r="DG96" s="67"/>
      <c r="DH96" s="69"/>
      <c r="DI96" s="32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</row>
    <row r="97" spans="1:134" ht="12.75" x14ac:dyDescent="0.2">
      <c r="A97" s="130"/>
      <c r="B97" s="24"/>
      <c r="C97" s="25"/>
      <c r="D97" s="25"/>
      <c r="E97" s="24"/>
      <c r="F97" s="67"/>
      <c r="G97" s="118"/>
      <c r="H97" s="118"/>
      <c r="I97" s="119"/>
      <c r="J97" s="120"/>
      <c r="K97" s="27" t="str">
        <f t="shared" si="3"/>
        <v/>
      </c>
      <c r="L97" s="28" t="str">
        <f t="shared" si="4"/>
        <v/>
      </c>
      <c r="M97" s="29" t="str">
        <f t="shared" si="5"/>
        <v/>
      </c>
      <c r="N97" s="67"/>
      <c r="O97" s="117"/>
      <c r="P97" s="25"/>
      <c r="Q97" s="25"/>
      <c r="R97" s="25"/>
      <c r="S97" s="117"/>
      <c r="T97" s="61"/>
      <c r="U97" s="67"/>
      <c r="V97" s="61"/>
      <c r="W97" s="30"/>
      <c r="X97" s="67"/>
      <c r="Y97" s="25"/>
      <c r="Z97" s="67"/>
      <c r="AA97" s="67"/>
      <c r="AB97" s="67"/>
      <c r="AC97" s="67"/>
      <c r="AD97" s="67"/>
      <c r="AE97" s="25"/>
      <c r="AF97" s="30"/>
      <c r="AG97" s="67"/>
      <c r="AH97" s="67"/>
      <c r="AI97" s="25"/>
      <c r="AJ97" s="30"/>
      <c r="AK97" s="67"/>
      <c r="AL97" s="30"/>
      <c r="AM97" s="67"/>
      <c r="AN97" s="67"/>
      <c r="AO97" s="67"/>
      <c r="AP97" s="25"/>
      <c r="AQ97" s="67"/>
      <c r="AR97" s="67"/>
      <c r="AS97" s="67"/>
      <c r="AT97" s="25"/>
      <c r="AU97" s="67"/>
      <c r="AV97" s="67"/>
      <c r="AW97" s="67"/>
      <c r="AX97" s="67"/>
      <c r="AY97" s="67"/>
      <c r="AZ97" s="67"/>
      <c r="BA97" s="67"/>
      <c r="BB97" s="67"/>
      <c r="BC97" s="67"/>
      <c r="BD97" s="25"/>
      <c r="BE97" s="67"/>
      <c r="BF97" s="67"/>
      <c r="BG97" s="67"/>
      <c r="BH97" s="67"/>
      <c r="BI97" s="121"/>
      <c r="BJ97" s="31"/>
      <c r="BK97" s="25"/>
      <c r="BL97" s="25"/>
      <c r="BM97" s="25"/>
      <c r="BN97" s="25"/>
      <c r="BO97" s="67"/>
      <c r="BP97" s="31"/>
      <c r="BQ97" s="31"/>
      <c r="BR97" s="67"/>
      <c r="BS97" s="25"/>
      <c r="BT97" s="30"/>
      <c r="BU97" s="67"/>
      <c r="BV97" s="67"/>
      <c r="BW97" s="25"/>
      <c r="BX97" s="30"/>
      <c r="BY97" s="67"/>
      <c r="BZ97" s="67"/>
      <c r="CA97" s="25"/>
      <c r="CB97" s="25"/>
      <c r="CC97" s="67"/>
      <c r="CD97" s="30"/>
      <c r="CE97" s="25"/>
      <c r="CF97" s="30"/>
      <c r="CG97" s="25"/>
      <c r="CH97" s="25"/>
      <c r="CI97" s="25"/>
      <c r="CJ97" s="25"/>
      <c r="CK97" s="25"/>
      <c r="CL97" s="30"/>
      <c r="CM97" s="25"/>
      <c r="CN97" s="26"/>
      <c r="CO97" s="67"/>
      <c r="CP97" s="25"/>
      <c r="CQ97" s="25"/>
      <c r="CR97" s="67"/>
      <c r="CS97" s="68"/>
      <c r="CT97" s="67"/>
      <c r="CU97" s="67"/>
      <c r="CV97" s="25"/>
      <c r="CW97" s="25"/>
      <c r="CX97" s="25"/>
      <c r="CY97" s="25"/>
      <c r="CZ97" s="25"/>
      <c r="DA97" s="67"/>
      <c r="DB97" s="68"/>
      <c r="DC97" s="67"/>
      <c r="DD97" s="67"/>
      <c r="DE97" s="67"/>
      <c r="DF97" s="69"/>
      <c r="DG97" s="67"/>
      <c r="DH97" s="69"/>
      <c r="DI97" s="32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</row>
    <row r="98" spans="1:134" ht="12.75" x14ac:dyDescent="0.2">
      <c r="A98" s="130"/>
      <c r="B98" s="24"/>
      <c r="C98" s="25"/>
      <c r="D98" s="25"/>
      <c r="E98" s="24"/>
      <c r="F98" s="67"/>
      <c r="G98" s="118"/>
      <c r="H98" s="118"/>
      <c r="I98" s="119"/>
      <c r="J98" s="120"/>
      <c r="K98" s="27" t="str">
        <f t="shared" si="3"/>
        <v/>
      </c>
      <c r="L98" s="28" t="str">
        <f t="shared" si="4"/>
        <v/>
      </c>
      <c r="M98" s="29" t="str">
        <f t="shared" si="5"/>
        <v/>
      </c>
      <c r="N98" s="67"/>
      <c r="O98" s="117"/>
      <c r="P98" s="25"/>
      <c r="Q98" s="25"/>
      <c r="R98" s="25"/>
      <c r="S98" s="117"/>
      <c r="T98" s="61"/>
      <c r="U98" s="67"/>
      <c r="V98" s="61"/>
      <c r="W98" s="30"/>
      <c r="X98" s="67"/>
      <c r="Y98" s="25"/>
      <c r="Z98" s="67"/>
      <c r="AA98" s="67"/>
      <c r="AB98" s="67"/>
      <c r="AC98" s="67"/>
      <c r="AD98" s="67"/>
      <c r="AE98" s="25"/>
      <c r="AF98" s="30"/>
      <c r="AG98" s="67"/>
      <c r="AH98" s="67"/>
      <c r="AI98" s="25"/>
      <c r="AJ98" s="30"/>
      <c r="AK98" s="67"/>
      <c r="AL98" s="30"/>
      <c r="AM98" s="67"/>
      <c r="AN98" s="67"/>
      <c r="AO98" s="67"/>
      <c r="AP98" s="25"/>
      <c r="AQ98" s="67"/>
      <c r="AR98" s="67"/>
      <c r="AS98" s="67"/>
      <c r="AT98" s="25"/>
      <c r="AU98" s="67"/>
      <c r="AV98" s="67"/>
      <c r="AW98" s="67"/>
      <c r="AX98" s="67"/>
      <c r="AY98" s="67"/>
      <c r="AZ98" s="67"/>
      <c r="BA98" s="67"/>
      <c r="BB98" s="67"/>
      <c r="BC98" s="67"/>
      <c r="BD98" s="25"/>
      <c r="BE98" s="67"/>
      <c r="BF98" s="67"/>
      <c r="BG98" s="67"/>
      <c r="BH98" s="67"/>
      <c r="BI98" s="121"/>
      <c r="BJ98" s="31"/>
      <c r="BK98" s="25"/>
      <c r="BL98" s="25"/>
      <c r="BM98" s="25"/>
      <c r="BN98" s="25"/>
      <c r="BO98" s="67"/>
      <c r="BP98" s="31"/>
      <c r="BQ98" s="31"/>
      <c r="BR98" s="67"/>
      <c r="BS98" s="25"/>
      <c r="BT98" s="30"/>
      <c r="BU98" s="67"/>
      <c r="BV98" s="67"/>
      <c r="BW98" s="25"/>
      <c r="BX98" s="30"/>
      <c r="BY98" s="67"/>
      <c r="BZ98" s="67"/>
      <c r="CA98" s="25"/>
      <c r="CB98" s="25"/>
      <c r="CC98" s="67"/>
      <c r="CD98" s="30"/>
      <c r="CE98" s="25"/>
      <c r="CF98" s="30"/>
      <c r="CG98" s="25"/>
      <c r="CH98" s="25"/>
      <c r="CI98" s="25"/>
      <c r="CJ98" s="25"/>
      <c r="CK98" s="25"/>
      <c r="CL98" s="30"/>
      <c r="CM98" s="25"/>
      <c r="CN98" s="26"/>
      <c r="CO98" s="67"/>
      <c r="CP98" s="25"/>
      <c r="CQ98" s="25"/>
      <c r="CR98" s="67"/>
      <c r="CS98" s="68"/>
      <c r="CT98" s="67"/>
      <c r="CU98" s="67"/>
      <c r="CV98" s="25"/>
      <c r="CW98" s="25"/>
      <c r="CX98" s="25"/>
      <c r="CY98" s="25"/>
      <c r="CZ98" s="25"/>
      <c r="DA98" s="67"/>
      <c r="DB98" s="68"/>
      <c r="DC98" s="67"/>
      <c r="DD98" s="67"/>
      <c r="DE98" s="67"/>
      <c r="DF98" s="69"/>
      <c r="DG98" s="67"/>
      <c r="DH98" s="69"/>
      <c r="DI98" s="32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</row>
    <row r="99" spans="1:134" ht="12.75" x14ac:dyDescent="0.2">
      <c r="A99" s="130"/>
      <c r="B99" s="24"/>
      <c r="C99" s="25"/>
      <c r="D99" s="25"/>
      <c r="E99" s="24"/>
      <c r="F99" s="67"/>
      <c r="G99" s="118"/>
      <c r="H99" s="118"/>
      <c r="I99" s="119"/>
      <c r="J99" s="120"/>
      <c r="K99" s="27" t="str">
        <f t="shared" si="3"/>
        <v/>
      </c>
      <c r="L99" s="28" t="str">
        <f t="shared" si="4"/>
        <v/>
      </c>
      <c r="M99" s="29" t="str">
        <f t="shared" si="5"/>
        <v/>
      </c>
      <c r="N99" s="67"/>
      <c r="O99" s="117"/>
      <c r="P99" s="25"/>
      <c r="Q99" s="25"/>
      <c r="R99" s="25"/>
      <c r="S99" s="117"/>
      <c r="T99" s="61"/>
      <c r="U99" s="67"/>
      <c r="V99" s="61"/>
      <c r="W99" s="30"/>
      <c r="X99" s="67"/>
      <c r="Y99" s="25"/>
      <c r="Z99" s="67"/>
      <c r="AA99" s="67"/>
      <c r="AB99" s="67"/>
      <c r="AC99" s="67"/>
      <c r="AD99" s="67"/>
      <c r="AE99" s="25"/>
      <c r="AF99" s="30"/>
      <c r="AG99" s="67"/>
      <c r="AH99" s="67"/>
      <c r="AI99" s="25"/>
      <c r="AJ99" s="30"/>
      <c r="AK99" s="67"/>
      <c r="AL99" s="30"/>
      <c r="AM99" s="67"/>
      <c r="AN99" s="67"/>
      <c r="AO99" s="67"/>
      <c r="AP99" s="25"/>
      <c r="AQ99" s="67"/>
      <c r="AR99" s="67"/>
      <c r="AS99" s="67"/>
      <c r="AT99" s="25"/>
      <c r="AU99" s="67"/>
      <c r="AV99" s="67"/>
      <c r="AW99" s="67"/>
      <c r="AX99" s="67"/>
      <c r="AY99" s="67"/>
      <c r="AZ99" s="67"/>
      <c r="BA99" s="67"/>
      <c r="BB99" s="67"/>
      <c r="BC99" s="67"/>
      <c r="BD99" s="25"/>
      <c r="BE99" s="67"/>
      <c r="BF99" s="67"/>
      <c r="BG99" s="67"/>
      <c r="BH99" s="67"/>
      <c r="BI99" s="121"/>
      <c r="BJ99" s="31"/>
      <c r="BK99" s="25"/>
      <c r="BL99" s="25"/>
      <c r="BM99" s="25"/>
      <c r="BN99" s="25"/>
      <c r="BO99" s="67"/>
      <c r="BP99" s="31"/>
      <c r="BQ99" s="31"/>
      <c r="BR99" s="67"/>
      <c r="BS99" s="25"/>
      <c r="BT99" s="30"/>
      <c r="BU99" s="67"/>
      <c r="BV99" s="67"/>
      <c r="BW99" s="25"/>
      <c r="BX99" s="30"/>
      <c r="BY99" s="67"/>
      <c r="BZ99" s="67"/>
      <c r="CA99" s="25"/>
      <c r="CB99" s="25"/>
      <c r="CC99" s="67"/>
      <c r="CD99" s="30"/>
      <c r="CE99" s="25"/>
      <c r="CF99" s="30"/>
      <c r="CG99" s="25"/>
      <c r="CH99" s="25"/>
      <c r="CI99" s="25"/>
      <c r="CJ99" s="25"/>
      <c r="CK99" s="25"/>
      <c r="CL99" s="30"/>
      <c r="CM99" s="25"/>
      <c r="CN99" s="26"/>
      <c r="CO99" s="67"/>
      <c r="CP99" s="25"/>
      <c r="CQ99" s="25"/>
      <c r="CR99" s="67"/>
      <c r="CS99" s="68"/>
      <c r="CT99" s="67"/>
      <c r="CU99" s="67"/>
      <c r="CV99" s="25"/>
      <c r="CW99" s="25"/>
      <c r="CX99" s="25"/>
      <c r="CY99" s="25"/>
      <c r="CZ99" s="25"/>
      <c r="DA99" s="67"/>
      <c r="DB99" s="68"/>
      <c r="DC99" s="67"/>
      <c r="DD99" s="67"/>
      <c r="DE99" s="67"/>
      <c r="DF99" s="69"/>
      <c r="DG99" s="67"/>
      <c r="DH99" s="69"/>
      <c r="DI99" s="32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</row>
    <row r="100" spans="1:134" ht="12.75" x14ac:dyDescent="0.2">
      <c r="A100" s="130"/>
      <c r="B100" s="24"/>
      <c r="C100" s="25"/>
      <c r="D100" s="25"/>
      <c r="E100" s="24"/>
      <c r="F100" s="67"/>
      <c r="G100" s="118"/>
      <c r="H100" s="118"/>
      <c r="I100" s="119"/>
      <c r="J100" s="120"/>
      <c r="K100" s="27" t="str">
        <f t="shared" si="3"/>
        <v/>
      </c>
      <c r="L100" s="28" t="str">
        <f t="shared" si="4"/>
        <v/>
      </c>
      <c r="M100" s="29" t="str">
        <f t="shared" si="5"/>
        <v/>
      </c>
      <c r="N100" s="67"/>
      <c r="O100" s="117"/>
      <c r="P100" s="25"/>
      <c r="Q100" s="25"/>
      <c r="R100" s="25"/>
      <c r="S100" s="117"/>
      <c r="T100" s="61"/>
      <c r="U100" s="67"/>
      <c r="V100" s="61"/>
      <c r="W100" s="30"/>
      <c r="X100" s="67"/>
      <c r="Y100" s="25"/>
      <c r="Z100" s="67"/>
      <c r="AA100" s="67"/>
      <c r="AB100" s="67"/>
      <c r="AC100" s="67"/>
      <c r="AD100" s="67"/>
      <c r="AE100" s="25"/>
      <c r="AF100" s="30"/>
      <c r="AG100" s="67"/>
      <c r="AH100" s="67"/>
      <c r="AI100" s="25"/>
      <c r="AJ100" s="30"/>
      <c r="AK100" s="67"/>
      <c r="AL100" s="30"/>
      <c r="AM100" s="67"/>
      <c r="AN100" s="67"/>
      <c r="AO100" s="67"/>
      <c r="AP100" s="25"/>
      <c r="AQ100" s="67"/>
      <c r="AR100" s="67"/>
      <c r="AS100" s="67"/>
      <c r="AT100" s="25"/>
      <c r="AU100" s="67"/>
      <c r="AV100" s="67"/>
      <c r="AW100" s="67"/>
      <c r="AX100" s="67"/>
      <c r="AY100" s="67"/>
      <c r="AZ100" s="67"/>
      <c r="BA100" s="67"/>
      <c r="BB100" s="67"/>
      <c r="BC100" s="67"/>
      <c r="BD100" s="25"/>
      <c r="BE100" s="67"/>
      <c r="BF100" s="67"/>
      <c r="BG100" s="67"/>
      <c r="BH100" s="67"/>
      <c r="BI100" s="121"/>
      <c r="BJ100" s="31"/>
      <c r="BK100" s="25"/>
      <c r="BL100" s="25"/>
      <c r="BM100" s="25"/>
      <c r="BN100" s="25"/>
      <c r="BO100" s="67"/>
      <c r="BP100" s="31"/>
      <c r="BQ100" s="31"/>
      <c r="BR100" s="67"/>
      <c r="BS100" s="25"/>
      <c r="BT100" s="30"/>
      <c r="BU100" s="67"/>
      <c r="BV100" s="67"/>
      <c r="BW100" s="25"/>
      <c r="BX100" s="30"/>
      <c r="BY100" s="67"/>
      <c r="BZ100" s="67"/>
      <c r="CA100" s="25"/>
      <c r="CB100" s="25"/>
      <c r="CC100" s="67"/>
      <c r="CD100" s="30"/>
      <c r="CE100" s="25"/>
      <c r="CF100" s="30"/>
      <c r="CG100" s="25"/>
      <c r="CH100" s="25"/>
      <c r="CI100" s="25"/>
      <c r="CJ100" s="25"/>
      <c r="CK100" s="25"/>
      <c r="CL100" s="30"/>
      <c r="CM100" s="25"/>
      <c r="CN100" s="26"/>
      <c r="CO100" s="67"/>
      <c r="CP100" s="25"/>
      <c r="CQ100" s="25"/>
      <c r="CR100" s="67"/>
      <c r="CS100" s="68"/>
      <c r="CT100" s="67"/>
      <c r="CU100" s="67"/>
      <c r="CV100" s="25"/>
      <c r="CW100" s="25"/>
      <c r="CX100" s="25"/>
      <c r="CY100" s="25"/>
      <c r="CZ100" s="25"/>
      <c r="DA100" s="67"/>
      <c r="DB100" s="68"/>
      <c r="DC100" s="67"/>
      <c r="DD100" s="67"/>
      <c r="DE100" s="67"/>
      <c r="DF100" s="69"/>
      <c r="DG100" s="67"/>
      <c r="DH100" s="69"/>
      <c r="DI100" s="32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</row>
    <row r="101" spans="1:134" ht="12.75" x14ac:dyDescent="0.2">
      <c r="A101" s="130"/>
      <c r="B101" s="24"/>
      <c r="C101" s="25"/>
      <c r="D101" s="25"/>
      <c r="E101" s="24"/>
      <c r="F101" s="67"/>
      <c r="G101" s="118"/>
      <c r="H101" s="118"/>
      <c r="I101" s="119"/>
      <c r="J101" s="120"/>
      <c r="K101" s="27" t="str">
        <f t="shared" si="3"/>
        <v/>
      </c>
      <c r="L101" s="28" t="str">
        <f t="shared" si="4"/>
        <v/>
      </c>
      <c r="M101" s="29" t="str">
        <f t="shared" si="5"/>
        <v/>
      </c>
      <c r="N101" s="67"/>
      <c r="O101" s="117"/>
      <c r="P101" s="25"/>
      <c r="Q101" s="25"/>
      <c r="R101" s="25"/>
      <c r="S101" s="117"/>
      <c r="T101" s="61"/>
      <c r="U101" s="67"/>
      <c r="V101" s="61"/>
      <c r="W101" s="30"/>
      <c r="X101" s="67"/>
      <c r="Y101" s="25"/>
      <c r="Z101" s="67"/>
      <c r="AA101" s="67"/>
      <c r="AB101" s="67"/>
      <c r="AC101" s="67"/>
      <c r="AD101" s="67"/>
      <c r="AE101" s="25"/>
      <c r="AF101" s="30"/>
      <c r="AG101" s="67"/>
      <c r="AH101" s="67"/>
      <c r="AI101" s="25"/>
      <c r="AJ101" s="30"/>
      <c r="AK101" s="67"/>
      <c r="AL101" s="30"/>
      <c r="AM101" s="67"/>
      <c r="AN101" s="67"/>
      <c r="AO101" s="67"/>
      <c r="AP101" s="25"/>
      <c r="AQ101" s="67"/>
      <c r="AR101" s="67"/>
      <c r="AS101" s="67"/>
      <c r="AT101" s="25"/>
      <c r="AU101" s="67"/>
      <c r="AV101" s="67"/>
      <c r="AW101" s="67"/>
      <c r="AX101" s="67"/>
      <c r="AY101" s="67"/>
      <c r="AZ101" s="67"/>
      <c r="BA101" s="67"/>
      <c r="BB101" s="67"/>
      <c r="BC101" s="67"/>
      <c r="BD101" s="25"/>
      <c r="BE101" s="67"/>
      <c r="BF101" s="67"/>
      <c r="BG101" s="67"/>
      <c r="BH101" s="67"/>
      <c r="BI101" s="121"/>
      <c r="BJ101" s="31"/>
      <c r="BK101" s="25"/>
      <c r="BL101" s="25"/>
      <c r="BM101" s="25"/>
      <c r="BN101" s="25"/>
      <c r="BO101" s="67"/>
      <c r="BP101" s="31"/>
      <c r="BQ101" s="31"/>
      <c r="BR101" s="67"/>
      <c r="BS101" s="25"/>
      <c r="BT101" s="30"/>
      <c r="BU101" s="67"/>
      <c r="BV101" s="67"/>
      <c r="BW101" s="25"/>
      <c r="BX101" s="30"/>
      <c r="BY101" s="67"/>
      <c r="BZ101" s="67"/>
      <c r="CA101" s="25"/>
      <c r="CB101" s="25"/>
      <c r="CC101" s="67"/>
      <c r="CD101" s="30"/>
      <c r="CE101" s="25"/>
      <c r="CF101" s="30"/>
      <c r="CG101" s="25"/>
      <c r="CH101" s="25"/>
      <c r="CI101" s="25"/>
      <c r="CJ101" s="25"/>
      <c r="CK101" s="25"/>
      <c r="CL101" s="30"/>
      <c r="CM101" s="25"/>
      <c r="CN101" s="26"/>
      <c r="CO101" s="67"/>
      <c r="CP101" s="25"/>
      <c r="CQ101" s="25"/>
      <c r="CR101" s="67"/>
      <c r="CS101" s="68"/>
      <c r="CT101" s="67"/>
      <c r="CU101" s="67"/>
      <c r="CV101" s="25"/>
      <c r="CW101" s="25"/>
      <c r="CX101" s="25"/>
      <c r="CY101" s="25"/>
      <c r="CZ101" s="25"/>
      <c r="DA101" s="67"/>
      <c r="DB101" s="68"/>
      <c r="DC101" s="67"/>
      <c r="DD101" s="67"/>
      <c r="DE101" s="67"/>
      <c r="DF101" s="69"/>
      <c r="DG101" s="67"/>
      <c r="DH101" s="69"/>
      <c r="DI101" s="32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</row>
    <row r="102" spans="1:134" ht="12.75" x14ac:dyDescent="0.2">
      <c r="A102" s="130"/>
      <c r="B102" s="24"/>
      <c r="C102" s="25"/>
      <c r="D102" s="25"/>
      <c r="E102" s="24"/>
      <c r="F102" s="67"/>
      <c r="G102" s="118"/>
      <c r="H102" s="118"/>
      <c r="I102" s="119"/>
      <c r="J102" s="120"/>
      <c r="K102" s="27" t="str">
        <f t="shared" si="3"/>
        <v/>
      </c>
      <c r="L102" s="28" t="str">
        <f t="shared" si="4"/>
        <v/>
      </c>
      <c r="M102" s="29" t="str">
        <f t="shared" si="5"/>
        <v/>
      </c>
      <c r="N102" s="67"/>
      <c r="O102" s="117"/>
      <c r="P102" s="25"/>
      <c r="Q102" s="25"/>
      <c r="R102" s="25"/>
      <c r="S102" s="117"/>
      <c r="T102" s="61"/>
      <c r="U102" s="67"/>
      <c r="V102" s="61"/>
      <c r="W102" s="30"/>
      <c r="X102" s="67"/>
      <c r="Y102" s="25"/>
      <c r="Z102" s="67"/>
      <c r="AA102" s="67"/>
      <c r="AB102" s="67"/>
      <c r="AC102" s="67"/>
      <c r="AD102" s="67"/>
      <c r="AE102" s="25"/>
      <c r="AF102" s="30"/>
      <c r="AG102" s="67"/>
      <c r="AH102" s="67"/>
      <c r="AI102" s="25"/>
      <c r="AJ102" s="30"/>
      <c r="AK102" s="67"/>
      <c r="AL102" s="30"/>
      <c r="AM102" s="67"/>
      <c r="AN102" s="67"/>
      <c r="AO102" s="67"/>
      <c r="AP102" s="25"/>
      <c r="AQ102" s="67"/>
      <c r="AR102" s="67"/>
      <c r="AS102" s="67"/>
      <c r="AT102" s="25"/>
      <c r="AU102" s="67"/>
      <c r="AV102" s="67"/>
      <c r="AW102" s="67"/>
      <c r="AX102" s="67"/>
      <c r="AY102" s="67"/>
      <c r="AZ102" s="67"/>
      <c r="BA102" s="67"/>
      <c r="BB102" s="67"/>
      <c r="BC102" s="67"/>
      <c r="BD102" s="25"/>
      <c r="BE102" s="67"/>
      <c r="BF102" s="67"/>
      <c r="BG102" s="67"/>
      <c r="BH102" s="67"/>
      <c r="BI102" s="121"/>
      <c r="BJ102" s="31"/>
      <c r="BK102" s="25"/>
      <c r="BL102" s="25"/>
      <c r="BM102" s="25"/>
      <c r="BN102" s="25"/>
      <c r="BO102" s="67"/>
      <c r="BP102" s="31"/>
      <c r="BQ102" s="31"/>
      <c r="BR102" s="67"/>
      <c r="BS102" s="25"/>
      <c r="BT102" s="30"/>
      <c r="BU102" s="67"/>
      <c r="BV102" s="67"/>
      <c r="BW102" s="25"/>
      <c r="BX102" s="30"/>
      <c r="BY102" s="67"/>
      <c r="BZ102" s="67"/>
      <c r="CA102" s="25"/>
      <c r="CB102" s="25"/>
      <c r="CC102" s="67"/>
      <c r="CD102" s="30"/>
      <c r="CE102" s="25"/>
      <c r="CF102" s="30"/>
      <c r="CG102" s="25"/>
      <c r="CH102" s="25"/>
      <c r="CI102" s="25"/>
      <c r="CJ102" s="25"/>
      <c r="CK102" s="25"/>
      <c r="CL102" s="30"/>
      <c r="CM102" s="25"/>
      <c r="CN102" s="26"/>
      <c r="CO102" s="67"/>
      <c r="CP102" s="25"/>
      <c r="CQ102" s="25"/>
      <c r="CR102" s="67"/>
      <c r="CS102" s="68"/>
      <c r="CT102" s="67"/>
      <c r="CU102" s="67"/>
      <c r="CV102" s="25"/>
      <c r="CW102" s="25"/>
      <c r="CX102" s="25"/>
      <c r="CY102" s="25"/>
      <c r="CZ102" s="25"/>
      <c r="DA102" s="67"/>
      <c r="DB102" s="68"/>
      <c r="DC102" s="67"/>
      <c r="DD102" s="67"/>
      <c r="DE102" s="67"/>
      <c r="DF102" s="69"/>
      <c r="DG102" s="67"/>
      <c r="DH102" s="69"/>
      <c r="DI102" s="32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</row>
    <row r="103" spans="1:134" ht="12.75" x14ac:dyDescent="0.2">
      <c r="A103" s="130"/>
      <c r="B103" s="24"/>
      <c r="C103" s="25"/>
      <c r="D103" s="25"/>
      <c r="E103" s="24"/>
      <c r="F103" s="67"/>
      <c r="G103" s="118"/>
      <c r="H103" s="118"/>
      <c r="I103" s="119"/>
      <c r="J103" s="120"/>
      <c r="K103" s="27" t="str">
        <f t="shared" si="3"/>
        <v/>
      </c>
      <c r="L103" s="28" t="str">
        <f t="shared" si="4"/>
        <v/>
      </c>
      <c r="M103" s="29" t="str">
        <f t="shared" si="5"/>
        <v/>
      </c>
      <c r="N103" s="67"/>
      <c r="O103" s="117"/>
      <c r="P103" s="25"/>
      <c r="Q103" s="25"/>
      <c r="R103" s="25"/>
      <c r="S103" s="117"/>
      <c r="T103" s="61"/>
      <c r="U103" s="67"/>
      <c r="V103" s="61"/>
      <c r="W103" s="30"/>
      <c r="X103" s="67"/>
      <c r="Y103" s="25"/>
      <c r="Z103" s="67"/>
      <c r="AA103" s="67"/>
      <c r="AB103" s="67"/>
      <c r="AC103" s="67"/>
      <c r="AD103" s="67"/>
      <c r="AE103" s="25"/>
      <c r="AF103" s="30"/>
      <c r="AG103" s="67"/>
      <c r="AH103" s="67"/>
      <c r="AI103" s="25"/>
      <c r="AJ103" s="30"/>
      <c r="AK103" s="67"/>
      <c r="AL103" s="30"/>
      <c r="AM103" s="67"/>
      <c r="AN103" s="67"/>
      <c r="AO103" s="67"/>
      <c r="AP103" s="25"/>
      <c r="AQ103" s="67"/>
      <c r="AR103" s="67"/>
      <c r="AS103" s="67"/>
      <c r="AT103" s="25"/>
      <c r="AU103" s="67"/>
      <c r="AV103" s="67"/>
      <c r="AW103" s="67"/>
      <c r="AX103" s="67"/>
      <c r="AY103" s="67"/>
      <c r="AZ103" s="67"/>
      <c r="BA103" s="67"/>
      <c r="BB103" s="67"/>
      <c r="BC103" s="67"/>
      <c r="BD103" s="25"/>
      <c r="BE103" s="67"/>
      <c r="BF103" s="67"/>
      <c r="BG103" s="67"/>
      <c r="BH103" s="67"/>
      <c r="BI103" s="121"/>
      <c r="BJ103" s="31"/>
      <c r="BK103" s="25"/>
      <c r="BL103" s="25"/>
      <c r="BM103" s="25"/>
      <c r="BN103" s="25"/>
      <c r="BO103" s="67"/>
      <c r="BP103" s="31"/>
      <c r="BQ103" s="31"/>
      <c r="BR103" s="67"/>
      <c r="BS103" s="25"/>
      <c r="BT103" s="30"/>
      <c r="BU103" s="67"/>
      <c r="BV103" s="67"/>
      <c r="BW103" s="25"/>
      <c r="BX103" s="30"/>
      <c r="BY103" s="67"/>
      <c r="BZ103" s="67"/>
      <c r="CA103" s="25"/>
      <c r="CB103" s="25"/>
      <c r="CC103" s="67"/>
      <c r="CD103" s="30"/>
      <c r="CE103" s="25"/>
      <c r="CF103" s="30"/>
      <c r="CG103" s="25"/>
      <c r="CH103" s="25"/>
      <c r="CI103" s="25"/>
      <c r="CJ103" s="25"/>
      <c r="CK103" s="25"/>
      <c r="CL103" s="30"/>
      <c r="CM103" s="25"/>
      <c r="CN103" s="26"/>
      <c r="CO103" s="67"/>
      <c r="CP103" s="25"/>
      <c r="CQ103" s="25"/>
      <c r="CR103" s="67"/>
      <c r="CS103" s="68"/>
      <c r="CT103" s="67"/>
      <c r="CU103" s="67"/>
      <c r="CV103" s="25"/>
      <c r="CW103" s="25"/>
      <c r="CX103" s="25"/>
      <c r="CY103" s="25"/>
      <c r="CZ103" s="25"/>
      <c r="DA103" s="67"/>
      <c r="DB103" s="68"/>
      <c r="DC103" s="67"/>
      <c r="DD103" s="67"/>
      <c r="DE103" s="67"/>
      <c r="DF103" s="69"/>
      <c r="DG103" s="67"/>
      <c r="DH103" s="69"/>
      <c r="DI103" s="32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</row>
    <row r="104" spans="1:134" ht="12.75" x14ac:dyDescent="0.2">
      <c r="A104" s="130"/>
      <c r="B104" s="24"/>
      <c r="C104" s="25"/>
      <c r="D104" s="25"/>
      <c r="E104" s="24"/>
      <c r="F104" s="67"/>
      <c r="G104" s="118"/>
      <c r="H104" s="118"/>
      <c r="I104" s="119"/>
      <c r="J104" s="120"/>
      <c r="K104" s="27" t="str">
        <f t="shared" si="3"/>
        <v/>
      </c>
      <c r="L104" s="28" t="str">
        <f t="shared" si="4"/>
        <v/>
      </c>
      <c r="M104" s="29" t="str">
        <f t="shared" si="5"/>
        <v/>
      </c>
      <c r="N104" s="67"/>
      <c r="O104" s="117"/>
      <c r="P104" s="25"/>
      <c r="Q104" s="25"/>
      <c r="R104" s="25"/>
      <c r="S104" s="117"/>
      <c r="T104" s="61"/>
      <c r="U104" s="67"/>
      <c r="V104" s="61"/>
      <c r="W104" s="30"/>
      <c r="X104" s="67"/>
      <c r="Y104" s="25"/>
      <c r="Z104" s="67"/>
      <c r="AA104" s="67"/>
      <c r="AB104" s="67"/>
      <c r="AC104" s="67"/>
      <c r="AD104" s="67"/>
      <c r="AE104" s="25"/>
      <c r="AF104" s="30"/>
      <c r="AG104" s="67"/>
      <c r="AH104" s="67"/>
      <c r="AI104" s="25"/>
      <c r="AJ104" s="30"/>
      <c r="AK104" s="67"/>
      <c r="AL104" s="30"/>
      <c r="AM104" s="67"/>
      <c r="AN104" s="67"/>
      <c r="AO104" s="67"/>
      <c r="AP104" s="25"/>
      <c r="AQ104" s="67"/>
      <c r="AR104" s="67"/>
      <c r="AS104" s="67"/>
      <c r="AT104" s="25"/>
      <c r="AU104" s="67"/>
      <c r="AV104" s="67"/>
      <c r="AW104" s="67"/>
      <c r="AX104" s="67"/>
      <c r="AY104" s="67"/>
      <c r="AZ104" s="67"/>
      <c r="BA104" s="67"/>
      <c r="BB104" s="67"/>
      <c r="BC104" s="67"/>
      <c r="BD104" s="25"/>
      <c r="BE104" s="67"/>
      <c r="BF104" s="67"/>
      <c r="BG104" s="67"/>
      <c r="BH104" s="67"/>
      <c r="BI104" s="121"/>
      <c r="BJ104" s="31"/>
      <c r="BK104" s="25"/>
      <c r="BL104" s="25"/>
      <c r="BM104" s="25"/>
      <c r="BN104" s="25"/>
      <c r="BO104" s="67"/>
      <c r="BP104" s="31"/>
      <c r="BQ104" s="31"/>
      <c r="BR104" s="67"/>
      <c r="BS104" s="25"/>
      <c r="BT104" s="30"/>
      <c r="BU104" s="67"/>
      <c r="BV104" s="67"/>
      <c r="BW104" s="25"/>
      <c r="BX104" s="30"/>
      <c r="BY104" s="67"/>
      <c r="BZ104" s="67"/>
      <c r="CA104" s="25"/>
      <c r="CB104" s="25"/>
      <c r="CC104" s="67"/>
      <c r="CD104" s="30"/>
      <c r="CE104" s="25"/>
      <c r="CF104" s="30"/>
      <c r="CG104" s="25"/>
      <c r="CH104" s="25"/>
      <c r="CI104" s="25"/>
      <c r="CJ104" s="25"/>
      <c r="CK104" s="25"/>
      <c r="CL104" s="30"/>
      <c r="CM104" s="25"/>
      <c r="CN104" s="26"/>
      <c r="CO104" s="67"/>
      <c r="CP104" s="25"/>
      <c r="CQ104" s="25"/>
      <c r="CR104" s="67"/>
      <c r="CS104" s="68"/>
      <c r="CT104" s="67"/>
      <c r="CU104" s="67"/>
      <c r="CV104" s="25"/>
      <c r="CW104" s="25"/>
      <c r="CX104" s="25"/>
      <c r="CY104" s="25"/>
      <c r="CZ104" s="25"/>
      <c r="DA104" s="67"/>
      <c r="DB104" s="68"/>
      <c r="DC104" s="67"/>
      <c r="DD104" s="67"/>
      <c r="DE104" s="67"/>
      <c r="DF104" s="69"/>
      <c r="DG104" s="67"/>
      <c r="DH104" s="69"/>
      <c r="DI104" s="32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</row>
    <row r="105" spans="1:134" ht="12.75" x14ac:dyDescent="0.2">
      <c r="A105" s="130"/>
      <c r="B105" s="24"/>
      <c r="C105" s="25"/>
      <c r="D105" s="25"/>
      <c r="E105" s="24"/>
      <c r="F105" s="67"/>
      <c r="G105" s="118"/>
      <c r="H105" s="118"/>
      <c r="I105" s="119"/>
      <c r="J105" s="120"/>
      <c r="K105" s="27" t="str">
        <f t="shared" si="3"/>
        <v/>
      </c>
      <c r="L105" s="28" t="str">
        <f t="shared" si="4"/>
        <v/>
      </c>
      <c r="M105" s="29" t="str">
        <f t="shared" si="5"/>
        <v/>
      </c>
      <c r="N105" s="67"/>
      <c r="O105" s="117"/>
      <c r="P105" s="25"/>
      <c r="Q105" s="25"/>
      <c r="R105" s="25"/>
      <c r="S105" s="117"/>
      <c r="T105" s="61"/>
      <c r="U105" s="67"/>
      <c r="V105" s="61"/>
      <c r="W105" s="30"/>
      <c r="X105" s="67"/>
      <c r="Y105" s="25"/>
      <c r="Z105" s="67"/>
      <c r="AA105" s="67"/>
      <c r="AB105" s="67"/>
      <c r="AC105" s="67"/>
      <c r="AD105" s="67"/>
      <c r="AE105" s="25"/>
      <c r="AF105" s="30"/>
      <c r="AG105" s="67"/>
      <c r="AH105" s="67"/>
      <c r="AI105" s="25"/>
      <c r="AJ105" s="30"/>
      <c r="AK105" s="67"/>
      <c r="AL105" s="30"/>
      <c r="AM105" s="67"/>
      <c r="AN105" s="67"/>
      <c r="AO105" s="67"/>
      <c r="AP105" s="25"/>
      <c r="AQ105" s="67"/>
      <c r="AR105" s="67"/>
      <c r="AS105" s="67"/>
      <c r="AT105" s="25"/>
      <c r="AU105" s="67"/>
      <c r="AV105" s="67"/>
      <c r="AW105" s="67"/>
      <c r="AX105" s="67"/>
      <c r="AY105" s="67"/>
      <c r="AZ105" s="67"/>
      <c r="BA105" s="67"/>
      <c r="BB105" s="67"/>
      <c r="BC105" s="67"/>
      <c r="BD105" s="25"/>
      <c r="BE105" s="67"/>
      <c r="BF105" s="67"/>
      <c r="BG105" s="67"/>
      <c r="BH105" s="67"/>
      <c r="BI105" s="121"/>
      <c r="BJ105" s="31"/>
      <c r="BK105" s="25"/>
      <c r="BL105" s="25"/>
      <c r="BM105" s="25"/>
      <c r="BN105" s="25"/>
      <c r="BO105" s="67"/>
      <c r="BP105" s="31"/>
      <c r="BQ105" s="31"/>
      <c r="BR105" s="67"/>
      <c r="BS105" s="25"/>
      <c r="BT105" s="30"/>
      <c r="BU105" s="67"/>
      <c r="BV105" s="67"/>
      <c r="BW105" s="25"/>
      <c r="BX105" s="30"/>
      <c r="BY105" s="67"/>
      <c r="BZ105" s="67"/>
      <c r="CA105" s="25"/>
      <c r="CB105" s="25"/>
      <c r="CC105" s="67"/>
      <c r="CD105" s="30"/>
      <c r="CE105" s="25"/>
      <c r="CF105" s="30"/>
      <c r="CG105" s="25"/>
      <c r="CH105" s="25"/>
      <c r="CI105" s="25"/>
      <c r="CJ105" s="25"/>
      <c r="CK105" s="25"/>
      <c r="CL105" s="30"/>
      <c r="CM105" s="25"/>
      <c r="CN105" s="26"/>
      <c r="CO105" s="67"/>
      <c r="CP105" s="25"/>
      <c r="CQ105" s="25"/>
      <c r="CR105" s="67"/>
      <c r="CS105" s="68"/>
      <c r="CT105" s="67"/>
      <c r="CU105" s="67"/>
      <c r="CV105" s="25"/>
      <c r="CW105" s="25"/>
      <c r="CX105" s="25"/>
      <c r="CY105" s="25"/>
      <c r="CZ105" s="25"/>
      <c r="DA105" s="67"/>
      <c r="DB105" s="68"/>
      <c r="DC105" s="67"/>
      <c r="DD105" s="67"/>
      <c r="DE105" s="67"/>
      <c r="DF105" s="69"/>
      <c r="DG105" s="67"/>
      <c r="DH105" s="69"/>
      <c r="DI105" s="32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</row>
    <row r="106" spans="1:134" ht="12.75" x14ac:dyDescent="0.2">
      <c r="A106" s="130"/>
      <c r="B106" s="24"/>
      <c r="C106" s="25"/>
      <c r="D106" s="25"/>
      <c r="E106" s="24"/>
      <c r="F106" s="67"/>
      <c r="G106" s="118"/>
      <c r="H106" s="118"/>
      <c r="I106" s="119"/>
      <c r="J106" s="120"/>
      <c r="K106" s="27" t="str">
        <f t="shared" si="3"/>
        <v/>
      </c>
      <c r="L106" s="28" t="str">
        <f t="shared" si="4"/>
        <v/>
      </c>
      <c r="M106" s="29" t="str">
        <f t="shared" si="5"/>
        <v/>
      </c>
      <c r="N106" s="67"/>
      <c r="O106" s="117"/>
      <c r="P106" s="25"/>
      <c r="Q106" s="25"/>
      <c r="R106" s="25"/>
      <c r="S106" s="117"/>
      <c r="T106" s="61"/>
      <c r="U106" s="67"/>
      <c r="V106" s="61"/>
      <c r="W106" s="30"/>
      <c r="X106" s="67"/>
      <c r="Y106" s="25"/>
      <c r="Z106" s="67"/>
      <c r="AA106" s="67"/>
      <c r="AB106" s="67"/>
      <c r="AC106" s="67"/>
      <c r="AD106" s="67"/>
      <c r="AE106" s="25"/>
      <c r="AF106" s="30"/>
      <c r="AG106" s="67"/>
      <c r="AH106" s="67"/>
      <c r="AI106" s="25"/>
      <c r="AJ106" s="30"/>
      <c r="AK106" s="67"/>
      <c r="AL106" s="30"/>
      <c r="AM106" s="67"/>
      <c r="AN106" s="67"/>
      <c r="AO106" s="67"/>
      <c r="AP106" s="25"/>
      <c r="AQ106" s="67"/>
      <c r="AR106" s="67"/>
      <c r="AS106" s="67"/>
      <c r="AT106" s="25"/>
      <c r="AU106" s="67"/>
      <c r="AV106" s="67"/>
      <c r="AW106" s="67"/>
      <c r="AX106" s="67"/>
      <c r="AY106" s="67"/>
      <c r="AZ106" s="67"/>
      <c r="BA106" s="67"/>
      <c r="BB106" s="67"/>
      <c r="BC106" s="67"/>
      <c r="BD106" s="25"/>
      <c r="BE106" s="67"/>
      <c r="BF106" s="67"/>
      <c r="BG106" s="67"/>
      <c r="BH106" s="67"/>
      <c r="BI106" s="121"/>
      <c r="BJ106" s="31"/>
      <c r="BK106" s="25"/>
      <c r="BL106" s="25"/>
      <c r="BM106" s="25"/>
      <c r="BN106" s="25"/>
      <c r="BO106" s="67"/>
      <c r="BP106" s="31"/>
      <c r="BQ106" s="31"/>
      <c r="BR106" s="67"/>
      <c r="BS106" s="25"/>
      <c r="BT106" s="30"/>
      <c r="BU106" s="67"/>
      <c r="BV106" s="67"/>
      <c r="BW106" s="25"/>
      <c r="BX106" s="30"/>
      <c r="BY106" s="67"/>
      <c r="BZ106" s="67"/>
      <c r="CA106" s="25"/>
      <c r="CB106" s="25"/>
      <c r="CC106" s="67"/>
      <c r="CD106" s="30"/>
      <c r="CE106" s="25"/>
      <c r="CF106" s="30"/>
      <c r="CG106" s="25"/>
      <c r="CH106" s="25"/>
      <c r="CI106" s="25"/>
      <c r="CJ106" s="25"/>
      <c r="CK106" s="25"/>
      <c r="CL106" s="30"/>
      <c r="CM106" s="25"/>
      <c r="CN106" s="26"/>
      <c r="CO106" s="67"/>
      <c r="CP106" s="25"/>
      <c r="CQ106" s="25"/>
      <c r="CR106" s="67"/>
      <c r="CS106" s="68"/>
      <c r="CT106" s="67"/>
      <c r="CU106" s="67"/>
      <c r="CV106" s="25"/>
      <c r="CW106" s="25"/>
      <c r="CX106" s="25"/>
      <c r="CY106" s="25"/>
      <c r="CZ106" s="25"/>
      <c r="DA106" s="67"/>
      <c r="DB106" s="68"/>
      <c r="DC106" s="67"/>
      <c r="DD106" s="67"/>
      <c r="DE106" s="67"/>
      <c r="DF106" s="69"/>
      <c r="DG106" s="67"/>
      <c r="DH106" s="69"/>
      <c r="DI106" s="32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</row>
    <row r="107" spans="1:134" ht="12.75" x14ac:dyDescent="0.2">
      <c r="A107" s="130"/>
      <c r="B107" s="24"/>
      <c r="C107" s="25"/>
      <c r="D107" s="25"/>
      <c r="E107" s="24"/>
      <c r="F107" s="67"/>
      <c r="G107" s="118"/>
      <c r="H107" s="118"/>
      <c r="I107" s="119"/>
      <c r="J107" s="120"/>
      <c r="K107" s="27" t="str">
        <f t="shared" si="3"/>
        <v/>
      </c>
      <c r="L107" s="28" t="str">
        <f t="shared" si="4"/>
        <v/>
      </c>
      <c r="M107" s="29" t="str">
        <f t="shared" si="5"/>
        <v/>
      </c>
      <c r="N107" s="67"/>
      <c r="O107" s="117"/>
      <c r="P107" s="25"/>
      <c r="Q107" s="25"/>
      <c r="R107" s="25"/>
      <c r="S107" s="117"/>
      <c r="T107" s="61"/>
      <c r="U107" s="67"/>
      <c r="V107" s="61"/>
      <c r="W107" s="30"/>
      <c r="X107" s="67"/>
      <c r="Y107" s="25"/>
      <c r="Z107" s="67"/>
      <c r="AA107" s="67"/>
      <c r="AB107" s="67"/>
      <c r="AC107" s="67"/>
      <c r="AD107" s="67"/>
      <c r="AE107" s="25"/>
      <c r="AF107" s="30"/>
      <c r="AG107" s="67"/>
      <c r="AH107" s="67"/>
      <c r="AI107" s="25"/>
      <c r="AJ107" s="30"/>
      <c r="AK107" s="67"/>
      <c r="AL107" s="30"/>
      <c r="AM107" s="67"/>
      <c r="AN107" s="67"/>
      <c r="AO107" s="67"/>
      <c r="AP107" s="25"/>
      <c r="AQ107" s="67"/>
      <c r="AR107" s="67"/>
      <c r="AS107" s="67"/>
      <c r="AT107" s="25"/>
      <c r="AU107" s="67"/>
      <c r="AV107" s="67"/>
      <c r="AW107" s="67"/>
      <c r="AX107" s="67"/>
      <c r="AY107" s="67"/>
      <c r="AZ107" s="67"/>
      <c r="BA107" s="67"/>
      <c r="BB107" s="67"/>
      <c r="BC107" s="67"/>
      <c r="BD107" s="25"/>
      <c r="BE107" s="67"/>
      <c r="BF107" s="67"/>
      <c r="BG107" s="67"/>
      <c r="BH107" s="67"/>
      <c r="BI107" s="121"/>
      <c r="BJ107" s="31"/>
      <c r="BK107" s="25"/>
      <c r="BL107" s="25"/>
      <c r="BM107" s="25"/>
      <c r="BN107" s="25"/>
      <c r="BO107" s="67"/>
      <c r="BP107" s="31"/>
      <c r="BQ107" s="31"/>
      <c r="BR107" s="67"/>
      <c r="BS107" s="25"/>
      <c r="BT107" s="30"/>
      <c r="BU107" s="67"/>
      <c r="BV107" s="67"/>
      <c r="BW107" s="25"/>
      <c r="BX107" s="30"/>
      <c r="BY107" s="67"/>
      <c r="BZ107" s="67"/>
      <c r="CA107" s="25"/>
      <c r="CB107" s="25"/>
      <c r="CC107" s="67"/>
      <c r="CD107" s="30"/>
      <c r="CE107" s="25"/>
      <c r="CF107" s="30"/>
      <c r="CG107" s="25"/>
      <c r="CH107" s="25"/>
      <c r="CI107" s="25"/>
      <c r="CJ107" s="25"/>
      <c r="CK107" s="25"/>
      <c r="CL107" s="30"/>
      <c r="CM107" s="25"/>
      <c r="CN107" s="26"/>
      <c r="CO107" s="67"/>
      <c r="CP107" s="25"/>
      <c r="CQ107" s="25"/>
      <c r="CR107" s="67"/>
      <c r="CS107" s="68"/>
      <c r="CT107" s="67"/>
      <c r="CU107" s="67"/>
      <c r="CV107" s="25"/>
      <c r="CW107" s="25"/>
      <c r="CX107" s="25"/>
      <c r="CY107" s="25"/>
      <c r="CZ107" s="25"/>
      <c r="DA107" s="67"/>
      <c r="DB107" s="68"/>
      <c r="DC107" s="67"/>
      <c r="DD107" s="67"/>
      <c r="DE107" s="67"/>
      <c r="DF107" s="69"/>
      <c r="DG107" s="67"/>
      <c r="DH107" s="69"/>
      <c r="DI107" s="32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</row>
    <row r="108" spans="1:134" ht="12.75" x14ac:dyDescent="0.2">
      <c r="A108" s="130"/>
      <c r="B108" s="24"/>
      <c r="C108" s="25"/>
      <c r="D108" s="25"/>
      <c r="E108" s="24"/>
      <c r="F108" s="67"/>
      <c r="G108" s="118"/>
      <c r="H108" s="118"/>
      <c r="I108" s="119"/>
      <c r="J108" s="120"/>
      <c r="K108" s="27" t="str">
        <f t="shared" si="3"/>
        <v/>
      </c>
      <c r="L108" s="28" t="str">
        <f t="shared" si="4"/>
        <v/>
      </c>
      <c r="M108" s="29" t="str">
        <f t="shared" si="5"/>
        <v/>
      </c>
      <c r="N108" s="67"/>
      <c r="O108" s="117"/>
      <c r="P108" s="25"/>
      <c r="Q108" s="25"/>
      <c r="R108" s="25"/>
      <c r="S108" s="117"/>
      <c r="T108" s="61"/>
      <c r="U108" s="67"/>
      <c r="V108" s="61"/>
      <c r="W108" s="30"/>
      <c r="X108" s="67"/>
      <c r="Y108" s="25"/>
      <c r="Z108" s="67"/>
      <c r="AA108" s="67"/>
      <c r="AB108" s="67"/>
      <c r="AC108" s="67"/>
      <c r="AD108" s="67"/>
      <c r="AE108" s="25"/>
      <c r="AF108" s="30"/>
      <c r="AG108" s="67"/>
      <c r="AH108" s="67"/>
      <c r="AI108" s="25"/>
      <c r="AJ108" s="30"/>
      <c r="AK108" s="67"/>
      <c r="AL108" s="30"/>
      <c r="AM108" s="67"/>
      <c r="AN108" s="67"/>
      <c r="AO108" s="67"/>
      <c r="AP108" s="25"/>
      <c r="AQ108" s="67"/>
      <c r="AR108" s="67"/>
      <c r="AS108" s="67"/>
      <c r="AT108" s="25"/>
      <c r="AU108" s="67"/>
      <c r="AV108" s="67"/>
      <c r="AW108" s="67"/>
      <c r="AX108" s="67"/>
      <c r="AY108" s="67"/>
      <c r="AZ108" s="67"/>
      <c r="BA108" s="67"/>
      <c r="BB108" s="67"/>
      <c r="BC108" s="67"/>
      <c r="BD108" s="25"/>
      <c r="BE108" s="67"/>
      <c r="BF108" s="67"/>
      <c r="BG108" s="67"/>
      <c r="BH108" s="67"/>
      <c r="BI108" s="121"/>
      <c r="BJ108" s="31"/>
      <c r="BK108" s="25"/>
      <c r="BL108" s="25"/>
      <c r="BM108" s="25"/>
      <c r="BN108" s="25"/>
      <c r="BO108" s="67"/>
      <c r="BP108" s="31"/>
      <c r="BQ108" s="31"/>
      <c r="BR108" s="67"/>
      <c r="BS108" s="25"/>
      <c r="BT108" s="30"/>
      <c r="BU108" s="67"/>
      <c r="BV108" s="67"/>
      <c r="BW108" s="25"/>
      <c r="BX108" s="30"/>
      <c r="BY108" s="67"/>
      <c r="BZ108" s="67"/>
      <c r="CA108" s="25"/>
      <c r="CB108" s="25"/>
      <c r="CC108" s="67"/>
      <c r="CD108" s="30"/>
      <c r="CE108" s="25"/>
      <c r="CF108" s="30"/>
      <c r="CG108" s="25"/>
      <c r="CH108" s="25"/>
      <c r="CI108" s="25"/>
      <c r="CJ108" s="25"/>
      <c r="CK108" s="25"/>
      <c r="CL108" s="30"/>
      <c r="CM108" s="25"/>
      <c r="CN108" s="26"/>
      <c r="CO108" s="67"/>
      <c r="CP108" s="25"/>
      <c r="CQ108" s="25"/>
      <c r="CR108" s="67"/>
      <c r="CS108" s="68"/>
      <c r="CT108" s="67"/>
      <c r="CU108" s="67"/>
      <c r="CV108" s="25"/>
      <c r="CW108" s="25"/>
      <c r="CX108" s="25"/>
      <c r="CY108" s="25"/>
      <c r="CZ108" s="25"/>
      <c r="DA108" s="67"/>
      <c r="DB108" s="68"/>
      <c r="DC108" s="67"/>
      <c r="DD108" s="67"/>
      <c r="DE108" s="67"/>
      <c r="DF108" s="69"/>
      <c r="DG108" s="67"/>
      <c r="DH108" s="69"/>
      <c r="DI108" s="32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</row>
    <row r="109" spans="1:134" ht="12.75" x14ac:dyDescent="0.2">
      <c r="A109" s="130"/>
      <c r="B109" s="24"/>
      <c r="C109" s="25"/>
      <c r="D109" s="25"/>
      <c r="E109" s="24"/>
      <c r="F109" s="67"/>
      <c r="G109" s="118"/>
      <c r="H109" s="118"/>
      <c r="I109" s="119"/>
      <c r="J109" s="120"/>
      <c r="K109" s="27" t="str">
        <f t="shared" si="3"/>
        <v/>
      </c>
      <c r="L109" s="28" t="str">
        <f t="shared" si="4"/>
        <v/>
      </c>
      <c r="M109" s="29" t="str">
        <f t="shared" si="5"/>
        <v/>
      </c>
      <c r="N109" s="67"/>
      <c r="O109" s="117"/>
      <c r="P109" s="25"/>
      <c r="Q109" s="25"/>
      <c r="R109" s="25"/>
      <c r="S109" s="117"/>
      <c r="T109" s="61"/>
      <c r="U109" s="67"/>
      <c r="V109" s="61"/>
      <c r="W109" s="30"/>
      <c r="X109" s="67"/>
      <c r="Y109" s="25"/>
      <c r="Z109" s="67"/>
      <c r="AA109" s="67"/>
      <c r="AB109" s="67"/>
      <c r="AC109" s="67"/>
      <c r="AD109" s="67"/>
      <c r="AE109" s="25"/>
      <c r="AF109" s="30"/>
      <c r="AG109" s="67"/>
      <c r="AH109" s="67"/>
      <c r="AI109" s="25"/>
      <c r="AJ109" s="30"/>
      <c r="AK109" s="67"/>
      <c r="AL109" s="30"/>
      <c r="AM109" s="67"/>
      <c r="AN109" s="67"/>
      <c r="AO109" s="67"/>
      <c r="AP109" s="25"/>
      <c r="AQ109" s="67"/>
      <c r="AR109" s="67"/>
      <c r="AS109" s="67"/>
      <c r="AT109" s="25"/>
      <c r="AU109" s="67"/>
      <c r="AV109" s="67"/>
      <c r="AW109" s="67"/>
      <c r="AX109" s="67"/>
      <c r="AY109" s="67"/>
      <c r="AZ109" s="67"/>
      <c r="BA109" s="67"/>
      <c r="BB109" s="67"/>
      <c r="BC109" s="67"/>
      <c r="BD109" s="25"/>
      <c r="BE109" s="67"/>
      <c r="BF109" s="67"/>
      <c r="BG109" s="67"/>
      <c r="BH109" s="67"/>
      <c r="BI109" s="121"/>
      <c r="BJ109" s="31"/>
      <c r="BK109" s="25"/>
      <c r="BL109" s="25"/>
      <c r="BM109" s="25"/>
      <c r="BN109" s="25"/>
      <c r="BO109" s="67"/>
      <c r="BP109" s="31"/>
      <c r="BQ109" s="31"/>
      <c r="BR109" s="67"/>
      <c r="BS109" s="25"/>
      <c r="BT109" s="30"/>
      <c r="BU109" s="67"/>
      <c r="BV109" s="67"/>
      <c r="BW109" s="25"/>
      <c r="BX109" s="30"/>
      <c r="BY109" s="67"/>
      <c r="BZ109" s="67"/>
      <c r="CA109" s="25"/>
      <c r="CB109" s="25"/>
      <c r="CC109" s="67"/>
      <c r="CD109" s="30"/>
      <c r="CE109" s="25"/>
      <c r="CF109" s="30"/>
      <c r="CG109" s="25"/>
      <c r="CH109" s="25"/>
      <c r="CI109" s="25"/>
      <c r="CJ109" s="25"/>
      <c r="CK109" s="25"/>
      <c r="CL109" s="30"/>
      <c r="CM109" s="25"/>
      <c r="CN109" s="26"/>
      <c r="CO109" s="67"/>
      <c r="CP109" s="25"/>
      <c r="CQ109" s="25"/>
      <c r="CR109" s="67"/>
      <c r="CS109" s="68"/>
      <c r="CT109" s="67"/>
      <c r="CU109" s="67"/>
      <c r="CV109" s="25"/>
      <c r="CW109" s="25"/>
      <c r="CX109" s="25"/>
      <c r="CY109" s="25"/>
      <c r="CZ109" s="25"/>
      <c r="DA109" s="67"/>
      <c r="DB109" s="68"/>
      <c r="DC109" s="67"/>
      <c r="DD109" s="67"/>
      <c r="DE109" s="67"/>
      <c r="DF109" s="69"/>
      <c r="DG109" s="67"/>
      <c r="DH109" s="69"/>
      <c r="DI109" s="32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</row>
    <row r="110" spans="1:134" ht="12.75" x14ac:dyDescent="0.2">
      <c r="A110" s="130"/>
      <c r="B110" s="24"/>
      <c r="C110" s="25"/>
      <c r="D110" s="25"/>
      <c r="E110" s="24"/>
      <c r="F110" s="67"/>
      <c r="G110" s="118"/>
      <c r="H110" s="118"/>
      <c r="I110" s="119"/>
      <c r="J110" s="120"/>
      <c r="K110" s="27" t="str">
        <f t="shared" si="3"/>
        <v/>
      </c>
      <c r="L110" s="28" t="str">
        <f t="shared" si="4"/>
        <v/>
      </c>
      <c r="M110" s="29" t="str">
        <f t="shared" si="5"/>
        <v/>
      </c>
      <c r="N110" s="67"/>
      <c r="O110" s="117"/>
      <c r="P110" s="25"/>
      <c r="Q110" s="25"/>
      <c r="R110" s="25"/>
      <c r="S110" s="117"/>
      <c r="T110" s="61"/>
      <c r="U110" s="67"/>
      <c r="V110" s="61"/>
      <c r="W110" s="30"/>
      <c r="X110" s="67"/>
      <c r="Y110" s="25"/>
      <c r="Z110" s="67"/>
      <c r="AA110" s="67"/>
      <c r="AB110" s="67"/>
      <c r="AC110" s="67"/>
      <c r="AD110" s="67"/>
      <c r="AE110" s="25"/>
      <c r="AF110" s="30"/>
      <c r="AG110" s="67"/>
      <c r="AH110" s="67"/>
      <c r="AI110" s="25"/>
      <c r="AJ110" s="30"/>
      <c r="AK110" s="67"/>
      <c r="AL110" s="30"/>
      <c r="AM110" s="67"/>
      <c r="AN110" s="67"/>
      <c r="AO110" s="67"/>
      <c r="AP110" s="25"/>
      <c r="AQ110" s="67"/>
      <c r="AR110" s="67"/>
      <c r="AS110" s="67"/>
      <c r="AT110" s="25"/>
      <c r="AU110" s="67"/>
      <c r="AV110" s="67"/>
      <c r="AW110" s="67"/>
      <c r="AX110" s="67"/>
      <c r="AY110" s="67"/>
      <c r="AZ110" s="67"/>
      <c r="BA110" s="67"/>
      <c r="BB110" s="67"/>
      <c r="BC110" s="67"/>
      <c r="BD110" s="25"/>
      <c r="BE110" s="67"/>
      <c r="BF110" s="67"/>
      <c r="BG110" s="67"/>
      <c r="BH110" s="67"/>
      <c r="BI110" s="121"/>
      <c r="BJ110" s="31"/>
      <c r="BK110" s="25"/>
      <c r="BL110" s="25"/>
      <c r="BM110" s="25"/>
      <c r="BN110" s="25"/>
      <c r="BO110" s="67"/>
      <c r="BP110" s="31"/>
      <c r="BQ110" s="31"/>
      <c r="BR110" s="67"/>
      <c r="BS110" s="25"/>
      <c r="BT110" s="30"/>
      <c r="BU110" s="67"/>
      <c r="BV110" s="67"/>
      <c r="BW110" s="25"/>
      <c r="BX110" s="30"/>
      <c r="BY110" s="67"/>
      <c r="BZ110" s="67"/>
      <c r="CA110" s="25"/>
      <c r="CB110" s="25"/>
      <c r="CC110" s="67"/>
      <c r="CD110" s="30"/>
      <c r="CE110" s="25"/>
      <c r="CF110" s="30"/>
      <c r="CG110" s="25"/>
      <c r="CH110" s="25"/>
      <c r="CI110" s="25"/>
      <c r="CJ110" s="25"/>
      <c r="CK110" s="25"/>
      <c r="CL110" s="30"/>
      <c r="CM110" s="25"/>
      <c r="CN110" s="26"/>
      <c r="CO110" s="67"/>
      <c r="CP110" s="25"/>
      <c r="CQ110" s="25"/>
      <c r="CR110" s="67"/>
      <c r="CS110" s="68"/>
      <c r="CT110" s="67"/>
      <c r="CU110" s="67"/>
      <c r="CV110" s="25"/>
      <c r="CW110" s="25"/>
      <c r="CX110" s="25"/>
      <c r="CY110" s="25"/>
      <c r="CZ110" s="25"/>
      <c r="DA110" s="67"/>
      <c r="DB110" s="68"/>
      <c r="DC110" s="67"/>
      <c r="DD110" s="67"/>
      <c r="DE110" s="67"/>
      <c r="DF110" s="69"/>
      <c r="DG110" s="67"/>
      <c r="DH110" s="69"/>
      <c r="DI110" s="32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</row>
    <row r="111" spans="1:134" ht="12.75" x14ac:dyDescent="0.2">
      <c r="A111" s="130"/>
      <c r="B111" s="24"/>
      <c r="C111" s="25"/>
      <c r="D111" s="25"/>
      <c r="E111" s="24"/>
      <c r="F111" s="67"/>
      <c r="G111" s="118"/>
      <c r="H111" s="118"/>
      <c r="I111" s="119"/>
      <c r="J111" s="120"/>
      <c r="K111" s="27" t="str">
        <f t="shared" si="3"/>
        <v/>
      </c>
      <c r="L111" s="28" t="str">
        <f t="shared" si="4"/>
        <v/>
      </c>
      <c r="M111" s="29" t="str">
        <f t="shared" si="5"/>
        <v/>
      </c>
      <c r="N111" s="67"/>
      <c r="O111" s="117"/>
      <c r="P111" s="25"/>
      <c r="Q111" s="25"/>
      <c r="R111" s="25"/>
      <c r="S111" s="117"/>
      <c r="T111" s="61"/>
      <c r="U111" s="67"/>
      <c r="V111" s="61"/>
      <c r="W111" s="30"/>
      <c r="X111" s="67"/>
      <c r="Y111" s="25"/>
      <c r="Z111" s="67"/>
      <c r="AA111" s="67"/>
      <c r="AB111" s="67"/>
      <c r="AC111" s="67"/>
      <c r="AD111" s="67"/>
      <c r="AE111" s="25"/>
      <c r="AF111" s="30"/>
      <c r="AG111" s="67"/>
      <c r="AH111" s="67"/>
      <c r="AI111" s="25"/>
      <c r="AJ111" s="30"/>
      <c r="AK111" s="67"/>
      <c r="AL111" s="30"/>
      <c r="AM111" s="67"/>
      <c r="AN111" s="67"/>
      <c r="AO111" s="67"/>
      <c r="AP111" s="25"/>
      <c r="AQ111" s="67"/>
      <c r="AR111" s="67"/>
      <c r="AS111" s="67"/>
      <c r="AT111" s="25"/>
      <c r="AU111" s="67"/>
      <c r="AV111" s="67"/>
      <c r="AW111" s="67"/>
      <c r="AX111" s="67"/>
      <c r="AY111" s="67"/>
      <c r="AZ111" s="67"/>
      <c r="BA111" s="67"/>
      <c r="BB111" s="67"/>
      <c r="BC111" s="67"/>
      <c r="BD111" s="25"/>
      <c r="BE111" s="67"/>
      <c r="BF111" s="67"/>
      <c r="BG111" s="67"/>
      <c r="BH111" s="67"/>
      <c r="BI111" s="121"/>
      <c r="BJ111" s="31"/>
      <c r="BK111" s="25"/>
      <c r="BL111" s="25"/>
      <c r="BM111" s="25"/>
      <c r="BN111" s="25"/>
      <c r="BO111" s="67"/>
      <c r="BP111" s="31"/>
      <c r="BQ111" s="31"/>
      <c r="BR111" s="67"/>
      <c r="BS111" s="25"/>
      <c r="BT111" s="30"/>
      <c r="BU111" s="67"/>
      <c r="BV111" s="67"/>
      <c r="BW111" s="25"/>
      <c r="BX111" s="30"/>
      <c r="BY111" s="67"/>
      <c r="BZ111" s="67"/>
      <c r="CA111" s="25"/>
      <c r="CB111" s="25"/>
      <c r="CC111" s="67"/>
      <c r="CD111" s="30"/>
      <c r="CE111" s="25"/>
      <c r="CF111" s="30"/>
      <c r="CG111" s="25"/>
      <c r="CH111" s="25"/>
      <c r="CI111" s="25"/>
      <c r="CJ111" s="25"/>
      <c r="CK111" s="25"/>
      <c r="CL111" s="30"/>
      <c r="CM111" s="25"/>
      <c r="CN111" s="26"/>
      <c r="CO111" s="67"/>
      <c r="CP111" s="25"/>
      <c r="CQ111" s="25"/>
      <c r="CR111" s="67"/>
      <c r="CS111" s="68"/>
      <c r="CT111" s="67"/>
      <c r="CU111" s="67"/>
      <c r="CV111" s="25"/>
      <c r="CW111" s="25"/>
      <c r="CX111" s="25"/>
      <c r="CY111" s="25"/>
      <c r="CZ111" s="25"/>
      <c r="DA111" s="67"/>
      <c r="DB111" s="68"/>
      <c r="DC111" s="67"/>
      <c r="DD111" s="67"/>
      <c r="DE111" s="67"/>
      <c r="DF111" s="69"/>
      <c r="DG111" s="67"/>
      <c r="DH111" s="69"/>
      <c r="DI111" s="32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</row>
    <row r="112" spans="1:134" ht="12.75" x14ac:dyDescent="0.2">
      <c r="A112" s="130"/>
      <c r="B112" s="24"/>
      <c r="C112" s="25"/>
      <c r="D112" s="25"/>
      <c r="E112" s="24"/>
      <c r="F112" s="67"/>
      <c r="G112" s="118"/>
      <c r="H112" s="118"/>
      <c r="I112" s="119"/>
      <c r="J112" s="120"/>
      <c r="K112" s="27" t="str">
        <f t="shared" si="3"/>
        <v/>
      </c>
      <c r="L112" s="28" t="str">
        <f t="shared" si="4"/>
        <v/>
      </c>
      <c r="M112" s="29" t="str">
        <f t="shared" si="5"/>
        <v/>
      </c>
      <c r="N112" s="67"/>
      <c r="O112" s="117"/>
      <c r="P112" s="25"/>
      <c r="Q112" s="25"/>
      <c r="R112" s="25"/>
      <c r="S112" s="117"/>
      <c r="T112" s="61"/>
      <c r="U112" s="67"/>
      <c r="V112" s="61"/>
      <c r="W112" s="30"/>
      <c r="X112" s="67"/>
      <c r="Y112" s="25"/>
      <c r="Z112" s="67"/>
      <c r="AA112" s="67"/>
      <c r="AB112" s="67"/>
      <c r="AC112" s="67"/>
      <c r="AD112" s="67"/>
      <c r="AE112" s="25"/>
      <c r="AF112" s="30"/>
      <c r="AG112" s="67"/>
      <c r="AH112" s="67"/>
      <c r="AI112" s="25"/>
      <c r="AJ112" s="30"/>
      <c r="AK112" s="67"/>
      <c r="AL112" s="30"/>
      <c r="AM112" s="67"/>
      <c r="AN112" s="67"/>
      <c r="AO112" s="67"/>
      <c r="AP112" s="25"/>
      <c r="AQ112" s="67"/>
      <c r="AR112" s="67"/>
      <c r="AS112" s="67"/>
      <c r="AT112" s="25"/>
      <c r="AU112" s="67"/>
      <c r="AV112" s="67"/>
      <c r="AW112" s="67"/>
      <c r="AX112" s="67"/>
      <c r="AY112" s="67"/>
      <c r="AZ112" s="67"/>
      <c r="BA112" s="67"/>
      <c r="BB112" s="67"/>
      <c r="BC112" s="67"/>
      <c r="BD112" s="25"/>
      <c r="BE112" s="67"/>
      <c r="BF112" s="67"/>
      <c r="BG112" s="67"/>
      <c r="BH112" s="67"/>
      <c r="BI112" s="121"/>
      <c r="BJ112" s="31"/>
      <c r="BK112" s="25"/>
      <c r="BL112" s="25"/>
      <c r="BM112" s="25"/>
      <c r="BN112" s="25"/>
      <c r="BO112" s="67"/>
      <c r="BP112" s="31"/>
      <c r="BQ112" s="31"/>
      <c r="BR112" s="67"/>
      <c r="BS112" s="25"/>
      <c r="BT112" s="30"/>
      <c r="BU112" s="67"/>
      <c r="BV112" s="67"/>
      <c r="BW112" s="25"/>
      <c r="BX112" s="30"/>
      <c r="BY112" s="67"/>
      <c r="BZ112" s="67"/>
      <c r="CA112" s="25"/>
      <c r="CB112" s="25"/>
      <c r="CC112" s="67"/>
      <c r="CD112" s="30"/>
      <c r="CE112" s="25"/>
      <c r="CF112" s="30"/>
      <c r="CG112" s="25"/>
      <c r="CH112" s="25"/>
      <c r="CI112" s="25"/>
      <c r="CJ112" s="25"/>
      <c r="CK112" s="25"/>
      <c r="CL112" s="30"/>
      <c r="CM112" s="25"/>
      <c r="CN112" s="26"/>
      <c r="CO112" s="67"/>
      <c r="CP112" s="25"/>
      <c r="CQ112" s="25"/>
      <c r="CR112" s="67"/>
      <c r="CS112" s="68"/>
      <c r="CT112" s="67"/>
      <c r="CU112" s="67"/>
      <c r="CV112" s="25"/>
      <c r="CW112" s="25"/>
      <c r="CX112" s="25"/>
      <c r="CY112" s="25"/>
      <c r="CZ112" s="25"/>
      <c r="DA112" s="67"/>
      <c r="DB112" s="68"/>
      <c r="DC112" s="67"/>
      <c r="DD112" s="67"/>
      <c r="DE112" s="67"/>
      <c r="DF112" s="69"/>
      <c r="DG112" s="67"/>
      <c r="DH112" s="69"/>
      <c r="DI112" s="32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</row>
    <row r="113" spans="1:134" ht="12.75" x14ac:dyDescent="0.2">
      <c r="A113" s="130"/>
      <c r="B113" s="24"/>
      <c r="C113" s="25"/>
      <c r="D113" s="25"/>
      <c r="E113" s="24"/>
      <c r="F113" s="67"/>
      <c r="G113" s="118"/>
      <c r="H113" s="118"/>
      <c r="I113" s="119"/>
      <c r="J113" s="120"/>
      <c r="K113" s="27" t="str">
        <f t="shared" si="3"/>
        <v/>
      </c>
      <c r="L113" s="28" t="str">
        <f t="shared" si="4"/>
        <v/>
      </c>
      <c r="M113" s="29" t="str">
        <f t="shared" si="5"/>
        <v/>
      </c>
      <c r="N113" s="67"/>
      <c r="O113" s="117"/>
      <c r="P113" s="25"/>
      <c r="Q113" s="25"/>
      <c r="R113" s="25"/>
      <c r="S113" s="117"/>
      <c r="T113" s="61"/>
      <c r="U113" s="67"/>
      <c r="V113" s="61"/>
      <c r="W113" s="30"/>
      <c r="X113" s="67"/>
      <c r="Y113" s="25"/>
      <c r="Z113" s="67"/>
      <c r="AA113" s="67"/>
      <c r="AB113" s="67"/>
      <c r="AC113" s="67"/>
      <c r="AD113" s="67"/>
      <c r="AE113" s="25"/>
      <c r="AF113" s="30"/>
      <c r="AG113" s="67"/>
      <c r="AH113" s="67"/>
      <c r="AI113" s="25"/>
      <c r="AJ113" s="30"/>
      <c r="AK113" s="67"/>
      <c r="AL113" s="30"/>
      <c r="AM113" s="67"/>
      <c r="AN113" s="67"/>
      <c r="AO113" s="67"/>
      <c r="AP113" s="25"/>
      <c r="AQ113" s="67"/>
      <c r="AR113" s="67"/>
      <c r="AS113" s="67"/>
      <c r="AT113" s="25"/>
      <c r="AU113" s="67"/>
      <c r="AV113" s="67"/>
      <c r="AW113" s="67"/>
      <c r="AX113" s="67"/>
      <c r="AY113" s="67"/>
      <c r="AZ113" s="67"/>
      <c r="BA113" s="67"/>
      <c r="BB113" s="67"/>
      <c r="BC113" s="67"/>
      <c r="BD113" s="25"/>
      <c r="BE113" s="67"/>
      <c r="BF113" s="67"/>
      <c r="BG113" s="67"/>
      <c r="BH113" s="67"/>
      <c r="BI113" s="121"/>
      <c r="BJ113" s="31"/>
      <c r="BK113" s="25"/>
      <c r="BL113" s="25"/>
      <c r="BM113" s="25"/>
      <c r="BN113" s="25"/>
      <c r="BO113" s="67"/>
      <c r="BP113" s="31"/>
      <c r="BQ113" s="31"/>
      <c r="BR113" s="67"/>
      <c r="BS113" s="25"/>
      <c r="BT113" s="30"/>
      <c r="BU113" s="67"/>
      <c r="BV113" s="67"/>
      <c r="BW113" s="25"/>
      <c r="BX113" s="30"/>
      <c r="BY113" s="67"/>
      <c r="BZ113" s="67"/>
      <c r="CA113" s="25"/>
      <c r="CB113" s="25"/>
      <c r="CC113" s="67"/>
      <c r="CD113" s="30"/>
      <c r="CE113" s="25"/>
      <c r="CF113" s="30"/>
      <c r="CG113" s="25"/>
      <c r="CH113" s="25"/>
      <c r="CI113" s="25"/>
      <c r="CJ113" s="25"/>
      <c r="CK113" s="25"/>
      <c r="CL113" s="30"/>
      <c r="CM113" s="25"/>
      <c r="CN113" s="26"/>
      <c r="CO113" s="67"/>
      <c r="CP113" s="25"/>
      <c r="CQ113" s="25"/>
      <c r="CR113" s="67"/>
      <c r="CS113" s="68"/>
      <c r="CT113" s="67"/>
      <c r="CU113" s="67"/>
      <c r="CV113" s="25"/>
      <c r="CW113" s="25"/>
      <c r="CX113" s="25"/>
      <c r="CY113" s="25"/>
      <c r="CZ113" s="25"/>
      <c r="DA113" s="67"/>
      <c r="DB113" s="68"/>
      <c r="DC113" s="67"/>
      <c r="DD113" s="67"/>
      <c r="DE113" s="67"/>
      <c r="DF113" s="69"/>
      <c r="DG113" s="67"/>
      <c r="DH113" s="69"/>
      <c r="DI113" s="32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</row>
    <row r="114" spans="1:134" ht="12.75" x14ac:dyDescent="0.2">
      <c r="A114" s="130"/>
      <c r="B114" s="24"/>
      <c r="C114" s="25"/>
      <c r="D114" s="25"/>
      <c r="E114" s="24"/>
      <c r="F114" s="67"/>
      <c r="G114" s="118"/>
      <c r="H114" s="118"/>
      <c r="I114" s="119"/>
      <c r="J114" s="120"/>
      <c r="K114" s="27" t="str">
        <f t="shared" si="3"/>
        <v/>
      </c>
      <c r="L114" s="28" t="str">
        <f t="shared" si="4"/>
        <v/>
      </c>
      <c r="M114" s="29" t="str">
        <f t="shared" si="5"/>
        <v/>
      </c>
      <c r="N114" s="67"/>
      <c r="O114" s="117"/>
      <c r="P114" s="25"/>
      <c r="Q114" s="25"/>
      <c r="R114" s="25"/>
      <c r="S114" s="117"/>
      <c r="T114" s="61"/>
      <c r="U114" s="67"/>
      <c r="V114" s="61"/>
      <c r="W114" s="30"/>
      <c r="X114" s="67"/>
      <c r="Y114" s="25"/>
      <c r="Z114" s="67"/>
      <c r="AA114" s="67"/>
      <c r="AB114" s="67"/>
      <c r="AC114" s="67"/>
      <c r="AD114" s="67"/>
      <c r="AE114" s="25"/>
      <c r="AF114" s="30"/>
      <c r="AG114" s="67"/>
      <c r="AH114" s="67"/>
      <c r="AI114" s="25"/>
      <c r="AJ114" s="30"/>
      <c r="AK114" s="67"/>
      <c r="AL114" s="30"/>
      <c r="AM114" s="67"/>
      <c r="AN114" s="67"/>
      <c r="AO114" s="67"/>
      <c r="AP114" s="25"/>
      <c r="AQ114" s="67"/>
      <c r="AR114" s="67"/>
      <c r="AS114" s="67"/>
      <c r="AT114" s="25"/>
      <c r="AU114" s="67"/>
      <c r="AV114" s="67"/>
      <c r="AW114" s="67"/>
      <c r="AX114" s="67"/>
      <c r="AY114" s="67"/>
      <c r="AZ114" s="67"/>
      <c r="BA114" s="67"/>
      <c r="BB114" s="67"/>
      <c r="BC114" s="67"/>
      <c r="BD114" s="25"/>
      <c r="BE114" s="67"/>
      <c r="BF114" s="67"/>
      <c r="BG114" s="67"/>
      <c r="BH114" s="67"/>
      <c r="BI114" s="121"/>
      <c r="BJ114" s="31"/>
      <c r="BK114" s="25"/>
      <c r="BL114" s="25"/>
      <c r="BM114" s="25"/>
      <c r="BN114" s="25"/>
      <c r="BO114" s="67"/>
      <c r="BP114" s="31"/>
      <c r="BQ114" s="31"/>
      <c r="BR114" s="67"/>
      <c r="BS114" s="25"/>
      <c r="BT114" s="30"/>
      <c r="BU114" s="67"/>
      <c r="BV114" s="67"/>
      <c r="BW114" s="25"/>
      <c r="BX114" s="30"/>
      <c r="BY114" s="67"/>
      <c r="BZ114" s="67"/>
      <c r="CA114" s="25"/>
      <c r="CB114" s="25"/>
      <c r="CC114" s="67"/>
      <c r="CD114" s="30"/>
      <c r="CE114" s="25"/>
      <c r="CF114" s="30"/>
      <c r="CG114" s="25"/>
      <c r="CH114" s="25"/>
      <c r="CI114" s="25"/>
      <c r="CJ114" s="25"/>
      <c r="CK114" s="25"/>
      <c r="CL114" s="30"/>
      <c r="CM114" s="25"/>
      <c r="CN114" s="26"/>
      <c r="CO114" s="67"/>
      <c r="CP114" s="25"/>
      <c r="CQ114" s="25"/>
      <c r="CR114" s="67"/>
      <c r="CS114" s="68"/>
      <c r="CT114" s="67"/>
      <c r="CU114" s="67"/>
      <c r="CV114" s="25"/>
      <c r="CW114" s="25"/>
      <c r="CX114" s="25"/>
      <c r="CY114" s="25"/>
      <c r="CZ114" s="25"/>
      <c r="DA114" s="67"/>
      <c r="DB114" s="68"/>
      <c r="DC114" s="67"/>
      <c r="DD114" s="67"/>
      <c r="DE114" s="67"/>
      <c r="DF114" s="69"/>
      <c r="DG114" s="67"/>
      <c r="DH114" s="69"/>
      <c r="DI114" s="32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</row>
    <row r="115" spans="1:134" ht="12.75" x14ac:dyDescent="0.2">
      <c r="A115" s="130"/>
      <c r="B115" s="24"/>
      <c r="C115" s="25"/>
      <c r="D115" s="25"/>
      <c r="E115" s="24"/>
      <c r="F115" s="67"/>
      <c r="G115" s="118"/>
      <c r="H115" s="118"/>
      <c r="I115" s="119"/>
      <c r="J115" s="120"/>
      <c r="K115" s="27" t="str">
        <f t="shared" si="3"/>
        <v/>
      </c>
      <c r="L115" s="28" t="str">
        <f t="shared" si="4"/>
        <v/>
      </c>
      <c r="M115" s="29" t="str">
        <f t="shared" si="5"/>
        <v/>
      </c>
      <c r="N115" s="67"/>
      <c r="O115" s="117"/>
      <c r="P115" s="25"/>
      <c r="Q115" s="25"/>
      <c r="R115" s="25"/>
      <c r="S115" s="117"/>
      <c r="T115" s="61"/>
      <c r="U115" s="67"/>
      <c r="V115" s="61"/>
      <c r="W115" s="30"/>
      <c r="X115" s="67"/>
      <c r="Y115" s="25"/>
      <c r="Z115" s="67"/>
      <c r="AA115" s="67"/>
      <c r="AB115" s="67"/>
      <c r="AC115" s="67"/>
      <c r="AD115" s="67"/>
      <c r="AE115" s="25"/>
      <c r="AF115" s="30"/>
      <c r="AG115" s="67"/>
      <c r="AH115" s="67"/>
      <c r="AI115" s="25"/>
      <c r="AJ115" s="30"/>
      <c r="AK115" s="67"/>
      <c r="AL115" s="30"/>
      <c r="AM115" s="67"/>
      <c r="AN115" s="67"/>
      <c r="AO115" s="67"/>
      <c r="AP115" s="25"/>
      <c r="AQ115" s="67"/>
      <c r="AR115" s="67"/>
      <c r="AS115" s="67"/>
      <c r="AT115" s="25"/>
      <c r="AU115" s="67"/>
      <c r="AV115" s="67"/>
      <c r="AW115" s="67"/>
      <c r="AX115" s="67"/>
      <c r="AY115" s="67"/>
      <c r="AZ115" s="67"/>
      <c r="BA115" s="67"/>
      <c r="BB115" s="67"/>
      <c r="BC115" s="67"/>
      <c r="BD115" s="25"/>
      <c r="BE115" s="67"/>
      <c r="BF115" s="67"/>
      <c r="BG115" s="67"/>
      <c r="BH115" s="67"/>
      <c r="BI115" s="121"/>
      <c r="BJ115" s="31"/>
      <c r="BK115" s="25"/>
      <c r="BL115" s="25"/>
      <c r="BM115" s="25"/>
      <c r="BN115" s="25"/>
      <c r="BO115" s="67"/>
      <c r="BP115" s="31"/>
      <c r="BQ115" s="31"/>
      <c r="BR115" s="67"/>
      <c r="BS115" s="25"/>
      <c r="BT115" s="30"/>
      <c r="BU115" s="67"/>
      <c r="BV115" s="67"/>
      <c r="BW115" s="25"/>
      <c r="BX115" s="30"/>
      <c r="BY115" s="67"/>
      <c r="BZ115" s="67"/>
      <c r="CA115" s="25"/>
      <c r="CB115" s="25"/>
      <c r="CC115" s="67"/>
      <c r="CD115" s="30"/>
      <c r="CE115" s="25"/>
      <c r="CF115" s="30"/>
      <c r="CG115" s="25"/>
      <c r="CH115" s="25"/>
      <c r="CI115" s="25"/>
      <c r="CJ115" s="25"/>
      <c r="CK115" s="25"/>
      <c r="CL115" s="30"/>
      <c r="CM115" s="25"/>
      <c r="CN115" s="26"/>
      <c r="CO115" s="67"/>
      <c r="CP115" s="25"/>
      <c r="CQ115" s="25"/>
      <c r="CR115" s="67"/>
      <c r="CS115" s="68"/>
      <c r="CT115" s="67"/>
      <c r="CU115" s="67"/>
      <c r="CV115" s="25"/>
      <c r="CW115" s="25"/>
      <c r="CX115" s="25"/>
      <c r="CY115" s="25"/>
      <c r="CZ115" s="25"/>
      <c r="DA115" s="67"/>
      <c r="DB115" s="68"/>
      <c r="DC115" s="67"/>
      <c r="DD115" s="67"/>
      <c r="DE115" s="67"/>
      <c r="DF115" s="69"/>
      <c r="DG115" s="67"/>
      <c r="DH115" s="69"/>
      <c r="DI115" s="32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</row>
    <row r="116" spans="1:134" ht="12.75" x14ac:dyDescent="0.2">
      <c r="A116" s="130"/>
      <c r="B116" s="24"/>
      <c r="C116" s="25"/>
      <c r="D116" s="25"/>
      <c r="E116" s="24"/>
      <c r="F116" s="67"/>
      <c r="G116" s="118"/>
      <c r="H116" s="118"/>
      <c r="I116" s="119"/>
      <c r="J116" s="120"/>
      <c r="K116" s="27" t="str">
        <f t="shared" si="3"/>
        <v/>
      </c>
      <c r="L116" s="28" t="str">
        <f t="shared" si="4"/>
        <v/>
      </c>
      <c r="M116" s="29" t="str">
        <f t="shared" si="5"/>
        <v/>
      </c>
      <c r="N116" s="67"/>
      <c r="O116" s="117"/>
      <c r="P116" s="25"/>
      <c r="Q116" s="25"/>
      <c r="R116" s="25"/>
      <c r="S116" s="117"/>
      <c r="T116" s="61"/>
      <c r="U116" s="67"/>
      <c r="V116" s="61"/>
      <c r="W116" s="30"/>
      <c r="X116" s="67"/>
      <c r="Y116" s="25"/>
      <c r="Z116" s="67"/>
      <c r="AA116" s="67"/>
      <c r="AB116" s="67"/>
      <c r="AC116" s="67"/>
      <c r="AD116" s="67"/>
      <c r="AE116" s="25"/>
      <c r="AF116" s="30"/>
      <c r="AG116" s="67"/>
      <c r="AH116" s="67"/>
      <c r="AI116" s="25"/>
      <c r="AJ116" s="30"/>
      <c r="AK116" s="67"/>
      <c r="AL116" s="30"/>
      <c r="AM116" s="67"/>
      <c r="AN116" s="67"/>
      <c r="AO116" s="67"/>
      <c r="AP116" s="25"/>
      <c r="AQ116" s="67"/>
      <c r="AR116" s="67"/>
      <c r="AS116" s="67"/>
      <c r="AT116" s="25"/>
      <c r="AU116" s="67"/>
      <c r="AV116" s="67"/>
      <c r="AW116" s="67"/>
      <c r="AX116" s="67"/>
      <c r="AY116" s="67"/>
      <c r="AZ116" s="67"/>
      <c r="BA116" s="67"/>
      <c r="BB116" s="67"/>
      <c r="BC116" s="67"/>
      <c r="BD116" s="25"/>
      <c r="BE116" s="67"/>
      <c r="BF116" s="67"/>
      <c r="BG116" s="67"/>
      <c r="BH116" s="67"/>
      <c r="BI116" s="121"/>
      <c r="BJ116" s="31"/>
      <c r="BK116" s="25"/>
      <c r="BL116" s="25"/>
      <c r="BM116" s="25"/>
      <c r="BN116" s="25"/>
      <c r="BO116" s="67"/>
      <c r="BP116" s="31"/>
      <c r="BQ116" s="31"/>
      <c r="BR116" s="67"/>
      <c r="BS116" s="25"/>
      <c r="BT116" s="30"/>
      <c r="BU116" s="67"/>
      <c r="BV116" s="67"/>
      <c r="BW116" s="25"/>
      <c r="BX116" s="30"/>
      <c r="BY116" s="67"/>
      <c r="BZ116" s="67"/>
      <c r="CA116" s="25"/>
      <c r="CB116" s="25"/>
      <c r="CC116" s="67"/>
      <c r="CD116" s="30"/>
      <c r="CE116" s="25"/>
      <c r="CF116" s="30"/>
      <c r="CG116" s="25"/>
      <c r="CH116" s="25"/>
      <c r="CI116" s="25"/>
      <c r="CJ116" s="25"/>
      <c r="CK116" s="25"/>
      <c r="CL116" s="30"/>
      <c r="CM116" s="25"/>
      <c r="CN116" s="26"/>
      <c r="CO116" s="67"/>
      <c r="CP116" s="25"/>
      <c r="CQ116" s="25"/>
      <c r="CR116" s="67"/>
      <c r="CS116" s="68"/>
      <c r="CT116" s="67"/>
      <c r="CU116" s="67"/>
      <c r="CV116" s="25"/>
      <c r="CW116" s="25"/>
      <c r="CX116" s="25"/>
      <c r="CY116" s="25"/>
      <c r="CZ116" s="25"/>
      <c r="DA116" s="67"/>
      <c r="DB116" s="68"/>
      <c r="DC116" s="67"/>
      <c r="DD116" s="67"/>
      <c r="DE116" s="67"/>
      <c r="DF116" s="69"/>
      <c r="DG116" s="67"/>
      <c r="DH116" s="69"/>
      <c r="DI116" s="32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</row>
    <row r="117" spans="1:134" ht="12.75" x14ac:dyDescent="0.2">
      <c r="A117" s="130"/>
      <c r="B117" s="24"/>
      <c r="C117" s="25"/>
      <c r="D117" s="25"/>
      <c r="E117" s="24"/>
      <c r="F117" s="67"/>
      <c r="G117" s="118"/>
      <c r="H117" s="118"/>
      <c r="I117" s="119"/>
      <c r="J117" s="120"/>
      <c r="K117" s="27" t="str">
        <f t="shared" si="3"/>
        <v/>
      </c>
      <c r="L117" s="28" t="str">
        <f t="shared" si="4"/>
        <v/>
      </c>
      <c r="M117" s="29" t="str">
        <f t="shared" si="5"/>
        <v/>
      </c>
      <c r="N117" s="67"/>
      <c r="O117" s="117"/>
      <c r="P117" s="25"/>
      <c r="Q117" s="25"/>
      <c r="R117" s="25"/>
      <c r="S117" s="117"/>
      <c r="T117" s="61"/>
      <c r="U117" s="67"/>
      <c r="V117" s="61"/>
      <c r="W117" s="30"/>
      <c r="X117" s="67"/>
      <c r="Y117" s="25"/>
      <c r="Z117" s="67"/>
      <c r="AA117" s="67"/>
      <c r="AB117" s="67"/>
      <c r="AC117" s="67"/>
      <c r="AD117" s="67"/>
      <c r="AE117" s="25"/>
      <c r="AF117" s="30"/>
      <c r="AG117" s="67"/>
      <c r="AH117" s="67"/>
      <c r="AI117" s="25"/>
      <c r="AJ117" s="30"/>
      <c r="AK117" s="67"/>
      <c r="AL117" s="30"/>
      <c r="AM117" s="67"/>
      <c r="AN117" s="67"/>
      <c r="AO117" s="67"/>
      <c r="AP117" s="25"/>
      <c r="AQ117" s="67"/>
      <c r="AR117" s="67"/>
      <c r="AS117" s="67"/>
      <c r="AT117" s="25"/>
      <c r="AU117" s="67"/>
      <c r="AV117" s="67"/>
      <c r="AW117" s="67"/>
      <c r="AX117" s="67"/>
      <c r="AY117" s="67"/>
      <c r="AZ117" s="67"/>
      <c r="BA117" s="67"/>
      <c r="BB117" s="67"/>
      <c r="BC117" s="67"/>
      <c r="BD117" s="25"/>
      <c r="BE117" s="67"/>
      <c r="BF117" s="67"/>
      <c r="BG117" s="67"/>
      <c r="BH117" s="67"/>
      <c r="BI117" s="121"/>
      <c r="BJ117" s="31"/>
      <c r="BK117" s="25"/>
      <c r="BL117" s="25"/>
      <c r="BM117" s="25"/>
      <c r="BN117" s="25"/>
      <c r="BO117" s="67"/>
      <c r="BP117" s="31"/>
      <c r="BQ117" s="31"/>
      <c r="BR117" s="67"/>
      <c r="BS117" s="25"/>
      <c r="BT117" s="30"/>
      <c r="BU117" s="67"/>
      <c r="BV117" s="67"/>
      <c r="BW117" s="25"/>
      <c r="BX117" s="30"/>
      <c r="BY117" s="67"/>
      <c r="BZ117" s="67"/>
      <c r="CA117" s="25"/>
      <c r="CB117" s="25"/>
      <c r="CC117" s="67"/>
      <c r="CD117" s="30"/>
      <c r="CE117" s="25"/>
      <c r="CF117" s="30"/>
      <c r="CG117" s="25"/>
      <c r="CH117" s="25"/>
      <c r="CI117" s="25"/>
      <c r="CJ117" s="25"/>
      <c r="CK117" s="25"/>
      <c r="CL117" s="30"/>
      <c r="CM117" s="25"/>
      <c r="CN117" s="26"/>
      <c r="CO117" s="67"/>
      <c r="CP117" s="25"/>
      <c r="CQ117" s="25"/>
      <c r="CR117" s="67"/>
      <c r="CS117" s="68"/>
      <c r="CT117" s="67"/>
      <c r="CU117" s="67"/>
      <c r="CV117" s="25"/>
      <c r="CW117" s="25"/>
      <c r="CX117" s="25"/>
      <c r="CY117" s="25"/>
      <c r="CZ117" s="25"/>
      <c r="DA117" s="67"/>
      <c r="DB117" s="68"/>
      <c r="DC117" s="67"/>
      <c r="DD117" s="67"/>
      <c r="DE117" s="67"/>
      <c r="DF117" s="69"/>
      <c r="DG117" s="67"/>
      <c r="DH117" s="69"/>
      <c r="DI117" s="32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</row>
    <row r="118" spans="1:134" ht="12.75" x14ac:dyDescent="0.2">
      <c r="A118" s="130"/>
      <c r="B118" s="24"/>
      <c r="C118" s="25"/>
      <c r="D118" s="25"/>
      <c r="E118" s="24"/>
      <c r="F118" s="67"/>
      <c r="G118" s="118"/>
      <c r="H118" s="118"/>
      <c r="I118" s="119"/>
      <c r="J118" s="120"/>
      <c r="K118" s="27" t="str">
        <f t="shared" si="3"/>
        <v/>
      </c>
      <c r="L118" s="28" t="str">
        <f t="shared" si="4"/>
        <v/>
      </c>
      <c r="M118" s="29" t="str">
        <f t="shared" si="5"/>
        <v/>
      </c>
      <c r="N118" s="67"/>
      <c r="O118" s="117"/>
      <c r="P118" s="25"/>
      <c r="Q118" s="25"/>
      <c r="R118" s="25"/>
      <c r="S118" s="117"/>
      <c r="T118" s="61"/>
      <c r="U118" s="67"/>
      <c r="V118" s="61"/>
      <c r="W118" s="30"/>
      <c r="X118" s="67"/>
      <c r="Y118" s="25"/>
      <c r="Z118" s="67"/>
      <c r="AA118" s="67"/>
      <c r="AB118" s="67"/>
      <c r="AC118" s="67"/>
      <c r="AD118" s="67"/>
      <c r="AE118" s="25"/>
      <c r="AF118" s="30"/>
      <c r="AG118" s="67"/>
      <c r="AH118" s="67"/>
      <c r="AI118" s="25"/>
      <c r="AJ118" s="30"/>
      <c r="AK118" s="67"/>
      <c r="AL118" s="30"/>
      <c r="AM118" s="67"/>
      <c r="AN118" s="67"/>
      <c r="AO118" s="67"/>
      <c r="AP118" s="25"/>
      <c r="AQ118" s="67"/>
      <c r="AR118" s="67"/>
      <c r="AS118" s="67"/>
      <c r="AT118" s="25"/>
      <c r="AU118" s="67"/>
      <c r="AV118" s="67"/>
      <c r="AW118" s="67"/>
      <c r="AX118" s="67"/>
      <c r="AY118" s="67"/>
      <c r="AZ118" s="67"/>
      <c r="BA118" s="67"/>
      <c r="BB118" s="67"/>
      <c r="BC118" s="67"/>
      <c r="BD118" s="25"/>
      <c r="BE118" s="67"/>
      <c r="BF118" s="67"/>
      <c r="BG118" s="67"/>
      <c r="BH118" s="67"/>
      <c r="BI118" s="121"/>
      <c r="BJ118" s="31"/>
      <c r="BK118" s="25"/>
      <c r="BL118" s="25"/>
      <c r="BM118" s="25"/>
      <c r="BN118" s="25"/>
      <c r="BO118" s="67"/>
      <c r="BP118" s="31"/>
      <c r="BQ118" s="31"/>
      <c r="BR118" s="67"/>
      <c r="BS118" s="25"/>
      <c r="BT118" s="30"/>
      <c r="BU118" s="67"/>
      <c r="BV118" s="67"/>
      <c r="BW118" s="25"/>
      <c r="BX118" s="30"/>
      <c r="BY118" s="67"/>
      <c r="BZ118" s="67"/>
      <c r="CA118" s="25"/>
      <c r="CB118" s="25"/>
      <c r="CC118" s="67"/>
      <c r="CD118" s="30"/>
      <c r="CE118" s="25"/>
      <c r="CF118" s="30"/>
      <c r="CG118" s="25"/>
      <c r="CH118" s="25"/>
      <c r="CI118" s="25"/>
      <c r="CJ118" s="25"/>
      <c r="CK118" s="25"/>
      <c r="CL118" s="30"/>
      <c r="CM118" s="25"/>
      <c r="CN118" s="26"/>
      <c r="CO118" s="67"/>
      <c r="CP118" s="25"/>
      <c r="CQ118" s="25"/>
      <c r="CR118" s="67"/>
      <c r="CS118" s="68"/>
      <c r="CT118" s="67"/>
      <c r="CU118" s="67"/>
      <c r="CV118" s="25"/>
      <c r="CW118" s="25"/>
      <c r="CX118" s="25"/>
      <c r="CY118" s="25"/>
      <c r="CZ118" s="25"/>
      <c r="DA118" s="67"/>
      <c r="DB118" s="68"/>
      <c r="DC118" s="67"/>
      <c r="DD118" s="67"/>
      <c r="DE118" s="67"/>
      <c r="DF118" s="69"/>
      <c r="DG118" s="67"/>
      <c r="DH118" s="69"/>
      <c r="DI118" s="32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</row>
    <row r="119" spans="1:134" ht="12.75" x14ac:dyDescent="0.2">
      <c r="A119" s="130"/>
      <c r="B119" s="24"/>
      <c r="C119" s="25"/>
      <c r="D119" s="25"/>
      <c r="E119" s="24"/>
      <c r="F119" s="67"/>
      <c r="G119" s="118"/>
      <c r="H119" s="118"/>
      <c r="I119" s="119"/>
      <c r="J119" s="120"/>
      <c r="K119" s="27" t="str">
        <f t="shared" si="3"/>
        <v/>
      </c>
      <c r="L119" s="28" t="str">
        <f t="shared" si="4"/>
        <v/>
      </c>
      <c r="M119" s="29" t="str">
        <f t="shared" si="5"/>
        <v/>
      </c>
      <c r="N119" s="67"/>
      <c r="O119" s="117"/>
      <c r="P119" s="25"/>
      <c r="Q119" s="25"/>
      <c r="R119" s="25"/>
      <c r="S119" s="117"/>
      <c r="T119" s="61"/>
      <c r="U119" s="67"/>
      <c r="V119" s="61"/>
      <c r="W119" s="30"/>
      <c r="X119" s="67"/>
      <c r="Y119" s="25"/>
      <c r="Z119" s="67"/>
      <c r="AA119" s="67"/>
      <c r="AB119" s="67"/>
      <c r="AC119" s="67"/>
      <c r="AD119" s="67"/>
      <c r="AE119" s="25"/>
      <c r="AF119" s="30"/>
      <c r="AG119" s="67"/>
      <c r="AH119" s="67"/>
      <c r="AI119" s="25"/>
      <c r="AJ119" s="30"/>
      <c r="AK119" s="67"/>
      <c r="AL119" s="30"/>
      <c r="AM119" s="67"/>
      <c r="AN119" s="67"/>
      <c r="AO119" s="67"/>
      <c r="AP119" s="25"/>
      <c r="AQ119" s="67"/>
      <c r="AR119" s="67"/>
      <c r="AS119" s="67"/>
      <c r="AT119" s="25"/>
      <c r="AU119" s="67"/>
      <c r="AV119" s="67"/>
      <c r="AW119" s="67"/>
      <c r="AX119" s="67"/>
      <c r="AY119" s="67"/>
      <c r="AZ119" s="67"/>
      <c r="BA119" s="67"/>
      <c r="BB119" s="67"/>
      <c r="BC119" s="67"/>
      <c r="BD119" s="25"/>
      <c r="BE119" s="67"/>
      <c r="BF119" s="67"/>
      <c r="BG119" s="67"/>
      <c r="BH119" s="67"/>
      <c r="BI119" s="121"/>
      <c r="BJ119" s="31"/>
      <c r="BK119" s="25"/>
      <c r="BL119" s="25"/>
      <c r="BM119" s="25"/>
      <c r="BN119" s="25"/>
      <c r="BO119" s="67"/>
      <c r="BP119" s="31"/>
      <c r="BQ119" s="31"/>
      <c r="BR119" s="67"/>
      <c r="BS119" s="25"/>
      <c r="BT119" s="30"/>
      <c r="BU119" s="67"/>
      <c r="BV119" s="67"/>
      <c r="BW119" s="25"/>
      <c r="BX119" s="30"/>
      <c r="BY119" s="67"/>
      <c r="BZ119" s="67"/>
      <c r="CA119" s="25"/>
      <c r="CB119" s="25"/>
      <c r="CC119" s="67"/>
      <c r="CD119" s="30"/>
      <c r="CE119" s="25"/>
      <c r="CF119" s="30"/>
      <c r="CG119" s="25"/>
      <c r="CH119" s="25"/>
      <c r="CI119" s="25"/>
      <c r="CJ119" s="25"/>
      <c r="CK119" s="25"/>
      <c r="CL119" s="30"/>
      <c r="CM119" s="25"/>
      <c r="CN119" s="26"/>
      <c r="CO119" s="67"/>
      <c r="CP119" s="25"/>
      <c r="CQ119" s="25"/>
      <c r="CR119" s="67"/>
      <c r="CS119" s="68"/>
      <c r="CT119" s="67"/>
      <c r="CU119" s="67"/>
      <c r="CV119" s="25"/>
      <c r="CW119" s="25"/>
      <c r="CX119" s="25"/>
      <c r="CY119" s="25"/>
      <c r="CZ119" s="25"/>
      <c r="DA119" s="67"/>
      <c r="DB119" s="68"/>
      <c r="DC119" s="67"/>
      <c r="DD119" s="67"/>
      <c r="DE119" s="67"/>
      <c r="DF119" s="69"/>
      <c r="DG119" s="67"/>
      <c r="DH119" s="69"/>
      <c r="DI119" s="32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</row>
    <row r="120" spans="1:134" ht="12.75" x14ac:dyDescent="0.2">
      <c r="A120" s="130"/>
      <c r="B120" s="24"/>
      <c r="C120" s="25"/>
      <c r="D120" s="25"/>
      <c r="E120" s="24"/>
      <c r="F120" s="67"/>
      <c r="G120" s="118"/>
      <c r="H120" s="118"/>
      <c r="I120" s="119"/>
      <c r="J120" s="120"/>
      <c r="K120" s="27" t="str">
        <f t="shared" si="3"/>
        <v/>
      </c>
      <c r="L120" s="28" t="str">
        <f t="shared" si="4"/>
        <v/>
      </c>
      <c r="M120" s="29" t="str">
        <f t="shared" si="5"/>
        <v/>
      </c>
      <c r="N120" s="67"/>
      <c r="O120" s="117"/>
      <c r="P120" s="25"/>
      <c r="Q120" s="25"/>
      <c r="R120" s="25"/>
      <c r="S120" s="117"/>
      <c r="T120" s="61"/>
      <c r="U120" s="67"/>
      <c r="V120" s="61"/>
      <c r="W120" s="30"/>
      <c r="X120" s="67"/>
      <c r="Y120" s="25"/>
      <c r="Z120" s="67"/>
      <c r="AA120" s="67"/>
      <c r="AB120" s="67"/>
      <c r="AC120" s="67"/>
      <c r="AD120" s="67"/>
      <c r="AE120" s="25"/>
      <c r="AF120" s="30"/>
      <c r="AG120" s="67"/>
      <c r="AH120" s="67"/>
      <c r="AI120" s="25"/>
      <c r="AJ120" s="30"/>
      <c r="AK120" s="67"/>
      <c r="AL120" s="30"/>
      <c r="AM120" s="67"/>
      <c r="AN120" s="67"/>
      <c r="AO120" s="67"/>
      <c r="AP120" s="25"/>
      <c r="AQ120" s="67"/>
      <c r="AR120" s="67"/>
      <c r="AS120" s="67"/>
      <c r="AT120" s="25"/>
      <c r="AU120" s="67"/>
      <c r="AV120" s="67"/>
      <c r="AW120" s="67"/>
      <c r="AX120" s="67"/>
      <c r="AY120" s="67"/>
      <c r="AZ120" s="67"/>
      <c r="BA120" s="67"/>
      <c r="BB120" s="67"/>
      <c r="BC120" s="67"/>
      <c r="BD120" s="25"/>
      <c r="BE120" s="67"/>
      <c r="BF120" s="67"/>
      <c r="BG120" s="67"/>
      <c r="BH120" s="67"/>
      <c r="BI120" s="121"/>
      <c r="BJ120" s="31"/>
      <c r="BK120" s="25"/>
      <c r="BL120" s="25"/>
      <c r="BM120" s="25"/>
      <c r="BN120" s="25"/>
      <c r="BO120" s="67"/>
      <c r="BP120" s="31"/>
      <c r="BQ120" s="31"/>
      <c r="BR120" s="67"/>
      <c r="BS120" s="25"/>
      <c r="BT120" s="30"/>
      <c r="BU120" s="67"/>
      <c r="BV120" s="67"/>
      <c r="BW120" s="25"/>
      <c r="BX120" s="30"/>
      <c r="BY120" s="67"/>
      <c r="BZ120" s="67"/>
      <c r="CA120" s="25"/>
      <c r="CB120" s="25"/>
      <c r="CC120" s="67"/>
      <c r="CD120" s="30"/>
      <c r="CE120" s="25"/>
      <c r="CF120" s="30"/>
      <c r="CG120" s="25"/>
      <c r="CH120" s="25"/>
      <c r="CI120" s="25"/>
      <c r="CJ120" s="25"/>
      <c r="CK120" s="25"/>
      <c r="CL120" s="30"/>
      <c r="CM120" s="25"/>
      <c r="CN120" s="26"/>
      <c r="CO120" s="67"/>
      <c r="CP120" s="25"/>
      <c r="CQ120" s="25"/>
      <c r="CR120" s="67"/>
      <c r="CS120" s="68"/>
      <c r="CT120" s="67"/>
      <c r="CU120" s="67"/>
      <c r="CV120" s="25"/>
      <c r="CW120" s="25"/>
      <c r="CX120" s="25"/>
      <c r="CY120" s="25"/>
      <c r="CZ120" s="25"/>
      <c r="DA120" s="67"/>
      <c r="DB120" s="68"/>
      <c r="DC120" s="67"/>
      <c r="DD120" s="67"/>
      <c r="DE120" s="67"/>
      <c r="DF120" s="69"/>
      <c r="DG120" s="67"/>
      <c r="DH120" s="69"/>
      <c r="DI120" s="32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</row>
    <row r="121" spans="1:134" ht="12.75" x14ac:dyDescent="0.2">
      <c r="A121" s="130"/>
      <c r="B121" s="24"/>
      <c r="C121" s="25"/>
      <c r="D121" s="25"/>
      <c r="E121" s="24"/>
      <c r="F121" s="67"/>
      <c r="G121" s="118"/>
      <c r="H121" s="118"/>
      <c r="I121" s="119"/>
      <c r="J121" s="120"/>
      <c r="K121" s="27" t="str">
        <f t="shared" si="3"/>
        <v/>
      </c>
      <c r="L121" s="28" t="str">
        <f t="shared" si="4"/>
        <v/>
      </c>
      <c r="M121" s="29" t="str">
        <f t="shared" si="5"/>
        <v/>
      </c>
      <c r="N121" s="67"/>
      <c r="O121" s="117"/>
      <c r="P121" s="25"/>
      <c r="Q121" s="25"/>
      <c r="R121" s="25"/>
      <c r="S121" s="117"/>
      <c r="T121" s="61"/>
      <c r="U121" s="67"/>
      <c r="V121" s="61"/>
      <c r="W121" s="30"/>
      <c r="X121" s="67"/>
      <c r="Y121" s="25"/>
      <c r="Z121" s="67"/>
      <c r="AA121" s="67"/>
      <c r="AB121" s="67"/>
      <c r="AC121" s="67"/>
      <c r="AD121" s="67"/>
      <c r="AE121" s="25"/>
      <c r="AF121" s="30"/>
      <c r="AG121" s="67"/>
      <c r="AH121" s="67"/>
      <c r="AI121" s="25"/>
      <c r="AJ121" s="30"/>
      <c r="AK121" s="67"/>
      <c r="AL121" s="30"/>
      <c r="AM121" s="67"/>
      <c r="AN121" s="67"/>
      <c r="AO121" s="67"/>
      <c r="AP121" s="25"/>
      <c r="AQ121" s="67"/>
      <c r="AR121" s="67"/>
      <c r="AS121" s="67"/>
      <c r="AT121" s="25"/>
      <c r="AU121" s="67"/>
      <c r="AV121" s="67"/>
      <c r="AW121" s="67"/>
      <c r="AX121" s="67"/>
      <c r="AY121" s="67"/>
      <c r="AZ121" s="67"/>
      <c r="BA121" s="67"/>
      <c r="BB121" s="67"/>
      <c r="BC121" s="67"/>
      <c r="BD121" s="25"/>
      <c r="BE121" s="67"/>
      <c r="BF121" s="67"/>
      <c r="BG121" s="67"/>
      <c r="BH121" s="67"/>
      <c r="BI121" s="121"/>
      <c r="BJ121" s="31"/>
      <c r="BK121" s="25"/>
      <c r="BL121" s="25"/>
      <c r="BM121" s="25"/>
      <c r="BN121" s="25"/>
      <c r="BO121" s="67"/>
      <c r="BP121" s="31"/>
      <c r="BQ121" s="31"/>
      <c r="BR121" s="67"/>
      <c r="BS121" s="25"/>
      <c r="BT121" s="30"/>
      <c r="BU121" s="67"/>
      <c r="BV121" s="67"/>
      <c r="BW121" s="25"/>
      <c r="BX121" s="30"/>
      <c r="BY121" s="67"/>
      <c r="BZ121" s="67"/>
      <c r="CA121" s="25"/>
      <c r="CB121" s="25"/>
      <c r="CC121" s="67"/>
      <c r="CD121" s="30"/>
      <c r="CE121" s="25"/>
      <c r="CF121" s="30"/>
      <c r="CG121" s="25"/>
      <c r="CH121" s="25"/>
      <c r="CI121" s="25"/>
      <c r="CJ121" s="25"/>
      <c r="CK121" s="25"/>
      <c r="CL121" s="30"/>
      <c r="CM121" s="25"/>
      <c r="CN121" s="26"/>
      <c r="CO121" s="67"/>
      <c r="CP121" s="25"/>
      <c r="CQ121" s="25"/>
      <c r="CR121" s="67"/>
      <c r="CS121" s="68"/>
      <c r="CT121" s="67"/>
      <c r="CU121" s="67"/>
      <c r="CV121" s="25"/>
      <c r="CW121" s="25"/>
      <c r="CX121" s="25"/>
      <c r="CY121" s="25"/>
      <c r="CZ121" s="25"/>
      <c r="DA121" s="67"/>
      <c r="DB121" s="68"/>
      <c r="DC121" s="67"/>
      <c r="DD121" s="67"/>
      <c r="DE121" s="67"/>
      <c r="DF121" s="69"/>
      <c r="DG121" s="67"/>
      <c r="DH121" s="69"/>
      <c r="DI121" s="32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</row>
    <row r="122" spans="1:134" ht="12.75" x14ac:dyDescent="0.2">
      <c r="A122" s="130"/>
      <c r="B122" s="24"/>
      <c r="C122" s="25"/>
      <c r="D122" s="25"/>
      <c r="E122" s="24"/>
      <c r="F122" s="67"/>
      <c r="G122" s="118"/>
      <c r="H122" s="118"/>
      <c r="I122" s="119"/>
      <c r="J122" s="120"/>
      <c r="K122" s="27" t="str">
        <f t="shared" si="3"/>
        <v/>
      </c>
      <c r="L122" s="28" t="str">
        <f t="shared" si="4"/>
        <v/>
      </c>
      <c r="M122" s="29" t="str">
        <f t="shared" si="5"/>
        <v/>
      </c>
      <c r="N122" s="67"/>
      <c r="O122" s="117"/>
      <c r="P122" s="25"/>
      <c r="Q122" s="25"/>
      <c r="R122" s="25"/>
      <c r="S122" s="117"/>
      <c r="T122" s="61"/>
      <c r="U122" s="67"/>
      <c r="V122" s="61"/>
      <c r="W122" s="30"/>
      <c r="X122" s="67"/>
      <c r="Y122" s="25"/>
      <c r="Z122" s="67"/>
      <c r="AA122" s="67"/>
      <c r="AB122" s="67"/>
      <c r="AC122" s="67"/>
      <c r="AD122" s="67"/>
      <c r="AE122" s="25"/>
      <c r="AF122" s="30"/>
      <c r="AG122" s="67"/>
      <c r="AH122" s="67"/>
      <c r="AI122" s="25"/>
      <c r="AJ122" s="30"/>
      <c r="AK122" s="67"/>
      <c r="AL122" s="30"/>
      <c r="AM122" s="67"/>
      <c r="AN122" s="67"/>
      <c r="AO122" s="67"/>
      <c r="AP122" s="25"/>
      <c r="AQ122" s="67"/>
      <c r="AR122" s="67"/>
      <c r="AS122" s="67"/>
      <c r="AT122" s="25"/>
      <c r="AU122" s="67"/>
      <c r="AV122" s="67"/>
      <c r="AW122" s="67"/>
      <c r="AX122" s="67"/>
      <c r="AY122" s="67"/>
      <c r="AZ122" s="67"/>
      <c r="BA122" s="67"/>
      <c r="BB122" s="67"/>
      <c r="BC122" s="67"/>
      <c r="BD122" s="25"/>
      <c r="BE122" s="67"/>
      <c r="BF122" s="67"/>
      <c r="BG122" s="67"/>
      <c r="BH122" s="67"/>
      <c r="BI122" s="121"/>
      <c r="BJ122" s="31"/>
      <c r="BK122" s="25"/>
      <c r="BL122" s="25"/>
      <c r="BM122" s="25"/>
      <c r="BN122" s="25"/>
      <c r="BO122" s="67"/>
      <c r="BP122" s="31"/>
      <c r="BQ122" s="31"/>
      <c r="BR122" s="67"/>
      <c r="BS122" s="25"/>
      <c r="BT122" s="30"/>
      <c r="BU122" s="67"/>
      <c r="BV122" s="67"/>
      <c r="BW122" s="25"/>
      <c r="BX122" s="30"/>
      <c r="BY122" s="67"/>
      <c r="BZ122" s="67"/>
      <c r="CA122" s="25"/>
      <c r="CB122" s="25"/>
      <c r="CC122" s="67"/>
      <c r="CD122" s="30"/>
      <c r="CE122" s="25"/>
      <c r="CF122" s="30"/>
      <c r="CG122" s="25"/>
      <c r="CH122" s="25"/>
      <c r="CI122" s="25"/>
      <c r="CJ122" s="25"/>
      <c r="CK122" s="25"/>
      <c r="CL122" s="30"/>
      <c r="CM122" s="25"/>
      <c r="CN122" s="26"/>
      <c r="CO122" s="67"/>
      <c r="CP122" s="25"/>
      <c r="CQ122" s="25"/>
      <c r="CR122" s="67"/>
      <c r="CS122" s="68"/>
      <c r="CT122" s="67"/>
      <c r="CU122" s="67"/>
      <c r="CV122" s="25"/>
      <c r="CW122" s="25"/>
      <c r="CX122" s="25"/>
      <c r="CY122" s="25"/>
      <c r="CZ122" s="25"/>
      <c r="DA122" s="67"/>
      <c r="DB122" s="68"/>
      <c r="DC122" s="67"/>
      <c r="DD122" s="67"/>
      <c r="DE122" s="67"/>
      <c r="DF122" s="69"/>
      <c r="DG122" s="67"/>
      <c r="DH122" s="69"/>
      <c r="DI122" s="32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</row>
    <row r="123" spans="1:134" ht="12.75" x14ac:dyDescent="0.2">
      <c r="A123" s="130"/>
      <c r="B123" s="24"/>
      <c r="C123" s="25"/>
      <c r="D123" s="25"/>
      <c r="E123" s="24"/>
      <c r="F123" s="67"/>
      <c r="G123" s="118"/>
      <c r="H123" s="118"/>
      <c r="I123" s="119"/>
      <c r="J123" s="120"/>
      <c r="K123" s="27" t="str">
        <f t="shared" si="3"/>
        <v/>
      </c>
      <c r="L123" s="28" t="str">
        <f t="shared" si="4"/>
        <v/>
      </c>
      <c r="M123" s="29" t="str">
        <f t="shared" si="5"/>
        <v/>
      </c>
      <c r="N123" s="67"/>
      <c r="O123" s="117"/>
      <c r="P123" s="25"/>
      <c r="Q123" s="25"/>
      <c r="R123" s="25"/>
      <c r="S123" s="117"/>
      <c r="T123" s="61"/>
      <c r="U123" s="67"/>
      <c r="V123" s="61"/>
      <c r="W123" s="30"/>
      <c r="X123" s="67"/>
      <c r="Y123" s="25"/>
      <c r="Z123" s="67"/>
      <c r="AA123" s="67"/>
      <c r="AB123" s="67"/>
      <c r="AC123" s="67"/>
      <c r="AD123" s="67"/>
      <c r="AE123" s="25"/>
      <c r="AF123" s="30"/>
      <c r="AG123" s="67"/>
      <c r="AH123" s="67"/>
      <c r="AI123" s="25"/>
      <c r="AJ123" s="30"/>
      <c r="AK123" s="67"/>
      <c r="AL123" s="30"/>
      <c r="AM123" s="67"/>
      <c r="AN123" s="67"/>
      <c r="AO123" s="67"/>
      <c r="AP123" s="25"/>
      <c r="AQ123" s="67"/>
      <c r="AR123" s="67"/>
      <c r="AS123" s="67"/>
      <c r="AT123" s="25"/>
      <c r="AU123" s="67"/>
      <c r="AV123" s="67"/>
      <c r="AW123" s="67"/>
      <c r="AX123" s="67"/>
      <c r="AY123" s="67"/>
      <c r="AZ123" s="67"/>
      <c r="BA123" s="67"/>
      <c r="BB123" s="67"/>
      <c r="BC123" s="67"/>
      <c r="BD123" s="25"/>
      <c r="BE123" s="67"/>
      <c r="BF123" s="67"/>
      <c r="BG123" s="67"/>
      <c r="BH123" s="67"/>
      <c r="BI123" s="121"/>
      <c r="BJ123" s="31"/>
      <c r="BK123" s="25"/>
      <c r="BL123" s="25"/>
      <c r="BM123" s="25"/>
      <c r="BN123" s="25"/>
      <c r="BO123" s="67"/>
      <c r="BP123" s="31"/>
      <c r="BQ123" s="31"/>
      <c r="BR123" s="67"/>
      <c r="BS123" s="25"/>
      <c r="BT123" s="30"/>
      <c r="BU123" s="67"/>
      <c r="BV123" s="67"/>
      <c r="BW123" s="25"/>
      <c r="BX123" s="30"/>
      <c r="BY123" s="67"/>
      <c r="BZ123" s="67"/>
      <c r="CA123" s="25"/>
      <c r="CB123" s="25"/>
      <c r="CC123" s="67"/>
      <c r="CD123" s="30"/>
      <c r="CE123" s="25"/>
      <c r="CF123" s="30"/>
      <c r="CG123" s="25"/>
      <c r="CH123" s="25"/>
      <c r="CI123" s="25"/>
      <c r="CJ123" s="25"/>
      <c r="CK123" s="25"/>
      <c r="CL123" s="30"/>
      <c r="CM123" s="25"/>
      <c r="CN123" s="26"/>
      <c r="CO123" s="67"/>
      <c r="CP123" s="25"/>
      <c r="CQ123" s="25"/>
      <c r="CR123" s="67"/>
      <c r="CS123" s="68"/>
      <c r="CT123" s="67"/>
      <c r="CU123" s="67"/>
      <c r="CV123" s="25"/>
      <c r="CW123" s="25"/>
      <c r="CX123" s="25"/>
      <c r="CY123" s="25"/>
      <c r="CZ123" s="25"/>
      <c r="DA123" s="67"/>
      <c r="DB123" s="68"/>
      <c r="DC123" s="67"/>
      <c r="DD123" s="67"/>
      <c r="DE123" s="67"/>
      <c r="DF123" s="69"/>
      <c r="DG123" s="67"/>
      <c r="DH123" s="69"/>
      <c r="DI123" s="32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</row>
    <row r="124" spans="1:134" ht="12.75" x14ac:dyDescent="0.2">
      <c r="A124" s="130"/>
      <c r="B124" s="24"/>
      <c r="C124" s="25"/>
      <c r="D124" s="25"/>
      <c r="E124" s="24"/>
      <c r="F124" s="67"/>
      <c r="G124" s="118"/>
      <c r="H124" s="118"/>
      <c r="I124" s="119"/>
      <c r="J124" s="120"/>
      <c r="K124" s="27" t="str">
        <f t="shared" si="3"/>
        <v/>
      </c>
      <c r="L124" s="28" t="str">
        <f t="shared" si="4"/>
        <v/>
      </c>
      <c r="M124" s="29" t="str">
        <f t="shared" si="5"/>
        <v/>
      </c>
      <c r="N124" s="67"/>
      <c r="O124" s="117"/>
      <c r="P124" s="25"/>
      <c r="Q124" s="25"/>
      <c r="R124" s="25"/>
      <c r="S124" s="117"/>
      <c r="T124" s="61"/>
      <c r="U124" s="67"/>
      <c r="V124" s="61"/>
      <c r="W124" s="30"/>
      <c r="X124" s="67"/>
      <c r="Y124" s="25"/>
      <c r="Z124" s="67"/>
      <c r="AA124" s="67"/>
      <c r="AB124" s="67"/>
      <c r="AC124" s="67"/>
      <c r="AD124" s="67"/>
      <c r="AE124" s="25"/>
      <c r="AF124" s="30"/>
      <c r="AG124" s="67"/>
      <c r="AH124" s="67"/>
      <c r="AI124" s="25"/>
      <c r="AJ124" s="30"/>
      <c r="AK124" s="67"/>
      <c r="AL124" s="30"/>
      <c r="AM124" s="67"/>
      <c r="AN124" s="67"/>
      <c r="AO124" s="67"/>
      <c r="AP124" s="25"/>
      <c r="AQ124" s="67"/>
      <c r="AR124" s="67"/>
      <c r="AS124" s="67"/>
      <c r="AT124" s="25"/>
      <c r="AU124" s="67"/>
      <c r="AV124" s="67"/>
      <c r="AW124" s="67"/>
      <c r="AX124" s="67"/>
      <c r="AY124" s="67"/>
      <c r="AZ124" s="67"/>
      <c r="BA124" s="67"/>
      <c r="BB124" s="67"/>
      <c r="BC124" s="67"/>
      <c r="BD124" s="25"/>
      <c r="BE124" s="67"/>
      <c r="BF124" s="67"/>
      <c r="BG124" s="67"/>
      <c r="BH124" s="67"/>
      <c r="BI124" s="121"/>
      <c r="BJ124" s="31"/>
      <c r="BK124" s="25"/>
      <c r="BL124" s="25"/>
      <c r="BM124" s="25"/>
      <c r="BN124" s="25"/>
      <c r="BO124" s="67"/>
      <c r="BP124" s="31"/>
      <c r="BQ124" s="31"/>
      <c r="BR124" s="67"/>
      <c r="BS124" s="25"/>
      <c r="BT124" s="30"/>
      <c r="BU124" s="67"/>
      <c r="BV124" s="67"/>
      <c r="BW124" s="25"/>
      <c r="BX124" s="30"/>
      <c r="BY124" s="67"/>
      <c r="BZ124" s="67"/>
      <c r="CA124" s="25"/>
      <c r="CB124" s="25"/>
      <c r="CC124" s="67"/>
      <c r="CD124" s="30"/>
      <c r="CE124" s="25"/>
      <c r="CF124" s="30"/>
      <c r="CG124" s="25"/>
      <c r="CH124" s="25"/>
      <c r="CI124" s="25"/>
      <c r="CJ124" s="25"/>
      <c r="CK124" s="25"/>
      <c r="CL124" s="30"/>
      <c r="CM124" s="25"/>
      <c r="CN124" s="26"/>
      <c r="CO124" s="67"/>
      <c r="CP124" s="25"/>
      <c r="CQ124" s="25"/>
      <c r="CR124" s="67"/>
      <c r="CS124" s="68"/>
      <c r="CT124" s="67"/>
      <c r="CU124" s="67"/>
      <c r="CV124" s="25"/>
      <c r="CW124" s="25"/>
      <c r="CX124" s="25"/>
      <c r="CY124" s="25"/>
      <c r="CZ124" s="25"/>
      <c r="DA124" s="67"/>
      <c r="DB124" s="68"/>
      <c r="DC124" s="67"/>
      <c r="DD124" s="67"/>
      <c r="DE124" s="67"/>
      <c r="DF124" s="69"/>
      <c r="DG124" s="67"/>
      <c r="DH124" s="69"/>
      <c r="DI124" s="32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</row>
    <row r="125" spans="1:134" ht="12.75" x14ac:dyDescent="0.2">
      <c r="A125" s="130"/>
      <c r="B125" s="24"/>
      <c r="C125" s="25"/>
      <c r="D125" s="25"/>
      <c r="E125" s="24"/>
      <c r="F125" s="67"/>
      <c r="G125" s="118"/>
      <c r="H125" s="118"/>
      <c r="I125" s="119"/>
      <c r="J125" s="120"/>
      <c r="K125" s="27" t="str">
        <f t="shared" si="3"/>
        <v/>
      </c>
      <c r="L125" s="28" t="str">
        <f t="shared" si="4"/>
        <v/>
      </c>
      <c r="M125" s="29" t="str">
        <f t="shared" si="5"/>
        <v/>
      </c>
      <c r="N125" s="67"/>
      <c r="O125" s="117"/>
      <c r="P125" s="25"/>
      <c r="Q125" s="25"/>
      <c r="R125" s="25"/>
      <c r="S125" s="117"/>
      <c r="T125" s="61"/>
      <c r="U125" s="67"/>
      <c r="V125" s="61"/>
      <c r="W125" s="30"/>
      <c r="X125" s="67"/>
      <c r="Y125" s="25"/>
      <c r="Z125" s="67"/>
      <c r="AA125" s="67"/>
      <c r="AB125" s="67"/>
      <c r="AC125" s="67"/>
      <c r="AD125" s="67"/>
      <c r="AE125" s="25"/>
      <c r="AF125" s="30"/>
      <c r="AG125" s="67"/>
      <c r="AH125" s="67"/>
      <c r="AI125" s="25"/>
      <c r="AJ125" s="30"/>
      <c r="AK125" s="67"/>
      <c r="AL125" s="30"/>
      <c r="AM125" s="67"/>
      <c r="AN125" s="67"/>
      <c r="AO125" s="67"/>
      <c r="AP125" s="25"/>
      <c r="AQ125" s="67"/>
      <c r="AR125" s="67"/>
      <c r="AS125" s="67"/>
      <c r="AT125" s="25"/>
      <c r="AU125" s="67"/>
      <c r="AV125" s="67"/>
      <c r="AW125" s="67"/>
      <c r="AX125" s="67"/>
      <c r="AY125" s="67"/>
      <c r="AZ125" s="67"/>
      <c r="BA125" s="67"/>
      <c r="BB125" s="67"/>
      <c r="BC125" s="67"/>
      <c r="BD125" s="25"/>
      <c r="BE125" s="67"/>
      <c r="BF125" s="67"/>
      <c r="BG125" s="67"/>
      <c r="BH125" s="67"/>
      <c r="BI125" s="121"/>
      <c r="BJ125" s="31"/>
      <c r="BK125" s="25"/>
      <c r="BL125" s="25"/>
      <c r="BM125" s="25"/>
      <c r="BN125" s="25"/>
      <c r="BO125" s="67"/>
      <c r="BP125" s="31"/>
      <c r="BQ125" s="31"/>
      <c r="BR125" s="67"/>
      <c r="BS125" s="25"/>
      <c r="BT125" s="30"/>
      <c r="BU125" s="67"/>
      <c r="BV125" s="67"/>
      <c r="BW125" s="25"/>
      <c r="BX125" s="30"/>
      <c r="BY125" s="67"/>
      <c r="BZ125" s="67"/>
      <c r="CA125" s="25"/>
      <c r="CB125" s="25"/>
      <c r="CC125" s="67"/>
      <c r="CD125" s="30"/>
      <c r="CE125" s="25"/>
      <c r="CF125" s="30"/>
      <c r="CG125" s="25"/>
      <c r="CH125" s="25"/>
      <c r="CI125" s="25"/>
      <c r="CJ125" s="25"/>
      <c r="CK125" s="25"/>
      <c r="CL125" s="30"/>
      <c r="CM125" s="25"/>
      <c r="CN125" s="26"/>
      <c r="CO125" s="67"/>
      <c r="CP125" s="25"/>
      <c r="CQ125" s="25"/>
      <c r="CR125" s="67"/>
      <c r="CS125" s="68"/>
      <c r="CT125" s="67"/>
      <c r="CU125" s="67"/>
      <c r="CV125" s="25"/>
      <c r="CW125" s="25"/>
      <c r="CX125" s="25"/>
      <c r="CY125" s="25"/>
      <c r="CZ125" s="25"/>
      <c r="DA125" s="67"/>
      <c r="DB125" s="68"/>
      <c r="DC125" s="67"/>
      <c r="DD125" s="67"/>
      <c r="DE125" s="67"/>
      <c r="DF125" s="69"/>
      <c r="DG125" s="67"/>
      <c r="DH125" s="69"/>
      <c r="DI125" s="32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</row>
    <row r="126" spans="1:134" ht="12.75" x14ac:dyDescent="0.2">
      <c r="A126" s="130"/>
      <c r="B126" s="24"/>
      <c r="C126" s="25"/>
      <c r="D126" s="25"/>
      <c r="E126" s="24"/>
      <c r="F126" s="67"/>
      <c r="G126" s="118"/>
      <c r="H126" s="118"/>
      <c r="I126" s="119"/>
      <c r="J126" s="120"/>
      <c r="K126" s="27" t="str">
        <f t="shared" si="3"/>
        <v/>
      </c>
      <c r="L126" s="28" t="str">
        <f t="shared" si="4"/>
        <v/>
      </c>
      <c r="M126" s="29" t="str">
        <f t="shared" si="5"/>
        <v/>
      </c>
      <c r="N126" s="67"/>
      <c r="O126" s="117"/>
      <c r="P126" s="25"/>
      <c r="Q126" s="25"/>
      <c r="R126" s="25"/>
      <c r="S126" s="117"/>
      <c r="T126" s="61"/>
      <c r="U126" s="67"/>
      <c r="V126" s="61"/>
      <c r="W126" s="30"/>
      <c r="X126" s="67"/>
      <c r="Y126" s="25"/>
      <c r="Z126" s="67"/>
      <c r="AA126" s="67"/>
      <c r="AB126" s="67"/>
      <c r="AC126" s="67"/>
      <c r="AD126" s="67"/>
      <c r="AE126" s="25"/>
      <c r="AF126" s="30"/>
      <c r="AG126" s="67"/>
      <c r="AH126" s="67"/>
      <c r="AI126" s="25"/>
      <c r="AJ126" s="30"/>
      <c r="AK126" s="67"/>
      <c r="AL126" s="30"/>
      <c r="AM126" s="67"/>
      <c r="AN126" s="67"/>
      <c r="AO126" s="67"/>
      <c r="AP126" s="25"/>
      <c r="AQ126" s="67"/>
      <c r="AR126" s="67"/>
      <c r="AS126" s="67"/>
      <c r="AT126" s="25"/>
      <c r="AU126" s="67"/>
      <c r="AV126" s="67"/>
      <c r="AW126" s="67"/>
      <c r="AX126" s="67"/>
      <c r="AY126" s="67"/>
      <c r="AZ126" s="67"/>
      <c r="BA126" s="67"/>
      <c r="BB126" s="67"/>
      <c r="BC126" s="67"/>
      <c r="BD126" s="25"/>
      <c r="BE126" s="67"/>
      <c r="BF126" s="67"/>
      <c r="BG126" s="67"/>
      <c r="BH126" s="67"/>
      <c r="BI126" s="121"/>
      <c r="BJ126" s="31"/>
      <c r="BK126" s="25"/>
      <c r="BL126" s="25"/>
      <c r="BM126" s="25"/>
      <c r="BN126" s="25"/>
      <c r="BO126" s="67"/>
      <c r="BP126" s="31"/>
      <c r="BQ126" s="31"/>
      <c r="BR126" s="67"/>
      <c r="BS126" s="25"/>
      <c r="BT126" s="30"/>
      <c r="BU126" s="67"/>
      <c r="BV126" s="67"/>
      <c r="BW126" s="25"/>
      <c r="BX126" s="30"/>
      <c r="BY126" s="67"/>
      <c r="BZ126" s="67"/>
      <c r="CA126" s="25"/>
      <c r="CB126" s="25"/>
      <c r="CC126" s="67"/>
      <c r="CD126" s="30"/>
      <c r="CE126" s="25"/>
      <c r="CF126" s="30"/>
      <c r="CG126" s="25"/>
      <c r="CH126" s="25"/>
      <c r="CI126" s="25"/>
      <c r="CJ126" s="25"/>
      <c r="CK126" s="25"/>
      <c r="CL126" s="30"/>
      <c r="CM126" s="25"/>
      <c r="CN126" s="26"/>
      <c r="CO126" s="67"/>
      <c r="CP126" s="25"/>
      <c r="CQ126" s="25"/>
      <c r="CR126" s="67"/>
      <c r="CS126" s="68"/>
      <c r="CT126" s="67"/>
      <c r="CU126" s="67"/>
      <c r="CV126" s="25"/>
      <c r="CW126" s="25"/>
      <c r="CX126" s="25"/>
      <c r="CY126" s="25"/>
      <c r="CZ126" s="25"/>
      <c r="DA126" s="67"/>
      <c r="DB126" s="68"/>
      <c r="DC126" s="67"/>
      <c r="DD126" s="67"/>
      <c r="DE126" s="67"/>
      <c r="DF126" s="69"/>
      <c r="DG126" s="67"/>
      <c r="DH126" s="69"/>
      <c r="DI126" s="32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</row>
    <row r="127" spans="1:134" ht="12.75" x14ac:dyDescent="0.2">
      <c r="A127" s="130"/>
      <c r="B127" s="24"/>
      <c r="C127" s="25"/>
      <c r="D127" s="25"/>
      <c r="E127" s="24"/>
      <c r="F127" s="67"/>
      <c r="G127" s="118"/>
      <c r="H127" s="118"/>
      <c r="I127" s="119"/>
      <c r="J127" s="120"/>
      <c r="K127" s="27" t="str">
        <f t="shared" si="3"/>
        <v/>
      </c>
      <c r="L127" s="28" t="str">
        <f t="shared" si="4"/>
        <v/>
      </c>
      <c r="M127" s="29" t="str">
        <f t="shared" si="5"/>
        <v/>
      </c>
      <c r="N127" s="67"/>
      <c r="O127" s="117"/>
      <c r="P127" s="25"/>
      <c r="Q127" s="25"/>
      <c r="R127" s="25"/>
      <c r="S127" s="117"/>
      <c r="T127" s="61"/>
      <c r="U127" s="67"/>
      <c r="V127" s="61"/>
      <c r="W127" s="30"/>
      <c r="X127" s="67"/>
      <c r="Y127" s="25"/>
      <c r="Z127" s="67"/>
      <c r="AA127" s="67"/>
      <c r="AB127" s="67"/>
      <c r="AC127" s="67"/>
      <c r="AD127" s="67"/>
      <c r="AE127" s="25"/>
      <c r="AF127" s="30"/>
      <c r="AG127" s="67"/>
      <c r="AH127" s="67"/>
      <c r="AI127" s="25"/>
      <c r="AJ127" s="30"/>
      <c r="AK127" s="67"/>
      <c r="AL127" s="30"/>
      <c r="AM127" s="67"/>
      <c r="AN127" s="67"/>
      <c r="AO127" s="67"/>
      <c r="AP127" s="25"/>
      <c r="AQ127" s="67"/>
      <c r="AR127" s="67"/>
      <c r="AS127" s="67"/>
      <c r="AT127" s="25"/>
      <c r="AU127" s="67"/>
      <c r="AV127" s="67"/>
      <c r="AW127" s="67"/>
      <c r="AX127" s="67"/>
      <c r="AY127" s="67"/>
      <c r="AZ127" s="67"/>
      <c r="BA127" s="67"/>
      <c r="BB127" s="67"/>
      <c r="BC127" s="67"/>
      <c r="BD127" s="25"/>
      <c r="BE127" s="67"/>
      <c r="BF127" s="67"/>
      <c r="BG127" s="67"/>
      <c r="BH127" s="67"/>
      <c r="BI127" s="121"/>
      <c r="BJ127" s="31"/>
      <c r="BK127" s="25"/>
      <c r="BL127" s="25"/>
      <c r="BM127" s="25"/>
      <c r="BN127" s="25"/>
      <c r="BO127" s="67"/>
      <c r="BP127" s="31"/>
      <c r="BQ127" s="31"/>
      <c r="BR127" s="67"/>
      <c r="BS127" s="25"/>
      <c r="BT127" s="30"/>
      <c r="BU127" s="67"/>
      <c r="BV127" s="67"/>
      <c r="BW127" s="25"/>
      <c r="BX127" s="30"/>
      <c r="BY127" s="67"/>
      <c r="BZ127" s="67"/>
      <c r="CA127" s="25"/>
      <c r="CB127" s="25"/>
      <c r="CC127" s="67"/>
      <c r="CD127" s="30"/>
      <c r="CE127" s="25"/>
      <c r="CF127" s="30"/>
      <c r="CG127" s="25"/>
      <c r="CH127" s="25"/>
      <c r="CI127" s="25"/>
      <c r="CJ127" s="25"/>
      <c r="CK127" s="25"/>
      <c r="CL127" s="30"/>
      <c r="CM127" s="25"/>
      <c r="CN127" s="26"/>
      <c r="CO127" s="67"/>
      <c r="CP127" s="25"/>
      <c r="CQ127" s="25"/>
      <c r="CR127" s="67"/>
      <c r="CS127" s="68"/>
      <c r="CT127" s="67"/>
      <c r="CU127" s="67"/>
      <c r="CV127" s="25"/>
      <c r="CW127" s="25"/>
      <c r="CX127" s="25"/>
      <c r="CY127" s="25"/>
      <c r="CZ127" s="25"/>
      <c r="DA127" s="67"/>
      <c r="DB127" s="68"/>
      <c r="DC127" s="67"/>
      <c r="DD127" s="67"/>
      <c r="DE127" s="67"/>
      <c r="DF127" s="69"/>
      <c r="DG127" s="67"/>
      <c r="DH127" s="69"/>
      <c r="DI127" s="32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</row>
    <row r="128" spans="1:134" ht="12.75" x14ac:dyDescent="0.2">
      <c r="A128" s="130"/>
      <c r="B128" s="24"/>
      <c r="C128" s="25"/>
      <c r="D128" s="25"/>
      <c r="E128" s="24"/>
      <c r="F128" s="67"/>
      <c r="G128" s="118"/>
      <c r="H128" s="118"/>
      <c r="I128" s="119"/>
      <c r="J128" s="120"/>
      <c r="K128" s="27" t="str">
        <f t="shared" si="3"/>
        <v/>
      </c>
      <c r="L128" s="28" t="str">
        <f t="shared" si="4"/>
        <v/>
      </c>
      <c r="M128" s="29" t="str">
        <f t="shared" si="5"/>
        <v/>
      </c>
      <c r="N128" s="67"/>
      <c r="O128" s="117"/>
      <c r="P128" s="25"/>
      <c r="Q128" s="25"/>
      <c r="R128" s="25"/>
      <c r="S128" s="117"/>
      <c r="T128" s="61"/>
      <c r="U128" s="67"/>
      <c r="V128" s="61"/>
      <c r="W128" s="30"/>
      <c r="X128" s="67"/>
      <c r="Y128" s="25"/>
      <c r="Z128" s="67"/>
      <c r="AA128" s="67"/>
      <c r="AB128" s="67"/>
      <c r="AC128" s="67"/>
      <c r="AD128" s="67"/>
      <c r="AE128" s="25"/>
      <c r="AF128" s="30"/>
      <c r="AG128" s="67"/>
      <c r="AH128" s="67"/>
      <c r="AI128" s="25"/>
      <c r="AJ128" s="30"/>
      <c r="AK128" s="67"/>
      <c r="AL128" s="30"/>
      <c r="AM128" s="67"/>
      <c r="AN128" s="67"/>
      <c r="AO128" s="67"/>
      <c r="AP128" s="25"/>
      <c r="AQ128" s="67"/>
      <c r="AR128" s="67"/>
      <c r="AS128" s="67"/>
      <c r="AT128" s="25"/>
      <c r="AU128" s="67"/>
      <c r="AV128" s="67"/>
      <c r="AW128" s="67"/>
      <c r="AX128" s="67"/>
      <c r="AY128" s="67"/>
      <c r="AZ128" s="67"/>
      <c r="BA128" s="67"/>
      <c r="BB128" s="67"/>
      <c r="BC128" s="67"/>
      <c r="BD128" s="25"/>
      <c r="BE128" s="67"/>
      <c r="BF128" s="67"/>
      <c r="BG128" s="67"/>
      <c r="BH128" s="67"/>
      <c r="BI128" s="121"/>
      <c r="BJ128" s="31"/>
      <c r="BK128" s="25"/>
      <c r="BL128" s="25"/>
      <c r="BM128" s="25"/>
      <c r="BN128" s="25"/>
      <c r="BO128" s="67"/>
      <c r="BP128" s="31"/>
      <c r="BQ128" s="31"/>
      <c r="BR128" s="67"/>
      <c r="BS128" s="25"/>
      <c r="BT128" s="30"/>
      <c r="BU128" s="67"/>
      <c r="BV128" s="67"/>
      <c r="BW128" s="25"/>
      <c r="BX128" s="30"/>
      <c r="BY128" s="67"/>
      <c r="BZ128" s="67"/>
      <c r="CA128" s="25"/>
      <c r="CB128" s="25"/>
      <c r="CC128" s="67"/>
      <c r="CD128" s="30"/>
      <c r="CE128" s="25"/>
      <c r="CF128" s="30"/>
      <c r="CG128" s="25"/>
      <c r="CH128" s="25"/>
      <c r="CI128" s="25"/>
      <c r="CJ128" s="25"/>
      <c r="CK128" s="25"/>
      <c r="CL128" s="30"/>
      <c r="CM128" s="25"/>
      <c r="CN128" s="26"/>
      <c r="CO128" s="67"/>
      <c r="CP128" s="25"/>
      <c r="CQ128" s="25"/>
      <c r="CR128" s="67"/>
      <c r="CS128" s="68"/>
      <c r="CT128" s="67"/>
      <c r="CU128" s="67"/>
      <c r="CV128" s="25"/>
      <c r="CW128" s="25"/>
      <c r="CX128" s="25"/>
      <c r="CY128" s="25"/>
      <c r="CZ128" s="25"/>
      <c r="DA128" s="67"/>
      <c r="DB128" s="68"/>
      <c r="DC128" s="67"/>
      <c r="DD128" s="67"/>
      <c r="DE128" s="67"/>
      <c r="DF128" s="69"/>
      <c r="DG128" s="67"/>
      <c r="DH128" s="69"/>
      <c r="DI128" s="32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</row>
    <row r="129" spans="1:134" ht="12.75" x14ac:dyDescent="0.2">
      <c r="A129" s="130"/>
      <c r="B129" s="24"/>
      <c r="C129" s="25"/>
      <c r="D129" s="25"/>
      <c r="E129" s="24"/>
      <c r="F129" s="67"/>
      <c r="G129" s="118"/>
      <c r="H129" s="118"/>
      <c r="I129" s="119"/>
      <c r="J129" s="120"/>
      <c r="K129" s="27" t="str">
        <f t="shared" si="3"/>
        <v/>
      </c>
      <c r="L129" s="28" t="str">
        <f t="shared" si="4"/>
        <v/>
      </c>
      <c r="M129" s="29" t="str">
        <f t="shared" si="5"/>
        <v/>
      </c>
      <c r="N129" s="67"/>
      <c r="O129" s="117"/>
      <c r="P129" s="25"/>
      <c r="Q129" s="25"/>
      <c r="R129" s="25"/>
      <c r="S129" s="117"/>
      <c r="T129" s="61"/>
      <c r="U129" s="67"/>
      <c r="V129" s="61"/>
      <c r="W129" s="30"/>
      <c r="X129" s="67"/>
      <c r="Y129" s="25"/>
      <c r="Z129" s="67"/>
      <c r="AA129" s="67"/>
      <c r="AB129" s="67"/>
      <c r="AC129" s="67"/>
      <c r="AD129" s="67"/>
      <c r="AE129" s="25"/>
      <c r="AF129" s="30"/>
      <c r="AG129" s="67"/>
      <c r="AH129" s="67"/>
      <c r="AI129" s="25"/>
      <c r="AJ129" s="30"/>
      <c r="AK129" s="67"/>
      <c r="AL129" s="30"/>
      <c r="AM129" s="67"/>
      <c r="AN129" s="67"/>
      <c r="AO129" s="67"/>
      <c r="AP129" s="25"/>
      <c r="AQ129" s="67"/>
      <c r="AR129" s="67"/>
      <c r="AS129" s="67"/>
      <c r="AT129" s="25"/>
      <c r="AU129" s="67"/>
      <c r="AV129" s="67"/>
      <c r="AW129" s="67"/>
      <c r="AX129" s="67"/>
      <c r="AY129" s="67"/>
      <c r="AZ129" s="67"/>
      <c r="BA129" s="67"/>
      <c r="BB129" s="67"/>
      <c r="BC129" s="67"/>
      <c r="BD129" s="25"/>
      <c r="BE129" s="67"/>
      <c r="BF129" s="67"/>
      <c r="BG129" s="67"/>
      <c r="BH129" s="67"/>
      <c r="BI129" s="121"/>
      <c r="BJ129" s="31"/>
      <c r="BK129" s="25"/>
      <c r="BL129" s="25"/>
      <c r="BM129" s="25"/>
      <c r="BN129" s="25"/>
      <c r="BO129" s="67"/>
      <c r="BP129" s="31"/>
      <c r="BQ129" s="31"/>
      <c r="BR129" s="67"/>
      <c r="BS129" s="25"/>
      <c r="BT129" s="30"/>
      <c r="BU129" s="67"/>
      <c r="BV129" s="67"/>
      <c r="BW129" s="25"/>
      <c r="BX129" s="30"/>
      <c r="BY129" s="67"/>
      <c r="BZ129" s="67"/>
      <c r="CA129" s="25"/>
      <c r="CB129" s="25"/>
      <c r="CC129" s="67"/>
      <c r="CD129" s="30"/>
      <c r="CE129" s="25"/>
      <c r="CF129" s="30"/>
      <c r="CG129" s="25"/>
      <c r="CH129" s="25"/>
      <c r="CI129" s="25"/>
      <c r="CJ129" s="25"/>
      <c r="CK129" s="25"/>
      <c r="CL129" s="30"/>
      <c r="CM129" s="25"/>
      <c r="CN129" s="26"/>
      <c r="CO129" s="67"/>
      <c r="CP129" s="25"/>
      <c r="CQ129" s="25"/>
      <c r="CR129" s="67"/>
      <c r="CS129" s="68"/>
      <c r="CT129" s="67"/>
      <c r="CU129" s="67"/>
      <c r="CV129" s="25"/>
      <c r="CW129" s="25"/>
      <c r="CX129" s="25"/>
      <c r="CY129" s="25"/>
      <c r="CZ129" s="25"/>
      <c r="DA129" s="67"/>
      <c r="DB129" s="68"/>
      <c r="DC129" s="67"/>
      <c r="DD129" s="67"/>
      <c r="DE129" s="67"/>
      <c r="DF129" s="69"/>
      <c r="DG129" s="67"/>
      <c r="DH129" s="69"/>
      <c r="DI129" s="32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</row>
    <row r="130" spans="1:134" ht="12.75" x14ac:dyDescent="0.2">
      <c r="A130" s="130"/>
      <c r="B130" s="24"/>
      <c r="C130" s="25"/>
      <c r="D130" s="25"/>
      <c r="E130" s="24"/>
      <c r="F130" s="67"/>
      <c r="G130" s="118"/>
      <c r="H130" s="118"/>
      <c r="I130" s="119"/>
      <c r="J130" s="120"/>
      <c r="K130" s="27" t="str">
        <f t="shared" si="3"/>
        <v/>
      </c>
      <c r="L130" s="28" t="str">
        <f t="shared" si="4"/>
        <v/>
      </c>
      <c r="M130" s="29" t="str">
        <f t="shared" si="5"/>
        <v/>
      </c>
      <c r="N130" s="67"/>
      <c r="O130" s="117"/>
      <c r="P130" s="25"/>
      <c r="Q130" s="25"/>
      <c r="R130" s="25"/>
      <c r="S130" s="117"/>
      <c r="T130" s="61"/>
      <c r="U130" s="67"/>
      <c r="V130" s="61"/>
      <c r="W130" s="30"/>
      <c r="X130" s="67"/>
      <c r="Y130" s="25"/>
      <c r="Z130" s="67"/>
      <c r="AA130" s="67"/>
      <c r="AB130" s="67"/>
      <c r="AC130" s="67"/>
      <c r="AD130" s="67"/>
      <c r="AE130" s="25"/>
      <c r="AF130" s="30"/>
      <c r="AG130" s="67"/>
      <c r="AH130" s="67"/>
      <c r="AI130" s="25"/>
      <c r="AJ130" s="30"/>
      <c r="AK130" s="67"/>
      <c r="AL130" s="30"/>
      <c r="AM130" s="67"/>
      <c r="AN130" s="67"/>
      <c r="AO130" s="67"/>
      <c r="AP130" s="25"/>
      <c r="AQ130" s="67"/>
      <c r="AR130" s="67"/>
      <c r="AS130" s="67"/>
      <c r="AT130" s="25"/>
      <c r="AU130" s="67"/>
      <c r="AV130" s="67"/>
      <c r="AW130" s="67"/>
      <c r="AX130" s="67"/>
      <c r="AY130" s="67"/>
      <c r="AZ130" s="67"/>
      <c r="BA130" s="67"/>
      <c r="BB130" s="67"/>
      <c r="BC130" s="67"/>
      <c r="BD130" s="25"/>
      <c r="BE130" s="67"/>
      <c r="BF130" s="67"/>
      <c r="BG130" s="67"/>
      <c r="BH130" s="67"/>
      <c r="BI130" s="121"/>
      <c r="BJ130" s="31"/>
      <c r="BK130" s="25"/>
      <c r="BL130" s="25"/>
      <c r="BM130" s="25"/>
      <c r="BN130" s="25"/>
      <c r="BO130" s="67"/>
      <c r="BP130" s="31"/>
      <c r="BQ130" s="31"/>
      <c r="BR130" s="67"/>
      <c r="BS130" s="25"/>
      <c r="BT130" s="30"/>
      <c r="BU130" s="67"/>
      <c r="BV130" s="67"/>
      <c r="BW130" s="25"/>
      <c r="BX130" s="30"/>
      <c r="BY130" s="67"/>
      <c r="BZ130" s="67"/>
      <c r="CA130" s="25"/>
      <c r="CB130" s="25"/>
      <c r="CC130" s="67"/>
      <c r="CD130" s="30"/>
      <c r="CE130" s="25"/>
      <c r="CF130" s="30"/>
      <c r="CG130" s="25"/>
      <c r="CH130" s="25"/>
      <c r="CI130" s="25"/>
      <c r="CJ130" s="25"/>
      <c r="CK130" s="25"/>
      <c r="CL130" s="30"/>
      <c r="CM130" s="25"/>
      <c r="CN130" s="26"/>
      <c r="CO130" s="67"/>
      <c r="CP130" s="25"/>
      <c r="CQ130" s="25"/>
      <c r="CR130" s="67"/>
      <c r="CS130" s="68"/>
      <c r="CT130" s="67"/>
      <c r="CU130" s="67"/>
      <c r="CV130" s="25"/>
      <c r="CW130" s="25"/>
      <c r="CX130" s="25"/>
      <c r="CY130" s="25"/>
      <c r="CZ130" s="25"/>
      <c r="DA130" s="67"/>
      <c r="DB130" s="68"/>
      <c r="DC130" s="67"/>
      <c r="DD130" s="67"/>
      <c r="DE130" s="67"/>
      <c r="DF130" s="69"/>
      <c r="DG130" s="67"/>
      <c r="DH130" s="69"/>
      <c r="DI130" s="32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</row>
    <row r="131" spans="1:134" ht="12.75" x14ac:dyDescent="0.2">
      <c r="A131" s="130"/>
      <c r="B131" s="24"/>
      <c r="C131" s="25"/>
      <c r="D131" s="25"/>
      <c r="E131" s="24"/>
      <c r="F131" s="67"/>
      <c r="G131" s="118"/>
      <c r="H131" s="118"/>
      <c r="I131" s="119"/>
      <c r="J131" s="120"/>
      <c r="K131" s="27" t="str">
        <f t="shared" si="3"/>
        <v/>
      </c>
      <c r="L131" s="28" t="str">
        <f t="shared" si="4"/>
        <v/>
      </c>
      <c r="M131" s="29" t="str">
        <f t="shared" si="5"/>
        <v/>
      </c>
      <c r="N131" s="67"/>
      <c r="O131" s="117"/>
      <c r="P131" s="25"/>
      <c r="Q131" s="25"/>
      <c r="R131" s="25"/>
      <c r="S131" s="117"/>
      <c r="T131" s="61"/>
      <c r="U131" s="67"/>
      <c r="V131" s="61"/>
      <c r="W131" s="30"/>
      <c r="X131" s="67"/>
      <c r="Y131" s="25"/>
      <c r="Z131" s="67"/>
      <c r="AA131" s="67"/>
      <c r="AB131" s="67"/>
      <c r="AC131" s="67"/>
      <c r="AD131" s="67"/>
      <c r="AE131" s="25"/>
      <c r="AF131" s="30"/>
      <c r="AG131" s="67"/>
      <c r="AH131" s="67"/>
      <c r="AI131" s="25"/>
      <c r="AJ131" s="30"/>
      <c r="AK131" s="67"/>
      <c r="AL131" s="30"/>
      <c r="AM131" s="67"/>
      <c r="AN131" s="67"/>
      <c r="AO131" s="67"/>
      <c r="AP131" s="25"/>
      <c r="AQ131" s="67"/>
      <c r="AR131" s="67"/>
      <c r="AS131" s="67"/>
      <c r="AT131" s="25"/>
      <c r="AU131" s="67"/>
      <c r="AV131" s="67"/>
      <c r="AW131" s="67"/>
      <c r="AX131" s="67"/>
      <c r="AY131" s="67"/>
      <c r="AZ131" s="67"/>
      <c r="BA131" s="67"/>
      <c r="BB131" s="67"/>
      <c r="BC131" s="67"/>
      <c r="BD131" s="25"/>
      <c r="BE131" s="67"/>
      <c r="BF131" s="67"/>
      <c r="BG131" s="67"/>
      <c r="BH131" s="67"/>
      <c r="BI131" s="121"/>
      <c r="BJ131" s="31"/>
      <c r="BK131" s="25"/>
      <c r="BL131" s="25"/>
      <c r="BM131" s="25"/>
      <c r="BN131" s="25"/>
      <c r="BO131" s="67"/>
      <c r="BP131" s="31"/>
      <c r="BQ131" s="31"/>
      <c r="BR131" s="67"/>
      <c r="BS131" s="25"/>
      <c r="BT131" s="30"/>
      <c r="BU131" s="67"/>
      <c r="BV131" s="67"/>
      <c r="BW131" s="25"/>
      <c r="BX131" s="30"/>
      <c r="BY131" s="67"/>
      <c r="BZ131" s="67"/>
      <c r="CA131" s="25"/>
      <c r="CB131" s="25"/>
      <c r="CC131" s="67"/>
      <c r="CD131" s="30"/>
      <c r="CE131" s="25"/>
      <c r="CF131" s="30"/>
      <c r="CG131" s="25"/>
      <c r="CH131" s="25"/>
      <c r="CI131" s="25"/>
      <c r="CJ131" s="25"/>
      <c r="CK131" s="25"/>
      <c r="CL131" s="30"/>
      <c r="CM131" s="25"/>
      <c r="CN131" s="26"/>
      <c r="CO131" s="67"/>
      <c r="CP131" s="25"/>
      <c r="CQ131" s="25"/>
      <c r="CR131" s="67"/>
      <c r="CS131" s="68"/>
      <c r="CT131" s="67"/>
      <c r="CU131" s="67"/>
      <c r="CV131" s="25"/>
      <c r="CW131" s="25"/>
      <c r="CX131" s="25"/>
      <c r="CY131" s="25"/>
      <c r="CZ131" s="25"/>
      <c r="DA131" s="67"/>
      <c r="DB131" s="68"/>
      <c r="DC131" s="67"/>
      <c r="DD131" s="67"/>
      <c r="DE131" s="67"/>
      <c r="DF131" s="69"/>
      <c r="DG131" s="67"/>
      <c r="DH131" s="69"/>
      <c r="DI131" s="32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</row>
    <row r="132" spans="1:134" ht="12.75" x14ac:dyDescent="0.2">
      <c r="A132" s="130"/>
      <c r="B132" s="24"/>
      <c r="C132" s="25"/>
      <c r="D132" s="25"/>
      <c r="E132" s="24"/>
      <c r="F132" s="67"/>
      <c r="G132" s="118"/>
      <c r="H132" s="118"/>
      <c r="I132" s="119"/>
      <c r="J132" s="120"/>
      <c r="K132" s="27" t="str">
        <f t="shared" si="3"/>
        <v/>
      </c>
      <c r="L132" s="28" t="str">
        <f t="shared" si="4"/>
        <v/>
      </c>
      <c r="M132" s="29" t="str">
        <f t="shared" si="5"/>
        <v/>
      </c>
      <c r="N132" s="67"/>
      <c r="O132" s="117"/>
      <c r="P132" s="25"/>
      <c r="Q132" s="25"/>
      <c r="R132" s="25"/>
      <c r="S132" s="117"/>
      <c r="T132" s="61"/>
      <c r="U132" s="67"/>
      <c r="V132" s="61"/>
      <c r="W132" s="30"/>
      <c r="X132" s="67"/>
      <c r="Y132" s="25"/>
      <c r="Z132" s="67"/>
      <c r="AA132" s="67"/>
      <c r="AB132" s="67"/>
      <c r="AC132" s="67"/>
      <c r="AD132" s="67"/>
      <c r="AE132" s="25"/>
      <c r="AF132" s="30"/>
      <c r="AG132" s="67"/>
      <c r="AH132" s="67"/>
      <c r="AI132" s="25"/>
      <c r="AJ132" s="30"/>
      <c r="AK132" s="67"/>
      <c r="AL132" s="30"/>
      <c r="AM132" s="67"/>
      <c r="AN132" s="67"/>
      <c r="AO132" s="67"/>
      <c r="AP132" s="25"/>
      <c r="AQ132" s="67"/>
      <c r="AR132" s="67"/>
      <c r="AS132" s="67"/>
      <c r="AT132" s="25"/>
      <c r="AU132" s="67"/>
      <c r="AV132" s="67"/>
      <c r="AW132" s="67"/>
      <c r="AX132" s="67"/>
      <c r="AY132" s="67"/>
      <c r="AZ132" s="67"/>
      <c r="BA132" s="67"/>
      <c r="BB132" s="67"/>
      <c r="BC132" s="67"/>
      <c r="BD132" s="25"/>
      <c r="BE132" s="67"/>
      <c r="BF132" s="67"/>
      <c r="BG132" s="67"/>
      <c r="BH132" s="67"/>
      <c r="BI132" s="121"/>
      <c r="BJ132" s="31"/>
      <c r="BK132" s="25"/>
      <c r="BL132" s="25"/>
      <c r="BM132" s="25"/>
      <c r="BN132" s="25"/>
      <c r="BO132" s="67"/>
      <c r="BP132" s="31"/>
      <c r="BQ132" s="31"/>
      <c r="BR132" s="67"/>
      <c r="BS132" s="25"/>
      <c r="BT132" s="30"/>
      <c r="BU132" s="67"/>
      <c r="BV132" s="67"/>
      <c r="BW132" s="25"/>
      <c r="BX132" s="30"/>
      <c r="BY132" s="67"/>
      <c r="BZ132" s="67"/>
      <c r="CA132" s="25"/>
      <c r="CB132" s="25"/>
      <c r="CC132" s="67"/>
      <c r="CD132" s="30"/>
      <c r="CE132" s="25"/>
      <c r="CF132" s="30"/>
      <c r="CG132" s="25"/>
      <c r="CH132" s="25"/>
      <c r="CI132" s="25"/>
      <c r="CJ132" s="25"/>
      <c r="CK132" s="25"/>
      <c r="CL132" s="30"/>
      <c r="CM132" s="25"/>
      <c r="CN132" s="26"/>
      <c r="CO132" s="67"/>
      <c r="CP132" s="25"/>
      <c r="CQ132" s="25"/>
      <c r="CR132" s="67"/>
      <c r="CS132" s="68"/>
      <c r="CT132" s="67"/>
      <c r="CU132" s="67"/>
      <c r="CV132" s="25"/>
      <c r="CW132" s="25"/>
      <c r="CX132" s="25"/>
      <c r="CY132" s="25"/>
      <c r="CZ132" s="25"/>
      <c r="DA132" s="67"/>
      <c r="DB132" s="68"/>
      <c r="DC132" s="67"/>
      <c r="DD132" s="67"/>
      <c r="DE132" s="67"/>
      <c r="DF132" s="69"/>
      <c r="DG132" s="67"/>
      <c r="DH132" s="69"/>
      <c r="DI132" s="32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</row>
    <row r="133" spans="1:134" ht="12.75" x14ac:dyDescent="0.2">
      <c r="A133" s="130"/>
      <c r="B133" s="24"/>
      <c r="C133" s="25"/>
      <c r="D133" s="25"/>
      <c r="E133" s="24"/>
      <c r="F133" s="67"/>
      <c r="G133" s="118"/>
      <c r="H133" s="118"/>
      <c r="I133" s="119"/>
      <c r="J133" s="120"/>
      <c r="K133" s="27" t="str">
        <f t="shared" si="3"/>
        <v/>
      </c>
      <c r="L133" s="28" t="str">
        <f t="shared" si="4"/>
        <v/>
      </c>
      <c r="M133" s="29" t="str">
        <f t="shared" si="5"/>
        <v/>
      </c>
      <c r="N133" s="67"/>
      <c r="O133" s="117"/>
      <c r="P133" s="25"/>
      <c r="Q133" s="25"/>
      <c r="R133" s="25"/>
      <c r="S133" s="117"/>
      <c r="T133" s="61"/>
      <c r="U133" s="67"/>
      <c r="V133" s="61"/>
      <c r="W133" s="30"/>
      <c r="X133" s="67"/>
      <c r="Y133" s="25"/>
      <c r="Z133" s="67"/>
      <c r="AA133" s="67"/>
      <c r="AB133" s="67"/>
      <c r="AC133" s="67"/>
      <c r="AD133" s="67"/>
      <c r="AE133" s="25"/>
      <c r="AF133" s="30"/>
      <c r="AG133" s="67"/>
      <c r="AH133" s="67"/>
      <c r="AI133" s="25"/>
      <c r="AJ133" s="30"/>
      <c r="AK133" s="67"/>
      <c r="AL133" s="30"/>
      <c r="AM133" s="67"/>
      <c r="AN133" s="67"/>
      <c r="AO133" s="67"/>
      <c r="AP133" s="25"/>
      <c r="AQ133" s="67"/>
      <c r="AR133" s="67"/>
      <c r="AS133" s="67"/>
      <c r="AT133" s="25"/>
      <c r="AU133" s="67"/>
      <c r="AV133" s="67"/>
      <c r="AW133" s="67"/>
      <c r="AX133" s="67"/>
      <c r="AY133" s="67"/>
      <c r="AZ133" s="67"/>
      <c r="BA133" s="67"/>
      <c r="BB133" s="67"/>
      <c r="BC133" s="67"/>
      <c r="BD133" s="25"/>
      <c r="BE133" s="67"/>
      <c r="BF133" s="67"/>
      <c r="BG133" s="67"/>
      <c r="BH133" s="67"/>
      <c r="BI133" s="121"/>
      <c r="BJ133" s="31"/>
      <c r="BK133" s="25"/>
      <c r="BL133" s="25"/>
      <c r="BM133" s="25"/>
      <c r="BN133" s="25"/>
      <c r="BO133" s="67"/>
      <c r="BP133" s="31"/>
      <c r="BQ133" s="31"/>
      <c r="BR133" s="67"/>
      <c r="BS133" s="25"/>
      <c r="BT133" s="30"/>
      <c r="BU133" s="67"/>
      <c r="BV133" s="67"/>
      <c r="BW133" s="25"/>
      <c r="BX133" s="30"/>
      <c r="BY133" s="67"/>
      <c r="BZ133" s="67"/>
      <c r="CA133" s="25"/>
      <c r="CB133" s="25"/>
      <c r="CC133" s="67"/>
      <c r="CD133" s="30"/>
      <c r="CE133" s="25"/>
      <c r="CF133" s="30"/>
      <c r="CG133" s="25"/>
      <c r="CH133" s="25"/>
      <c r="CI133" s="25"/>
      <c r="CJ133" s="25"/>
      <c r="CK133" s="25"/>
      <c r="CL133" s="30"/>
      <c r="CM133" s="25"/>
      <c r="CN133" s="26"/>
      <c r="CO133" s="67"/>
      <c r="CP133" s="25"/>
      <c r="CQ133" s="25"/>
      <c r="CR133" s="67"/>
      <c r="CS133" s="68"/>
      <c r="CT133" s="67"/>
      <c r="CU133" s="67"/>
      <c r="CV133" s="25"/>
      <c r="CW133" s="25"/>
      <c r="CX133" s="25"/>
      <c r="CY133" s="25"/>
      <c r="CZ133" s="25"/>
      <c r="DA133" s="67"/>
      <c r="DB133" s="68"/>
      <c r="DC133" s="67"/>
      <c r="DD133" s="67"/>
      <c r="DE133" s="67"/>
      <c r="DF133" s="69"/>
      <c r="DG133" s="67"/>
      <c r="DH133" s="69"/>
      <c r="DI133" s="32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</row>
    <row r="134" spans="1:134" ht="12.75" x14ac:dyDescent="0.2">
      <c r="A134" s="130"/>
      <c r="B134" s="24"/>
      <c r="C134" s="25"/>
      <c r="D134" s="25"/>
      <c r="E134" s="24"/>
      <c r="F134" s="67"/>
      <c r="G134" s="118"/>
      <c r="H134" s="118"/>
      <c r="I134" s="119"/>
      <c r="J134" s="120"/>
      <c r="K134" s="27" t="str">
        <f t="shared" si="3"/>
        <v/>
      </c>
      <c r="L134" s="28" t="str">
        <f t="shared" si="4"/>
        <v/>
      </c>
      <c r="M134" s="29" t="str">
        <f t="shared" si="5"/>
        <v/>
      </c>
      <c r="N134" s="67"/>
      <c r="O134" s="117"/>
      <c r="P134" s="25"/>
      <c r="Q134" s="25"/>
      <c r="R134" s="25"/>
      <c r="S134" s="117"/>
      <c r="T134" s="61"/>
      <c r="U134" s="67"/>
      <c r="V134" s="61"/>
      <c r="W134" s="30"/>
      <c r="X134" s="67"/>
      <c r="Y134" s="25"/>
      <c r="Z134" s="67"/>
      <c r="AA134" s="67"/>
      <c r="AB134" s="67"/>
      <c r="AC134" s="67"/>
      <c r="AD134" s="67"/>
      <c r="AE134" s="25"/>
      <c r="AF134" s="30"/>
      <c r="AG134" s="67"/>
      <c r="AH134" s="67"/>
      <c r="AI134" s="25"/>
      <c r="AJ134" s="30"/>
      <c r="AK134" s="67"/>
      <c r="AL134" s="30"/>
      <c r="AM134" s="67"/>
      <c r="AN134" s="67"/>
      <c r="AO134" s="67"/>
      <c r="AP134" s="25"/>
      <c r="AQ134" s="67"/>
      <c r="AR134" s="67"/>
      <c r="AS134" s="67"/>
      <c r="AT134" s="25"/>
      <c r="AU134" s="67"/>
      <c r="AV134" s="67"/>
      <c r="AW134" s="67"/>
      <c r="AX134" s="67"/>
      <c r="AY134" s="67"/>
      <c r="AZ134" s="67"/>
      <c r="BA134" s="67"/>
      <c r="BB134" s="67"/>
      <c r="BC134" s="67"/>
      <c r="BD134" s="25"/>
      <c r="BE134" s="67"/>
      <c r="BF134" s="67"/>
      <c r="BG134" s="67"/>
      <c r="BH134" s="67"/>
      <c r="BI134" s="121"/>
      <c r="BJ134" s="31"/>
      <c r="BK134" s="25"/>
      <c r="BL134" s="25"/>
      <c r="BM134" s="25"/>
      <c r="BN134" s="25"/>
      <c r="BO134" s="67"/>
      <c r="BP134" s="31"/>
      <c r="BQ134" s="31"/>
      <c r="BR134" s="67"/>
      <c r="BS134" s="25"/>
      <c r="BT134" s="30"/>
      <c r="BU134" s="67"/>
      <c r="BV134" s="67"/>
      <c r="BW134" s="25"/>
      <c r="BX134" s="30"/>
      <c r="BY134" s="67"/>
      <c r="BZ134" s="67"/>
      <c r="CA134" s="25"/>
      <c r="CB134" s="25"/>
      <c r="CC134" s="67"/>
      <c r="CD134" s="30"/>
      <c r="CE134" s="25"/>
      <c r="CF134" s="30"/>
      <c r="CG134" s="25"/>
      <c r="CH134" s="25"/>
      <c r="CI134" s="25"/>
      <c r="CJ134" s="25"/>
      <c r="CK134" s="25"/>
      <c r="CL134" s="30"/>
      <c r="CM134" s="25"/>
      <c r="CN134" s="26"/>
      <c r="CO134" s="67"/>
      <c r="CP134" s="25"/>
      <c r="CQ134" s="25"/>
      <c r="CR134" s="67"/>
      <c r="CS134" s="68"/>
      <c r="CT134" s="67"/>
      <c r="CU134" s="67"/>
      <c r="CV134" s="25"/>
      <c r="CW134" s="25"/>
      <c r="CX134" s="25"/>
      <c r="CY134" s="25"/>
      <c r="CZ134" s="25"/>
      <c r="DA134" s="67"/>
      <c r="DB134" s="68"/>
      <c r="DC134" s="67"/>
      <c r="DD134" s="67"/>
      <c r="DE134" s="67"/>
      <c r="DF134" s="69"/>
      <c r="DG134" s="67"/>
      <c r="DH134" s="69"/>
      <c r="DI134" s="32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</row>
    <row r="135" spans="1:134" ht="12.75" x14ac:dyDescent="0.2">
      <c r="A135" s="130"/>
      <c r="B135" s="24"/>
      <c r="C135" s="25"/>
      <c r="D135" s="25"/>
      <c r="E135" s="24"/>
      <c r="F135" s="67"/>
      <c r="G135" s="118"/>
      <c r="H135" s="118"/>
      <c r="I135" s="119"/>
      <c r="J135" s="120"/>
      <c r="K135" s="27" t="str">
        <f t="shared" si="3"/>
        <v/>
      </c>
      <c r="L135" s="28" t="str">
        <f t="shared" si="4"/>
        <v/>
      </c>
      <c r="M135" s="29" t="str">
        <f t="shared" si="5"/>
        <v/>
      </c>
      <c r="N135" s="67"/>
      <c r="O135" s="117"/>
      <c r="P135" s="25"/>
      <c r="Q135" s="25"/>
      <c r="R135" s="25"/>
      <c r="S135" s="117"/>
      <c r="T135" s="61"/>
      <c r="U135" s="67"/>
      <c r="V135" s="61"/>
      <c r="W135" s="30"/>
      <c r="X135" s="67"/>
      <c r="Y135" s="25"/>
      <c r="Z135" s="67"/>
      <c r="AA135" s="67"/>
      <c r="AB135" s="67"/>
      <c r="AC135" s="67"/>
      <c r="AD135" s="67"/>
      <c r="AE135" s="25"/>
      <c r="AF135" s="30"/>
      <c r="AG135" s="67"/>
      <c r="AH135" s="67"/>
      <c r="AI135" s="25"/>
      <c r="AJ135" s="30"/>
      <c r="AK135" s="67"/>
      <c r="AL135" s="30"/>
      <c r="AM135" s="67"/>
      <c r="AN135" s="67"/>
      <c r="AO135" s="67"/>
      <c r="AP135" s="25"/>
      <c r="AQ135" s="67"/>
      <c r="AR135" s="67"/>
      <c r="AS135" s="67"/>
      <c r="AT135" s="25"/>
      <c r="AU135" s="67"/>
      <c r="AV135" s="67"/>
      <c r="AW135" s="67"/>
      <c r="AX135" s="67"/>
      <c r="AY135" s="67"/>
      <c r="AZ135" s="67"/>
      <c r="BA135" s="67"/>
      <c r="BB135" s="67"/>
      <c r="BC135" s="67"/>
      <c r="BD135" s="25"/>
      <c r="BE135" s="67"/>
      <c r="BF135" s="67"/>
      <c r="BG135" s="67"/>
      <c r="BH135" s="67"/>
      <c r="BI135" s="121"/>
      <c r="BJ135" s="31"/>
      <c r="BK135" s="25"/>
      <c r="BL135" s="25"/>
      <c r="BM135" s="25"/>
      <c r="BN135" s="25"/>
      <c r="BO135" s="67"/>
      <c r="BP135" s="31"/>
      <c r="BQ135" s="31"/>
      <c r="BR135" s="67"/>
      <c r="BS135" s="25"/>
      <c r="BT135" s="30"/>
      <c r="BU135" s="67"/>
      <c r="BV135" s="67"/>
      <c r="BW135" s="25"/>
      <c r="BX135" s="30"/>
      <c r="BY135" s="67"/>
      <c r="BZ135" s="67"/>
      <c r="CA135" s="25"/>
      <c r="CB135" s="25"/>
      <c r="CC135" s="67"/>
      <c r="CD135" s="30"/>
      <c r="CE135" s="25"/>
      <c r="CF135" s="30"/>
      <c r="CG135" s="25"/>
      <c r="CH135" s="25"/>
      <c r="CI135" s="25"/>
      <c r="CJ135" s="25"/>
      <c r="CK135" s="25"/>
      <c r="CL135" s="30"/>
      <c r="CM135" s="25"/>
      <c r="CN135" s="26"/>
      <c r="CO135" s="67"/>
      <c r="CP135" s="25"/>
      <c r="CQ135" s="25"/>
      <c r="CR135" s="67"/>
      <c r="CS135" s="68"/>
      <c r="CT135" s="67"/>
      <c r="CU135" s="67"/>
      <c r="CV135" s="25"/>
      <c r="CW135" s="25"/>
      <c r="CX135" s="25"/>
      <c r="CY135" s="25"/>
      <c r="CZ135" s="25"/>
      <c r="DA135" s="67"/>
      <c r="DB135" s="68"/>
      <c r="DC135" s="67"/>
      <c r="DD135" s="67"/>
      <c r="DE135" s="67"/>
      <c r="DF135" s="69"/>
      <c r="DG135" s="67"/>
      <c r="DH135" s="69"/>
      <c r="DI135" s="32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</row>
    <row r="136" spans="1:134" ht="12.75" x14ac:dyDescent="0.2">
      <c r="A136" s="130"/>
      <c r="B136" s="24"/>
      <c r="C136" s="25"/>
      <c r="D136" s="25"/>
      <c r="E136" s="24"/>
      <c r="F136" s="67"/>
      <c r="G136" s="118"/>
      <c r="H136" s="118"/>
      <c r="I136" s="119"/>
      <c r="J136" s="120"/>
      <c r="K136" s="27" t="str">
        <f t="shared" ref="K136:K180" si="6">IF(J136="","",RIGHT(CONCATENATE("000000000",MID(J136,1,FIND("-",J136,1)-1)),8))</f>
        <v/>
      </c>
      <c r="L136" s="28" t="str">
        <f t="shared" ref="L136:L180" si="7">IF(J136="","",TEXT(IF(11-MOD(SUM(VALUE(MID(K136,1,1))*3+VALUE(MID(K136,2,1))*2+VALUE(MID(K136,3,1))*7+VALUE(MID(K136,4,1))*6+VALUE(MID(K136,5,1))*5+VALUE(MID(K136,6,1))*4+VALUE(MID(K136,7,1))*3+VALUE(MID(K136,8,1))*2),11)=10,"K",IF(11-MOD(SUM(VALUE(MID(K136,1,1))*3+VALUE(MID(K136,2,1))*2+VALUE(MID(K136,3,1))*7+VALUE(MID(K136,4,1))*6+VALUE(MID(K136,5,1))*5+VALUE(MID(K136,6,1))*4+VALUE(MID(K136,7,1))*3+VALUE(MID(K136,8,1))*2),11)=11,0,11-MOD(SUM(VALUE(MID(K136,1,1))*3+VALUE(MID(K136,2,1))*2+VALUE(MID(K136,3,1))*7+VALUE(MID(K136,4,1))*6+VALUE(MID(K136,5,1))*5+VALUE(MID(K136,6,1))*4+VALUE(MID(K136,7,1))*3+VALUE(MID(K136,8,1))*2),11))),0))</f>
        <v/>
      </c>
      <c r="M136" s="29" t="str">
        <f t="shared" ref="M136:M180" si="8">IF(ISERROR(IF(J136="","",IF(L136=RIGHT(J136,1),"OK","Rut Incorrecto"))),"Rut Incorrecto",IF(J136="","",IF(L136=RIGHT(J136,1),"OK","Rut Incorrecto")))</f>
        <v/>
      </c>
      <c r="N136" s="67"/>
      <c r="O136" s="117"/>
      <c r="P136" s="25"/>
      <c r="Q136" s="25"/>
      <c r="R136" s="25"/>
      <c r="S136" s="117"/>
      <c r="T136" s="61"/>
      <c r="U136" s="67"/>
      <c r="V136" s="61"/>
      <c r="W136" s="30"/>
      <c r="X136" s="67"/>
      <c r="Y136" s="25"/>
      <c r="Z136" s="67"/>
      <c r="AA136" s="67"/>
      <c r="AB136" s="67"/>
      <c r="AC136" s="67"/>
      <c r="AD136" s="67"/>
      <c r="AE136" s="25"/>
      <c r="AF136" s="30"/>
      <c r="AG136" s="67"/>
      <c r="AH136" s="67"/>
      <c r="AI136" s="25"/>
      <c r="AJ136" s="30"/>
      <c r="AK136" s="67"/>
      <c r="AL136" s="30"/>
      <c r="AM136" s="67"/>
      <c r="AN136" s="67"/>
      <c r="AO136" s="67"/>
      <c r="AP136" s="25"/>
      <c r="AQ136" s="67"/>
      <c r="AR136" s="67"/>
      <c r="AS136" s="67"/>
      <c r="AT136" s="25"/>
      <c r="AU136" s="67"/>
      <c r="AV136" s="67"/>
      <c r="AW136" s="67"/>
      <c r="AX136" s="67"/>
      <c r="AY136" s="67"/>
      <c r="AZ136" s="67"/>
      <c r="BA136" s="67"/>
      <c r="BB136" s="67"/>
      <c r="BC136" s="67"/>
      <c r="BD136" s="25"/>
      <c r="BE136" s="67"/>
      <c r="BF136" s="67"/>
      <c r="BG136" s="67"/>
      <c r="BH136" s="67"/>
      <c r="BI136" s="121"/>
      <c r="BJ136" s="31"/>
      <c r="BK136" s="25"/>
      <c r="BL136" s="25"/>
      <c r="BM136" s="25"/>
      <c r="BN136" s="25"/>
      <c r="BO136" s="67"/>
      <c r="BP136" s="31"/>
      <c r="BQ136" s="31"/>
      <c r="BR136" s="67"/>
      <c r="BS136" s="25"/>
      <c r="BT136" s="30"/>
      <c r="BU136" s="67"/>
      <c r="BV136" s="67"/>
      <c r="BW136" s="25"/>
      <c r="BX136" s="30"/>
      <c r="BY136" s="67"/>
      <c r="BZ136" s="67"/>
      <c r="CA136" s="25"/>
      <c r="CB136" s="25"/>
      <c r="CC136" s="67"/>
      <c r="CD136" s="30"/>
      <c r="CE136" s="25"/>
      <c r="CF136" s="30"/>
      <c r="CG136" s="25"/>
      <c r="CH136" s="25"/>
      <c r="CI136" s="25"/>
      <c r="CJ136" s="25"/>
      <c r="CK136" s="25"/>
      <c r="CL136" s="30"/>
      <c r="CM136" s="25"/>
      <c r="CN136" s="26"/>
      <c r="CO136" s="67"/>
      <c r="CP136" s="25"/>
      <c r="CQ136" s="25"/>
      <c r="CR136" s="67"/>
      <c r="CS136" s="68"/>
      <c r="CT136" s="67"/>
      <c r="CU136" s="67"/>
      <c r="CV136" s="25"/>
      <c r="CW136" s="25"/>
      <c r="CX136" s="25"/>
      <c r="CY136" s="25"/>
      <c r="CZ136" s="25"/>
      <c r="DA136" s="67"/>
      <c r="DB136" s="68"/>
      <c r="DC136" s="67"/>
      <c r="DD136" s="67"/>
      <c r="DE136" s="67"/>
      <c r="DF136" s="69"/>
      <c r="DG136" s="67"/>
      <c r="DH136" s="69"/>
      <c r="DI136" s="32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</row>
    <row r="137" spans="1:134" ht="12.75" x14ac:dyDescent="0.2">
      <c r="A137" s="130"/>
      <c r="B137" s="24"/>
      <c r="C137" s="25"/>
      <c r="D137" s="25"/>
      <c r="E137" s="24"/>
      <c r="F137" s="67"/>
      <c r="G137" s="118"/>
      <c r="H137" s="118"/>
      <c r="I137" s="119"/>
      <c r="J137" s="120"/>
      <c r="K137" s="27" t="str">
        <f t="shared" si="6"/>
        <v/>
      </c>
      <c r="L137" s="28" t="str">
        <f t="shared" si="7"/>
        <v/>
      </c>
      <c r="M137" s="29" t="str">
        <f t="shared" si="8"/>
        <v/>
      </c>
      <c r="N137" s="67"/>
      <c r="O137" s="117"/>
      <c r="P137" s="25"/>
      <c r="Q137" s="25"/>
      <c r="R137" s="25"/>
      <c r="S137" s="117"/>
      <c r="T137" s="61"/>
      <c r="U137" s="67"/>
      <c r="V137" s="61"/>
      <c r="W137" s="30"/>
      <c r="X137" s="67"/>
      <c r="Y137" s="25"/>
      <c r="Z137" s="67"/>
      <c r="AA137" s="67"/>
      <c r="AB137" s="67"/>
      <c r="AC137" s="67"/>
      <c r="AD137" s="67"/>
      <c r="AE137" s="25"/>
      <c r="AF137" s="30"/>
      <c r="AG137" s="67"/>
      <c r="AH137" s="67"/>
      <c r="AI137" s="25"/>
      <c r="AJ137" s="30"/>
      <c r="AK137" s="67"/>
      <c r="AL137" s="30"/>
      <c r="AM137" s="67"/>
      <c r="AN137" s="67"/>
      <c r="AO137" s="67"/>
      <c r="AP137" s="25"/>
      <c r="AQ137" s="67"/>
      <c r="AR137" s="67"/>
      <c r="AS137" s="67"/>
      <c r="AT137" s="25"/>
      <c r="AU137" s="67"/>
      <c r="AV137" s="67"/>
      <c r="AW137" s="67"/>
      <c r="AX137" s="67"/>
      <c r="AY137" s="67"/>
      <c r="AZ137" s="67"/>
      <c r="BA137" s="67"/>
      <c r="BB137" s="67"/>
      <c r="BC137" s="67"/>
      <c r="BD137" s="25"/>
      <c r="BE137" s="67"/>
      <c r="BF137" s="67"/>
      <c r="BG137" s="67"/>
      <c r="BH137" s="67"/>
      <c r="BI137" s="121"/>
      <c r="BJ137" s="31"/>
      <c r="BK137" s="25"/>
      <c r="BL137" s="25"/>
      <c r="BM137" s="25"/>
      <c r="BN137" s="25"/>
      <c r="BO137" s="67"/>
      <c r="BP137" s="31"/>
      <c r="BQ137" s="31"/>
      <c r="BR137" s="67"/>
      <c r="BS137" s="25"/>
      <c r="BT137" s="30"/>
      <c r="BU137" s="67"/>
      <c r="BV137" s="67"/>
      <c r="BW137" s="25"/>
      <c r="BX137" s="30"/>
      <c r="BY137" s="67"/>
      <c r="BZ137" s="67"/>
      <c r="CA137" s="25"/>
      <c r="CB137" s="25"/>
      <c r="CC137" s="67"/>
      <c r="CD137" s="30"/>
      <c r="CE137" s="25"/>
      <c r="CF137" s="30"/>
      <c r="CG137" s="25"/>
      <c r="CH137" s="25"/>
      <c r="CI137" s="25"/>
      <c r="CJ137" s="25"/>
      <c r="CK137" s="25"/>
      <c r="CL137" s="30"/>
      <c r="CM137" s="25"/>
      <c r="CN137" s="26"/>
      <c r="CO137" s="67"/>
      <c r="CP137" s="25"/>
      <c r="CQ137" s="25"/>
      <c r="CR137" s="67"/>
      <c r="CS137" s="68"/>
      <c r="CT137" s="67"/>
      <c r="CU137" s="67"/>
      <c r="CV137" s="25"/>
      <c r="CW137" s="25"/>
      <c r="CX137" s="25"/>
      <c r="CY137" s="25"/>
      <c r="CZ137" s="25"/>
      <c r="DA137" s="67"/>
      <c r="DB137" s="68"/>
      <c r="DC137" s="67"/>
      <c r="DD137" s="67"/>
      <c r="DE137" s="67"/>
      <c r="DF137" s="69"/>
      <c r="DG137" s="67"/>
      <c r="DH137" s="69"/>
      <c r="DI137" s="32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</row>
    <row r="138" spans="1:134" ht="12.75" x14ac:dyDescent="0.2">
      <c r="A138" s="130"/>
      <c r="B138" s="24"/>
      <c r="C138" s="25"/>
      <c r="D138" s="25"/>
      <c r="E138" s="24"/>
      <c r="F138" s="67"/>
      <c r="G138" s="118"/>
      <c r="H138" s="118"/>
      <c r="I138" s="119"/>
      <c r="J138" s="120"/>
      <c r="K138" s="27" t="str">
        <f t="shared" si="6"/>
        <v/>
      </c>
      <c r="L138" s="28" t="str">
        <f t="shared" si="7"/>
        <v/>
      </c>
      <c r="M138" s="29" t="str">
        <f t="shared" si="8"/>
        <v/>
      </c>
      <c r="N138" s="67"/>
      <c r="O138" s="117"/>
      <c r="P138" s="25"/>
      <c r="Q138" s="25"/>
      <c r="R138" s="25"/>
      <c r="S138" s="117"/>
      <c r="T138" s="61"/>
      <c r="U138" s="67"/>
      <c r="V138" s="61"/>
      <c r="W138" s="30"/>
      <c r="X138" s="67"/>
      <c r="Y138" s="25"/>
      <c r="Z138" s="67"/>
      <c r="AA138" s="67"/>
      <c r="AB138" s="67"/>
      <c r="AC138" s="67"/>
      <c r="AD138" s="67"/>
      <c r="AE138" s="25"/>
      <c r="AF138" s="30"/>
      <c r="AG138" s="67"/>
      <c r="AH138" s="67"/>
      <c r="AI138" s="25"/>
      <c r="AJ138" s="30"/>
      <c r="AK138" s="67"/>
      <c r="AL138" s="30"/>
      <c r="AM138" s="67"/>
      <c r="AN138" s="67"/>
      <c r="AO138" s="67"/>
      <c r="AP138" s="25"/>
      <c r="AQ138" s="67"/>
      <c r="AR138" s="67"/>
      <c r="AS138" s="67"/>
      <c r="AT138" s="25"/>
      <c r="AU138" s="67"/>
      <c r="AV138" s="67"/>
      <c r="AW138" s="67"/>
      <c r="AX138" s="67"/>
      <c r="AY138" s="67"/>
      <c r="AZ138" s="67"/>
      <c r="BA138" s="67"/>
      <c r="BB138" s="67"/>
      <c r="BC138" s="67"/>
      <c r="BD138" s="25"/>
      <c r="BE138" s="67"/>
      <c r="BF138" s="67"/>
      <c r="BG138" s="67"/>
      <c r="BH138" s="67"/>
      <c r="BI138" s="121"/>
      <c r="BJ138" s="31"/>
      <c r="BK138" s="25"/>
      <c r="BL138" s="25"/>
      <c r="BM138" s="25"/>
      <c r="BN138" s="25"/>
      <c r="BO138" s="67"/>
      <c r="BP138" s="31"/>
      <c r="BQ138" s="31"/>
      <c r="BR138" s="67"/>
      <c r="BS138" s="25"/>
      <c r="BT138" s="30"/>
      <c r="BU138" s="67"/>
      <c r="BV138" s="67"/>
      <c r="BW138" s="25"/>
      <c r="BX138" s="30"/>
      <c r="BY138" s="67"/>
      <c r="BZ138" s="67"/>
      <c r="CA138" s="25"/>
      <c r="CB138" s="25"/>
      <c r="CC138" s="67"/>
      <c r="CD138" s="30"/>
      <c r="CE138" s="25"/>
      <c r="CF138" s="30"/>
      <c r="CG138" s="25"/>
      <c r="CH138" s="25"/>
      <c r="CI138" s="25"/>
      <c r="CJ138" s="25"/>
      <c r="CK138" s="25"/>
      <c r="CL138" s="30"/>
      <c r="CM138" s="25"/>
      <c r="CN138" s="26"/>
      <c r="CO138" s="67"/>
      <c r="CP138" s="25"/>
      <c r="CQ138" s="25"/>
      <c r="CR138" s="67"/>
      <c r="CS138" s="68"/>
      <c r="CT138" s="67"/>
      <c r="CU138" s="67"/>
      <c r="CV138" s="25"/>
      <c r="CW138" s="25"/>
      <c r="CX138" s="25"/>
      <c r="CY138" s="25"/>
      <c r="CZ138" s="25"/>
      <c r="DA138" s="67"/>
      <c r="DB138" s="68"/>
      <c r="DC138" s="67"/>
      <c r="DD138" s="67"/>
      <c r="DE138" s="67"/>
      <c r="DF138" s="69"/>
      <c r="DG138" s="67"/>
      <c r="DH138" s="69"/>
      <c r="DI138" s="32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</row>
    <row r="139" spans="1:134" ht="12.75" x14ac:dyDescent="0.2">
      <c r="A139" s="130"/>
      <c r="B139" s="24"/>
      <c r="C139" s="25"/>
      <c r="D139" s="25"/>
      <c r="E139" s="24"/>
      <c r="F139" s="67"/>
      <c r="G139" s="118"/>
      <c r="H139" s="118"/>
      <c r="I139" s="119"/>
      <c r="J139" s="120"/>
      <c r="K139" s="27" t="str">
        <f t="shared" si="6"/>
        <v/>
      </c>
      <c r="L139" s="28" t="str">
        <f t="shared" si="7"/>
        <v/>
      </c>
      <c r="M139" s="29" t="str">
        <f t="shared" si="8"/>
        <v/>
      </c>
      <c r="N139" s="67"/>
      <c r="O139" s="117"/>
      <c r="P139" s="25"/>
      <c r="Q139" s="25"/>
      <c r="R139" s="25"/>
      <c r="S139" s="117"/>
      <c r="T139" s="61"/>
      <c r="U139" s="67"/>
      <c r="V139" s="61"/>
      <c r="W139" s="30"/>
      <c r="X139" s="67"/>
      <c r="Y139" s="25"/>
      <c r="Z139" s="67"/>
      <c r="AA139" s="67"/>
      <c r="AB139" s="67"/>
      <c r="AC139" s="67"/>
      <c r="AD139" s="67"/>
      <c r="AE139" s="25"/>
      <c r="AF139" s="30"/>
      <c r="AG139" s="67"/>
      <c r="AH139" s="67"/>
      <c r="AI139" s="25"/>
      <c r="AJ139" s="30"/>
      <c r="AK139" s="67"/>
      <c r="AL139" s="30"/>
      <c r="AM139" s="67"/>
      <c r="AN139" s="67"/>
      <c r="AO139" s="67"/>
      <c r="AP139" s="25"/>
      <c r="AQ139" s="67"/>
      <c r="AR139" s="67"/>
      <c r="AS139" s="67"/>
      <c r="AT139" s="25"/>
      <c r="AU139" s="67"/>
      <c r="AV139" s="67"/>
      <c r="AW139" s="67"/>
      <c r="AX139" s="67"/>
      <c r="AY139" s="67"/>
      <c r="AZ139" s="67"/>
      <c r="BA139" s="67"/>
      <c r="BB139" s="67"/>
      <c r="BC139" s="67"/>
      <c r="BD139" s="25"/>
      <c r="BE139" s="67"/>
      <c r="BF139" s="67"/>
      <c r="BG139" s="67"/>
      <c r="BH139" s="67"/>
      <c r="BI139" s="121"/>
      <c r="BJ139" s="31"/>
      <c r="BK139" s="25"/>
      <c r="BL139" s="25"/>
      <c r="BM139" s="25"/>
      <c r="BN139" s="25"/>
      <c r="BO139" s="67"/>
      <c r="BP139" s="31"/>
      <c r="BQ139" s="31"/>
      <c r="BR139" s="67"/>
      <c r="BS139" s="25"/>
      <c r="BT139" s="30"/>
      <c r="BU139" s="67"/>
      <c r="BV139" s="67"/>
      <c r="BW139" s="25"/>
      <c r="BX139" s="30"/>
      <c r="BY139" s="67"/>
      <c r="BZ139" s="67"/>
      <c r="CA139" s="25"/>
      <c r="CB139" s="25"/>
      <c r="CC139" s="67"/>
      <c r="CD139" s="30"/>
      <c r="CE139" s="25"/>
      <c r="CF139" s="30"/>
      <c r="CG139" s="25"/>
      <c r="CH139" s="25"/>
      <c r="CI139" s="25"/>
      <c r="CJ139" s="25"/>
      <c r="CK139" s="25"/>
      <c r="CL139" s="30"/>
      <c r="CM139" s="25"/>
      <c r="CN139" s="26"/>
      <c r="CO139" s="67"/>
      <c r="CP139" s="25"/>
      <c r="CQ139" s="25"/>
      <c r="CR139" s="67"/>
      <c r="CS139" s="68"/>
      <c r="CT139" s="67"/>
      <c r="CU139" s="67"/>
      <c r="CV139" s="25"/>
      <c r="CW139" s="25"/>
      <c r="CX139" s="25"/>
      <c r="CY139" s="25"/>
      <c r="CZ139" s="25"/>
      <c r="DA139" s="67"/>
      <c r="DB139" s="68"/>
      <c r="DC139" s="67"/>
      <c r="DD139" s="67"/>
      <c r="DE139" s="67"/>
      <c r="DF139" s="69"/>
      <c r="DG139" s="67"/>
      <c r="DH139" s="69"/>
      <c r="DI139" s="32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</row>
    <row r="140" spans="1:134" ht="12.75" x14ac:dyDescent="0.2">
      <c r="A140" s="130"/>
      <c r="B140" s="24"/>
      <c r="C140" s="25"/>
      <c r="D140" s="25"/>
      <c r="E140" s="24"/>
      <c r="F140" s="67"/>
      <c r="G140" s="118"/>
      <c r="H140" s="118"/>
      <c r="I140" s="119"/>
      <c r="J140" s="120"/>
      <c r="K140" s="27" t="str">
        <f t="shared" si="6"/>
        <v/>
      </c>
      <c r="L140" s="28" t="str">
        <f t="shared" si="7"/>
        <v/>
      </c>
      <c r="M140" s="29" t="str">
        <f t="shared" si="8"/>
        <v/>
      </c>
      <c r="N140" s="67"/>
      <c r="O140" s="117"/>
      <c r="P140" s="25"/>
      <c r="Q140" s="25"/>
      <c r="R140" s="25"/>
      <c r="S140" s="117"/>
      <c r="T140" s="61"/>
      <c r="U140" s="67"/>
      <c r="V140" s="61"/>
      <c r="W140" s="30"/>
      <c r="X140" s="67"/>
      <c r="Y140" s="25"/>
      <c r="Z140" s="67"/>
      <c r="AA140" s="67"/>
      <c r="AB140" s="67"/>
      <c r="AC140" s="67"/>
      <c r="AD140" s="67"/>
      <c r="AE140" s="25"/>
      <c r="AF140" s="30"/>
      <c r="AG140" s="67"/>
      <c r="AH140" s="67"/>
      <c r="AI140" s="25"/>
      <c r="AJ140" s="30"/>
      <c r="AK140" s="67"/>
      <c r="AL140" s="30"/>
      <c r="AM140" s="67"/>
      <c r="AN140" s="67"/>
      <c r="AO140" s="67"/>
      <c r="AP140" s="25"/>
      <c r="AQ140" s="67"/>
      <c r="AR140" s="67"/>
      <c r="AS140" s="67"/>
      <c r="AT140" s="25"/>
      <c r="AU140" s="67"/>
      <c r="AV140" s="67"/>
      <c r="AW140" s="67"/>
      <c r="AX140" s="67"/>
      <c r="AY140" s="67"/>
      <c r="AZ140" s="67"/>
      <c r="BA140" s="67"/>
      <c r="BB140" s="67"/>
      <c r="BC140" s="67"/>
      <c r="BD140" s="25"/>
      <c r="BE140" s="67"/>
      <c r="BF140" s="67"/>
      <c r="BG140" s="67"/>
      <c r="BH140" s="67"/>
      <c r="BI140" s="121"/>
      <c r="BJ140" s="31"/>
      <c r="BK140" s="25"/>
      <c r="BL140" s="25"/>
      <c r="BM140" s="25"/>
      <c r="BN140" s="25"/>
      <c r="BO140" s="67"/>
      <c r="BP140" s="31"/>
      <c r="BQ140" s="31"/>
      <c r="BR140" s="67"/>
      <c r="BS140" s="25"/>
      <c r="BT140" s="30"/>
      <c r="BU140" s="67"/>
      <c r="BV140" s="67"/>
      <c r="BW140" s="25"/>
      <c r="BX140" s="30"/>
      <c r="BY140" s="67"/>
      <c r="BZ140" s="67"/>
      <c r="CA140" s="25"/>
      <c r="CB140" s="25"/>
      <c r="CC140" s="67"/>
      <c r="CD140" s="30"/>
      <c r="CE140" s="25"/>
      <c r="CF140" s="30"/>
      <c r="CG140" s="25"/>
      <c r="CH140" s="25"/>
      <c r="CI140" s="25"/>
      <c r="CJ140" s="25"/>
      <c r="CK140" s="25"/>
      <c r="CL140" s="30"/>
      <c r="CM140" s="25"/>
      <c r="CN140" s="26"/>
      <c r="CO140" s="67"/>
      <c r="CP140" s="25"/>
      <c r="CQ140" s="25"/>
      <c r="CR140" s="67"/>
      <c r="CS140" s="68"/>
      <c r="CT140" s="67"/>
      <c r="CU140" s="67"/>
      <c r="CV140" s="25"/>
      <c r="CW140" s="25"/>
      <c r="CX140" s="25"/>
      <c r="CY140" s="25"/>
      <c r="CZ140" s="25"/>
      <c r="DA140" s="67"/>
      <c r="DB140" s="68"/>
      <c r="DC140" s="67"/>
      <c r="DD140" s="67"/>
      <c r="DE140" s="67"/>
      <c r="DF140" s="69"/>
      <c r="DG140" s="67"/>
      <c r="DH140" s="69"/>
      <c r="DI140" s="32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</row>
    <row r="141" spans="1:134" ht="12.75" x14ac:dyDescent="0.2">
      <c r="A141" s="130"/>
      <c r="B141" s="24"/>
      <c r="C141" s="25"/>
      <c r="D141" s="25"/>
      <c r="E141" s="24"/>
      <c r="F141" s="67"/>
      <c r="G141" s="118"/>
      <c r="H141" s="118"/>
      <c r="I141" s="119"/>
      <c r="J141" s="120"/>
      <c r="K141" s="27" t="str">
        <f t="shared" si="6"/>
        <v/>
      </c>
      <c r="L141" s="28" t="str">
        <f t="shared" si="7"/>
        <v/>
      </c>
      <c r="M141" s="29" t="str">
        <f t="shared" si="8"/>
        <v/>
      </c>
      <c r="N141" s="67"/>
      <c r="O141" s="117"/>
      <c r="P141" s="25"/>
      <c r="Q141" s="25"/>
      <c r="R141" s="25"/>
      <c r="S141" s="117"/>
      <c r="T141" s="61"/>
      <c r="U141" s="67"/>
      <c r="V141" s="61"/>
      <c r="W141" s="30"/>
      <c r="X141" s="67"/>
      <c r="Y141" s="25"/>
      <c r="Z141" s="67"/>
      <c r="AA141" s="67"/>
      <c r="AB141" s="67"/>
      <c r="AC141" s="67"/>
      <c r="AD141" s="67"/>
      <c r="AE141" s="25"/>
      <c r="AF141" s="30"/>
      <c r="AG141" s="67"/>
      <c r="AH141" s="67"/>
      <c r="AI141" s="25"/>
      <c r="AJ141" s="30"/>
      <c r="AK141" s="67"/>
      <c r="AL141" s="30"/>
      <c r="AM141" s="67"/>
      <c r="AN141" s="67"/>
      <c r="AO141" s="67"/>
      <c r="AP141" s="25"/>
      <c r="AQ141" s="67"/>
      <c r="AR141" s="67"/>
      <c r="AS141" s="67"/>
      <c r="AT141" s="25"/>
      <c r="AU141" s="67"/>
      <c r="AV141" s="67"/>
      <c r="AW141" s="67"/>
      <c r="AX141" s="67"/>
      <c r="AY141" s="67"/>
      <c r="AZ141" s="67"/>
      <c r="BA141" s="67"/>
      <c r="BB141" s="67"/>
      <c r="BC141" s="67"/>
      <c r="BD141" s="25"/>
      <c r="BE141" s="67"/>
      <c r="BF141" s="67"/>
      <c r="BG141" s="67"/>
      <c r="BH141" s="67"/>
      <c r="BI141" s="121"/>
      <c r="BJ141" s="31"/>
      <c r="BK141" s="25"/>
      <c r="BL141" s="25"/>
      <c r="BM141" s="25"/>
      <c r="BN141" s="25"/>
      <c r="BO141" s="67"/>
      <c r="BP141" s="31"/>
      <c r="BQ141" s="31"/>
      <c r="BR141" s="67"/>
      <c r="BS141" s="25"/>
      <c r="BT141" s="30"/>
      <c r="BU141" s="67"/>
      <c r="BV141" s="67"/>
      <c r="BW141" s="25"/>
      <c r="BX141" s="30"/>
      <c r="BY141" s="67"/>
      <c r="BZ141" s="67"/>
      <c r="CA141" s="25"/>
      <c r="CB141" s="25"/>
      <c r="CC141" s="67"/>
      <c r="CD141" s="30"/>
      <c r="CE141" s="25"/>
      <c r="CF141" s="30"/>
      <c r="CG141" s="25"/>
      <c r="CH141" s="25"/>
      <c r="CI141" s="25"/>
      <c r="CJ141" s="25"/>
      <c r="CK141" s="25"/>
      <c r="CL141" s="30"/>
      <c r="CM141" s="25"/>
      <c r="CN141" s="26"/>
      <c r="CO141" s="67"/>
      <c r="CP141" s="25"/>
      <c r="CQ141" s="25"/>
      <c r="CR141" s="67"/>
      <c r="CS141" s="68"/>
      <c r="CT141" s="67"/>
      <c r="CU141" s="67"/>
      <c r="CV141" s="25"/>
      <c r="CW141" s="25"/>
      <c r="CX141" s="25"/>
      <c r="CY141" s="25"/>
      <c r="CZ141" s="25"/>
      <c r="DA141" s="67"/>
      <c r="DB141" s="68"/>
      <c r="DC141" s="67"/>
      <c r="DD141" s="67"/>
      <c r="DE141" s="67"/>
      <c r="DF141" s="69"/>
      <c r="DG141" s="67"/>
      <c r="DH141" s="69"/>
      <c r="DI141" s="32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</row>
    <row r="142" spans="1:134" ht="12.75" x14ac:dyDescent="0.2">
      <c r="A142" s="130"/>
      <c r="B142" s="24"/>
      <c r="C142" s="25"/>
      <c r="D142" s="25"/>
      <c r="E142" s="24"/>
      <c r="F142" s="67"/>
      <c r="G142" s="118"/>
      <c r="H142" s="118"/>
      <c r="I142" s="119"/>
      <c r="J142" s="120"/>
      <c r="K142" s="27" t="str">
        <f t="shared" si="6"/>
        <v/>
      </c>
      <c r="L142" s="28" t="str">
        <f t="shared" si="7"/>
        <v/>
      </c>
      <c r="M142" s="29" t="str">
        <f t="shared" si="8"/>
        <v/>
      </c>
      <c r="N142" s="67"/>
      <c r="O142" s="117"/>
      <c r="P142" s="25"/>
      <c r="Q142" s="25"/>
      <c r="R142" s="25"/>
      <c r="S142" s="117"/>
      <c r="T142" s="61"/>
      <c r="U142" s="67"/>
      <c r="V142" s="61"/>
      <c r="W142" s="30"/>
      <c r="X142" s="67"/>
      <c r="Y142" s="25"/>
      <c r="Z142" s="67"/>
      <c r="AA142" s="67"/>
      <c r="AB142" s="67"/>
      <c r="AC142" s="67"/>
      <c r="AD142" s="67"/>
      <c r="AE142" s="25"/>
      <c r="AF142" s="30"/>
      <c r="AG142" s="67"/>
      <c r="AH142" s="67"/>
      <c r="AI142" s="25"/>
      <c r="AJ142" s="30"/>
      <c r="AK142" s="67"/>
      <c r="AL142" s="30"/>
      <c r="AM142" s="67"/>
      <c r="AN142" s="67"/>
      <c r="AO142" s="67"/>
      <c r="AP142" s="25"/>
      <c r="AQ142" s="67"/>
      <c r="AR142" s="67"/>
      <c r="AS142" s="67"/>
      <c r="AT142" s="25"/>
      <c r="AU142" s="67"/>
      <c r="AV142" s="67"/>
      <c r="AW142" s="67"/>
      <c r="AX142" s="67"/>
      <c r="AY142" s="67"/>
      <c r="AZ142" s="67"/>
      <c r="BA142" s="67"/>
      <c r="BB142" s="67"/>
      <c r="BC142" s="67"/>
      <c r="BD142" s="25"/>
      <c r="BE142" s="67"/>
      <c r="BF142" s="67"/>
      <c r="BG142" s="67"/>
      <c r="BH142" s="67"/>
      <c r="BI142" s="121"/>
      <c r="BJ142" s="31"/>
      <c r="BK142" s="25"/>
      <c r="BL142" s="25"/>
      <c r="BM142" s="25"/>
      <c r="BN142" s="25"/>
      <c r="BO142" s="67"/>
      <c r="BP142" s="31"/>
      <c r="BQ142" s="31"/>
      <c r="BR142" s="67"/>
      <c r="BS142" s="25"/>
      <c r="BT142" s="30"/>
      <c r="BU142" s="67"/>
      <c r="BV142" s="67"/>
      <c r="BW142" s="25"/>
      <c r="BX142" s="30"/>
      <c r="BY142" s="67"/>
      <c r="BZ142" s="67"/>
      <c r="CA142" s="25"/>
      <c r="CB142" s="25"/>
      <c r="CC142" s="67"/>
      <c r="CD142" s="30"/>
      <c r="CE142" s="25"/>
      <c r="CF142" s="30"/>
      <c r="CG142" s="25"/>
      <c r="CH142" s="25"/>
      <c r="CI142" s="25"/>
      <c r="CJ142" s="25"/>
      <c r="CK142" s="25"/>
      <c r="CL142" s="30"/>
      <c r="CM142" s="25"/>
      <c r="CN142" s="26"/>
      <c r="CO142" s="67"/>
      <c r="CP142" s="25"/>
      <c r="CQ142" s="25"/>
      <c r="CR142" s="67"/>
      <c r="CS142" s="68"/>
      <c r="CT142" s="67"/>
      <c r="CU142" s="67"/>
      <c r="CV142" s="25"/>
      <c r="CW142" s="25"/>
      <c r="CX142" s="25"/>
      <c r="CY142" s="25"/>
      <c r="CZ142" s="25"/>
      <c r="DA142" s="67"/>
      <c r="DB142" s="68"/>
      <c r="DC142" s="67"/>
      <c r="DD142" s="67"/>
      <c r="DE142" s="67"/>
      <c r="DF142" s="69"/>
      <c r="DG142" s="67"/>
      <c r="DH142" s="69"/>
      <c r="DI142" s="32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</row>
    <row r="143" spans="1:134" ht="12.75" x14ac:dyDescent="0.2">
      <c r="A143" s="130"/>
      <c r="B143" s="24"/>
      <c r="C143" s="25"/>
      <c r="D143" s="25"/>
      <c r="E143" s="24"/>
      <c r="F143" s="67"/>
      <c r="G143" s="118"/>
      <c r="H143" s="118"/>
      <c r="I143" s="119"/>
      <c r="J143" s="120"/>
      <c r="K143" s="27" t="str">
        <f t="shared" si="6"/>
        <v/>
      </c>
      <c r="L143" s="28" t="str">
        <f t="shared" si="7"/>
        <v/>
      </c>
      <c r="M143" s="29" t="str">
        <f t="shared" si="8"/>
        <v/>
      </c>
      <c r="N143" s="67"/>
      <c r="O143" s="117"/>
      <c r="P143" s="25"/>
      <c r="Q143" s="25"/>
      <c r="R143" s="25"/>
      <c r="S143" s="117"/>
      <c r="T143" s="61"/>
      <c r="U143" s="67"/>
      <c r="V143" s="61"/>
      <c r="W143" s="30"/>
      <c r="X143" s="67"/>
      <c r="Y143" s="25"/>
      <c r="Z143" s="67"/>
      <c r="AA143" s="67"/>
      <c r="AB143" s="67"/>
      <c r="AC143" s="67"/>
      <c r="AD143" s="67"/>
      <c r="AE143" s="25"/>
      <c r="AF143" s="30"/>
      <c r="AG143" s="67"/>
      <c r="AH143" s="67"/>
      <c r="AI143" s="25"/>
      <c r="AJ143" s="30"/>
      <c r="AK143" s="67"/>
      <c r="AL143" s="30"/>
      <c r="AM143" s="67"/>
      <c r="AN143" s="67"/>
      <c r="AO143" s="67"/>
      <c r="AP143" s="25"/>
      <c r="AQ143" s="67"/>
      <c r="AR143" s="67"/>
      <c r="AS143" s="67"/>
      <c r="AT143" s="25"/>
      <c r="AU143" s="67"/>
      <c r="AV143" s="67"/>
      <c r="AW143" s="67"/>
      <c r="AX143" s="67"/>
      <c r="AY143" s="67"/>
      <c r="AZ143" s="67"/>
      <c r="BA143" s="67"/>
      <c r="BB143" s="67"/>
      <c r="BC143" s="67"/>
      <c r="BD143" s="25"/>
      <c r="BE143" s="67"/>
      <c r="BF143" s="67"/>
      <c r="BG143" s="67"/>
      <c r="BH143" s="67"/>
      <c r="BI143" s="121"/>
      <c r="BJ143" s="31"/>
      <c r="BK143" s="25"/>
      <c r="BL143" s="25"/>
      <c r="BM143" s="25"/>
      <c r="BN143" s="25"/>
      <c r="BO143" s="67"/>
      <c r="BP143" s="31"/>
      <c r="BQ143" s="31"/>
      <c r="BR143" s="67"/>
      <c r="BS143" s="25"/>
      <c r="BT143" s="30"/>
      <c r="BU143" s="67"/>
      <c r="BV143" s="67"/>
      <c r="BW143" s="25"/>
      <c r="BX143" s="30"/>
      <c r="BY143" s="67"/>
      <c r="BZ143" s="67"/>
      <c r="CA143" s="25"/>
      <c r="CB143" s="25"/>
      <c r="CC143" s="67"/>
      <c r="CD143" s="30"/>
      <c r="CE143" s="25"/>
      <c r="CF143" s="30"/>
      <c r="CG143" s="25"/>
      <c r="CH143" s="25"/>
      <c r="CI143" s="25"/>
      <c r="CJ143" s="25"/>
      <c r="CK143" s="25"/>
      <c r="CL143" s="30"/>
      <c r="CM143" s="25"/>
      <c r="CN143" s="26"/>
      <c r="CO143" s="67"/>
      <c r="CP143" s="25"/>
      <c r="CQ143" s="25"/>
      <c r="CR143" s="67"/>
      <c r="CS143" s="68"/>
      <c r="CT143" s="67"/>
      <c r="CU143" s="67"/>
      <c r="CV143" s="25"/>
      <c r="CW143" s="25"/>
      <c r="CX143" s="25"/>
      <c r="CY143" s="25"/>
      <c r="CZ143" s="25"/>
      <c r="DA143" s="67"/>
      <c r="DB143" s="68"/>
      <c r="DC143" s="67"/>
      <c r="DD143" s="67"/>
      <c r="DE143" s="67"/>
      <c r="DF143" s="69"/>
      <c r="DG143" s="67"/>
      <c r="DH143" s="69"/>
      <c r="DI143" s="32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</row>
    <row r="144" spans="1:134" ht="12.75" x14ac:dyDescent="0.2">
      <c r="A144" s="130"/>
      <c r="B144" s="24"/>
      <c r="C144" s="25"/>
      <c r="D144" s="25"/>
      <c r="E144" s="24"/>
      <c r="F144" s="67"/>
      <c r="G144" s="118"/>
      <c r="H144" s="118"/>
      <c r="I144" s="119"/>
      <c r="J144" s="120"/>
      <c r="K144" s="27" t="str">
        <f t="shared" si="6"/>
        <v/>
      </c>
      <c r="L144" s="28" t="str">
        <f t="shared" si="7"/>
        <v/>
      </c>
      <c r="M144" s="29" t="str">
        <f t="shared" si="8"/>
        <v/>
      </c>
      <c r="N144" s="67"/>
      <c r="O144" s="117"/>
      <c r="P144" s="25"/>
      <c r="Q144" s="25"/>
      <c r="R144" s="25"/>
      <c r="S144" s="117"/>
      <c r="T144" s="61"/>
      <c r="U144" s="67"/>
      <c r="V144" s="61"/>
      <c r="W144" s="30"/>
      <c r="X144" s="67"/>
      <c r="Y144" s="25"/>
      <c r="Z144" s="67"/>
      <c r="AA144" s="67"/>
      <c r="AB144" s="67"/>
      <c r="AC144" s="67"/>
      <c r="AD144" s="67"/>
      <c r="AE144" s="25"/>
      <c r="AF144" s="30"/>
      <c r="AG144" s="67"/>
      <c r="AH144" s="67"/>
      <c r="AI144" s="25"/>
      <c r="AJ144" s="30"/>
      <c r="AK144" s="67"/>
      <c r="AL144" s="30"/>
      <c r="AM144" s="67"/>
      <c r="AN144" s="67"/>
      <c r="AO144" s="67"/>
      <c r="AP144" s="25"/>
      <c r="AQ144" s="67"/>
      <c r="AR144" s="67"/>
      <c r="AS144" s="67"/>
      <c r="AT144" s="25"/>
      <c r="AU144" s="67"/>
      <c r="AV144" s="67"/>
      <c r="AW144" s="67"/>
      <c r="AX144" s="67"/>
      <c r="AY144" s="67"/>
      <c r="AZ144" s="67"/>
      <c r="BA144" s="67"/>
      <c r="BB144" s="67"/>
      <c r="BC144" s="67"/>
      <c r="BD144" s="25"/>
      <c r="BE144" s="67"/>
      <c r="BF144" s="67"/>
      <c r="BG144" s="67"/>
      <c r="BH144" s="67"/>
      <c r="BI144" s="121"/>
      <c r="BJ144" s="31"/>
      <c r="BK144" s="25"/>
      <c r="BL144" s="25"/>
      <c r="BM144" s="25"/>
      <c r="BN144" s="25"/>
      <c r="BO144" s="67"/>
      <c r="BP144" s="31"/>
      <c r="BQ144" s="31"/>
      <c r="BR144" s="67"/>
      <c r="BS144" s="25"/>
      <c r="BT144" s="30"/>
      <c r="BU144" s="67"/>
      <c r="BV144" s="67"/>
      <c r="BW144" s="25"/>
      <c r="BX144" s="30"/>
      <c r="BY144" s="67"/>
      <c r="BZ144" s="67"/>
      <c r="CA144" s="25"/>
      <c r="CB144" s="25"/>
      <c r="CC144" s="67"/>
      <c r="CD144" s="30"/>
      <c r="CE144" s="25"/>
      <c r="CF144" s="30"/>
      <c r="CG144" s="25"/>
      <c r="CH144" s="25"/>
      <c r="CI144" s="25"/>
      <c r="CJ144" s="25"/>
      <c r="CK144" s="25"/>
      <c r="CL144" s="30"/>
      <c r="CM144" s="25"/>
      <c r="CN144" s="26"/>
      <c r="CO144" s="67"/>
      <c r="CP144" s="25"/>
      <c r="CQ144" s="25"/>
      <c r="CR144" s="67"/>
      <c r="CS144" s="68"/>
      <c r="CT144" s="67"/>
      <c r="CU144" s="67"/>
      <c r="CV144" s="25"/>
      <c r="CW144" s="25"/>
      <c r="CX144" s="25"/>
      <c r="CY144" s="25"/>
      <c r="CZ144" s="25"/>
      <c r="DA144" s="67"/>
      <c r="DB144" s="68"/>
      <c r="DC144" s="67"/>
      <c r="DD144" s="67"/>
      <c r="DE144" s="67"/>
      <c r="DF144" s="69"/>
      <c r="DG144" s="67"/>
      <c r="DH144" s="69"/>
      <c r="DI144" s="32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</row>
    <row r="145" spans="1:134" ht="12.75" x14ac:dyDescent="0.2">
      <c r="A145" s="130"/>
      <c r="B145" s="24"/>
      <c r="C145" s="25"/>
      <c r="D145" s="25"/>
      <c r="E145" s="24"/>
      <c r="F145" s="67"/>
      <c r="G145" s="118"/>
      <c r="H145" s="118"/>
      <c r="I145" s="119"/>
      <c r="J145" s="120"/>
      <c r="K145" s="27" t="str">
        <f t="shared" si="6"/>
        <v/>
      </c>
      <c r="L145" s="28" t="str">
        <f t="shared" si="7"/>
        <v/>
      </c>
      <c r="M145" s="29" t="str">
        <f t="shared" si="8"/>
        <v/>
      </c>
      <c r="N145" s="67"/>
      <c r="O145" s="117"/>
      <c r="P145" s="25"/>
      <c r="Q145" s="25"/>
      <c r="R145" s="25"/>
      <c r="S145" s="117"/>
      <c r="T145" s="61"/>
      <c r="U145" s="67"/>
      <c r="V145" s="61"/>
      <c r="W145" s="30"/>
      <c r="X145" s="67"/>
      <c r="Y145" s="25"/>
      <c r="Z145" s="67"/>
      <c r="AA145" s="67"/>
      <c r="AB145" s="67"/>
      <c r="AC145" s="67"/>
      <c r="AD145" s="67"/>
      <c r="AE145" s="25"/>
      <c r="AF145" s="30"/>
      <c r="AG145" s="67"/>
      <c r="AH145" s="67"/>
      <c r="AI145" s="25"/>
      <c r="AJ145" s="30"/>
      <c r="AK145" s="67"/>
      <c r="AL145" s="30"/>
      <c r="AM145" s="67"/>
      <c r="AN145" s="67"/>
      <c r="AO145" s="67"/>
      <c r="AP145" s="25"/>
      <c r="AQ145" s="67"/>
      <c r="AR145" s="67"/>
      <c r="AS145" s="67"/>
      <c r="AT145" s="25"/>
      <c r="AU145" s="67"/>
      <c r="AV145" s="67"/>
      <c r="AW145" s="67"/>
      <c r="AX145" s="67"/>
      <c r="AY145" s="67"/>
      <c r="AZ145" s="67"/>
      <c r="BA145" s="67"/>
      <c r="BB145" s="67"/>
      <c r="BC145" s="67"/>
      <c r="BD145" s="25"/>
      <c r="BE145" s="67"/>
      <c r="BF145" s="67"/>
      <c r="BG145" s="67"/>
      <c r="BH145" s="67"/>
      <c r="BI145" s="121"/>
      <c r="BJ145" s="31"/>
      <c r="BK145" s="25"/>
      <c r="BL145" s="25"/>
      <c r="BM145" s="25"/>
      <c r="BN145" s="25"/>
      <c r="BO145" s="67"/>
      <c r="BP145" s="31"/>
      <c r="BQ145" s="31"/>
      <c r="BR145" s="67"/>
      <c r="BS145" s="25"/>
      <c r="BT145" s="30"/>
      <c r="BU145" s="67"/>
      <c r="BV145" s="67"/>
      <c r="BW145" s="25"/>
      <c r="BX145" s="30"/>
      <c r="BY145" s="67"/>
      <c r="BZ145" s="67"/>
      <c r="CA145" s="25"/>
      <c r="CB145" s="25"/>
      <c r="CC145" s="67"/>
      <c r="CD145" s="30"/>
      <c r="CE145" s="25"/>
      <c r="CF145" s="30"/>
      <c r="CG145" s="25"/>
      <c r="CH145" s="25"/>
      <c r="CI145" s="25"/>
      <c r="CJ145" s="25"/>
      <c r="CK145" s="25"/>
      <c r="CL145" s="30"/>
      <c r="CM145" s="25"/>
      <c r="CN145" s="26"/>
      <c r="CO145" s="67"/>
      <c r="CP145" s="25"/>
      <c r="CQ145" s="25"/>
      <c r="CR145" s="67"/>
      <c r="CS145" s="68"/>
      <c r="CT145" s="67"/>
      <c r="CU145" s="67"/>
      <c r="CV145" s="25"/>
      <c r="CW145" s="25"/>
      <c r="CX145" s="25"/>
      <c r="CY145" s="25"/>
      <c r="CZ145" s="25"/>
      <c r="DA145" s="67"/>
      <c r="DB145" s="68"/>
      <c r="DC145" s="67"/>
      <c r="DD145" s="67"/>
      <c r="DE145" s="67"/>
      <c r="DF145" s="69"/>
      <c r="DG145" s="67"/>
      <c r="DH145" s="69"/>
      <c r="DI145" s="32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</row>
    <row r="146" spans="1:134" ht="12.75" x14ac:dyDescent="0.2">
      <c r="A146" s="130"/>
      <c r="B146" s="24"/>
      <c r="C146" s="25"/>
      <c r="D146" s="25"/>
      <c r="E146" s="24"/>
      <c r="F146" s="67"/>
      <c r="G146" s="118"/>
      <c r="H146" s="118"/>
      <c r="I146" s="119"/>
      <c r="J146" s="120"/>
      <c r="K146" s="27" t="str">
        <f t="shared" si="6"/>
        <v/>
      </c>
      <c r="L146" s="28" t="str">
        <f t="shared" si="7"/>
        <v/>
      </c>
      <c r="M146" s="29" t="str">
        <f t="shared" si="8"/>
        <v/>
      </c>
      <c r="N146" s="67"/>
      <c r="O146" s="117"/>
      <c r="P146" s="25"/>
      <c r="Q146" s="25"/>
      <c r="R146" s="25"/>
      <c r="S146" s="117"/>
      <c r="T146" s="61"/>
      <c r="U146" s="67"/>
      <c r="V146" s="61"/>
      <c r="W146" s="30"/>
      <c r="X146" s="67"/>
      <c r="Y146" s="25"/>
      <c r="Z146" s="67"/>
      <c r="AA146" s="67"/>
      <c r="AB146" s="67"/>
      <c r="AC146" s="67"/>
      <c r="AD146" s="67"/>
      <c r="AE146" s="25"/>
      <c r="AF146" s="30"/>
      <c r="AG146" s="67"/>
      <c r="AH146" s="67"/>
      <c r="AI146" s="25"/>
      <c r="AJ146" s="30"/>
      <c r="AK146" s="67"/>
      <c r="AL146" s="30"/>
      <c r="AM146" s="67"/>
      <c r="AN146" s="67"/>
      <c r="AO146" s="67"/>
      <c r="AP146" s="25"/>
      <c r="AQ146" s="67"/>
      <c r="AR146" s="67"/>
      <c r="AS146" s="67"/>
      <c r="AT146" s="25"/>
      <c r="AU146" s="67"/>
      <c r="AV146" s="67"/>
      <c r="AW146" s="67"/>
      <c r="AX146" s="67"/>
      <c r="AY146" s="67"/>
      <c r="AZ146" s="67"/>
      <c r="BA146" s="67"/>
      <c r="BB146" s="67"/>
      <c r="BC146" s="67"/>
      <c r="BD146" s="25"/>
      <c r="BE146" s="67"/>
      <c r="BF146" s="67"/>
      <c r="BG146" s="67"/>
      <c r="BH146" s="67"/>
      <c r="BI146" s="121"/>
      <c r="BJ146" s="31"/>
      <c r="BK146" s="25"/>
      <c r="BL146" s="25"/>
      <c r="BM146" s="25"/>
      <c r="BN146" s="25"/>
      <c r="BO146" s="67"/>
      <c r="BP146" s="31"/>
      <c r="BQ146" s="31"/>
      <c r="BR146" s="67"/>
      <c r="BS146" s="25"/>
      <c r="BT146" s="30"/>
      <c r="BU146" s="67"/>
      <c r="BV146" s="67"/>
      <c r="BW146" s="25"/>
      <c r="BX146" s="30"/>
      <c r="BY146" s="67"/>
      <c r="BZ146" s="67"/>
      <c r="CA146" s="25"/>
      <c r="CB146" s="25"/>
      <c r="CC146" s="67"/>
      <c r="CD146" s="30"/>
      <c r="CE146" s="25"/>
      <c r="CF146" s="30"/>
      <c r="CG146" s="25"/>
      <c r="CH146" s="25"/>
      <c r="CI146" s="25"/>
      <c r="CJ146" s="25"/>
      <c r="CK146" s="25"/>
      <c r="CL146" s="30"/>
      <c r="CM146" s="25"/>
      <c r="CN146" s="26"/>
      <c r="CO146" s="67"/>
      <c r="CP146" s="25"/>
      <c r="CQ146" s="25"/>
      <c r="CR146" s="67"/>
      <c r="CS146" s="68"/>
      <c r="CT146" s="67"/>
      <c r="CU146" s="67"/>
      <c r="CV146" s="25"/>
      <c r="CW146" s="25"/>
      <c r="CX146" s="25"/>
      <c r="CY146" s="25"/>
      <c r="CZ146" s="25"/>
      <c r="DA146" s="67"/>
      <c r="DB146" s="68"/>
      <c r="DC146" s="67"/>
      <c r="DD146" s="67"/>
      <c r="DE146" s="67"/>
      <c r="DF146" s="69"/>
      <c r="DG146" s="67"/>
      <c r="DH146" s="69"/>
      <c r="DI146" s="32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</row>
    <row r="147" spans="1:134" ht="12.75" x14ac:dyDescent="0.2">
      <c r="A147" s="130"/>
      <c r="B147" s="24"/>
      <c r="C147" s="25"/>
      <c r="D147" s="25"/>
      <c r="E147" s="24"/>
      <c r="F147" s="67"/>
      <c r="G147" s="118"/>
      <c r="H147" s="118"/>
      <c r="I147" s="119"/>
      <c r="J147" s="120"/>
      <c r="K147" s="27" t="str">
        <f t="shared" si="6"/>
        <v/>
      </c>
      <c r="L147" s="28" t="str">
        <f t="shared" si="7"/>
        <v/>
      </c>
      <c r="M147" s="29" t="str">
        <f t="shared" si="8"/>
        <v/>
      </c>
      <c r="N147" s="67"/>
      <c r="O147" s="117"/>
      <c r="P147" s="25"/>
      <c r="Q147" s="25"/>
      <c r="R147" s="25"/>
      <c r="S147" s="117"/>
      <c r="T147" s="61"/>
      <c r="U147" s="67"/>
      <c r="V147" s="61"/>
      <c r="W147" s="30"/>
      <c r="X147" s="67"/>
      <c r="Y147" s="25"/>
      <c r="Z147" s="67"/>
      <c r="AA147" s="67"/>
      <c r="AB147" s="67"/>
      <c r="AC147" s="67"/>
      <c r="AD147" s="67"/>
      <c r="AE147" s="25"/>
      <c r="AF147" s="30"/>
      <c r="AG147" s="67"/>
      <c r="AH147" s="67"/>
      <c r="AI147" s="25"/>
      <c r="AJ147" s="30"/>
      <c r="AK147" s="67"/>
      <c r="AL147" s="30"/>
      <c r="AM147" s="67"/>
      <c r="AN147" s="67"/>
      <c r="AO147" s="67"/>
      <c r="AP147" s="25"/>
      <c r="AQ147" s="67"/>
      <c r="AR147" s="67"/>
      <c r="AS147" s="67"/>
      <c r="AT147" s="25"/>
      <c r="AU147" s="67"/>
      <c r="AV147" s="67"/>
      <c r="AW147" s="67"/>
      <c r="AX147" s="67"/>
      <c r="AY147" s="67"/>
      <c r="AZ147" s="67"/>
      <c r="BA147" s="67"/>
      <c r="BB147" s="67"/>
      <c r="BC147" s="67"/>
      <c r="BD147" s="25"/>
      <c r="BE147" s="67"/>
      <c r="BF147" s="67"/>
      <c r="BG147" s="67"/>
      <c r="BH147" s="67"/>
      <c r="BI147" s="121"/>
      <c r="BJ147" s="31"/>
      <c r="BK147" s="25"/>
      <c r="BL147" s="25"/>
      <c r="BM147" s="25"/>
      <c r="BN147" s="25"/>
      <c r="BO147" s="67"/>
      <c r="BP147" s="31"/>
      <c r="BQ147" s="31"/>
      <c r="BR147" s="67"/>
      <c r="BS147" s="25"/>
      <c r="BT147" s="30"/>
      <c r="BU147" s="67"/>
      <c r="BV147" s="67"/>
      <c r="BW147" s="25"/>
      <c r="BX147" s="30"/>
      <c r="BY147" s="67"/>
      <c r="BZ147" s="67"/>
      <c r="CA147" s="25"/>
      <c r="CB147" s="25"/>
      <c r="CC147" s="67"/>
      <c r="CD147" s="30"/>
      <c r="CE147" s="25"/>
      <c r="CF147" s="30"/>
      <c r="CG147" s="25"/>
      <c r="CH147" s="25"/>
      <c r="CI147" s="25"/>
      <c r="CJ147" s="25"/>
      <c r="CK147" s="25"/>
      <c r="CL147" s="30"/>
      <c r="CM147" s="25"/>
      <c r="CN147" s="26"/>
      <c r="CO147" s="67"/>
      <c r="CP147" s="25"/>
      <c r="CQ147" s="25"/>
      <c r="CR147" s="67"/>
      <c r="CS147" s="68"/>
      <c r="CT147" s="67"/>
      <c r="CU147" s="67"/>
      <c r="CV147" s="25"/>
      <c r="CW147" s="25"/>
      <c r="CX147" s="25"/>
      <c r="CY147" s="25"/>
      <c r="CZ147" s="25"/>
      <c r="DA147" s="67"/>
      <c r="DB147" s="68"/>
      <c r="DC147" s="67"/>
      <c r="DD147" s="67"/>
      <c r="DE147" s="67"/>
      <c r="DF147" s="69"/>
      <c r="DG147" s="67"/>
      <c r="DH147" s="69"/>
      <c r="DI147" s="32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</row>
    <row r="148" spans="1:134" ht="12.75" x14ac:dyDescent="0.2">
      <c r="A148" s="130"/>
      <c r="B148" s="24"/>
      <c r="C148" s="25"/>
      <c r="D148" s="25"/>
      <c r="E148" s="24"/>
      <c r="F148" s="67"/>
      <c r="G148" s="118"/>
      <c r="H148" s="118"/>
      <c r="I148" s="119"/>
      <c r="J148" s="120"/>
      <c r="K148" s="27" t="str">
        <f t="shared" si="6"/>
        <v/>
      </c>
      <c r="L148" s="28" t="str">
        <f t="shared" si="7"/>
        <v/>
      </c>
      <c r="M148" s="29" t="str">
        <f t="shared" si="8"/>
        <v/>
      </c>
      <c r="N148" s="67"/>
      <c r="O148" s="117"/>
      <c r="P148" s="25"/>
      <c r="Q148" s="25"/>
      <c r="R148" s="25"/>
      <c r="S148" s="117"/>
      <c r="T148" s="61"/>
      <c r="U148" s="67"/>
      <c r="V148" s="61"/>
      <c r="W148" s="30"/>
      <c r="X148" s="67"/>
      <c r="Y148" s="25"/>
      <c r="Z148" s="67"/>
      <c r="AA148" s="67"/>
      <c r="AB148" s="67"/>
      <c r="AC148" s="67"/>
      <c r="AD148" s="67"/>
      <c r="AE148" s="25"/>
      <c r="AF148" s="30"/>
      <c r="AG148" s="67"/>
      <c r="AH148" s="67"/>
      <c r="AI148" s="25"/>
      <c r="AJ148" s="30"/>
      <c r="AK148" s="67"/>
      <c r="AL148" s="30"/>
      <c r="AM148" s="67"/>
      <c r="AN148" s="67"/>
      <c r="AO148" s="67"/>
      <c r="AP148" s="25"/>
      <c r="AQ148" s="67"/>
      <c r="AR148" s="67"/>
      <c r="AS148" s="67"/>
      <c r="AT148" s="25"/>
      <c r="AU148" s="67"/>
      <c r="AV148" s="67"/>
      <c r="AW148" s="67"/>
      <c r="AX148" s="67"/>
      <c r="AY148" s="67"/>
      <c r="AZ148" s="67"/>
      <c r="BA148" s="67"/>
      <c r="BB148" s="67"/>
      <c r="BC148" s="67"/>
      <c r="BD148" s="25"/>
      <c r="BE148" s="67"/>
      <c r="BF148" s="67"/>
      <c r="BG148" s="67"/>
      <c r="BH148" s="67"/>
      <c r="BI148" s="121"/>
      <c r="BJ148" s="31"/>
      <c r="BK148" s="25"/>
      <c r="BL148" s="25"/>
      <c r="BM148" s="25"/>
      <c r="BN148" s="25"/>
      <c r="BO148" s="67"/>
      <c r="BP148" s="31"/>
      <c r="BQ148" s="31"/>
      <c r="BR148" s="67"/>
      <c r="BS148" s="25"/>
      <c r="BT148" s="30"/>
      <c r="BU148" s="67"/>
      <c r="BV148" s="67"/>
      <c r="BW148" s="25"/>
      <c r="BX148" s="30"/>
      <c r="BY148" s="67"/>
      <c r="BZ148" s="67"/>
      <c r="CA148" s="25"/>
      <c r="CB148" s="25"/>
      <c r="CC148" s="67"/>
      <c r="CD148" s="30"/>
      <c r="CE148" s="25"/>
      <c r="CF148" s="30"/>
      <c r="CG148" s="25"/>
      <c r="CH148" s="25"/>
      <c r="CI148" s="25"/>
      <c r="CJ148" s="25"/>
      <c r="CK148" s="25"/>
      <c r="CL148" s="30"/>
      <c r="CM148" s="25"/>
      <c r="CN148" s="26"/>
      <c r="CO148" s="67"/>
      <c r="CP148" s="25"/>
      <c r="CQ148" s="25"/>
      <c r="CR148" s="67"/>
      <c r="CS148" s="68"/>
      <c r="CT148" s="67"/>
      <c r="CU148" s="67"/>
      <c r="CV148" s="25"/>
      <c r="CW148" s="25"/>
      <c r="CX148" s="25"/>
      <c r="CY148" s="25"/>
      <c r="CZ148" s="25"/>
      <c r="DA148" s="67"/>
      <c r="DB148" s="68"/>
      <c r="DC148" s="67"/>
      <c r="DD148" s="67"/>
      <c r="DE148" s="67"/>
      <c r="DF148" s="69"/>
      <c r="DG148" s="67"/>
      <c r="DH148" s="69"/>
      <c r="DI148" s="32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</row>
    <row r="149" spans="1:134" ht="12.75" x14ac:dyDescent="0.2">
      <c r="A149" s="130"/>
      <c r="B149" s="24"/>
      <c r="C149" s="25"/>
      <c r="D149" s="25"/>
      <c r="E149" s="24"/>
      <c r="F149" s="67"/>
      <c r="G149" s="118"/>
      <c r="H149" s="118"/>
      <c r="I149" s="119"/>
      <c r="J149" s="120"/>
      <c r="K149" s="27" t="str">
        <f t="shared" si="6"/>
        <v/>
      </c>
      <c r="L149" s="28" t="str">
        <f t="shared" si="7"/>
        <v/>
      </c>
      <c r="M149" s="29" t="str">
        <f t="shared" si="8"/>
        <v/>
      </c>
      <c r="N149" s="67"/>
      <c r="O149" s="117"/>
      <c r="P149" s="25"/>
      <c r="Q149" s="25"/>
      <c r="R149" s="25"/>
      <c r="S149" s="117"/>
      <c r="T149" s="61"/>
      <c r="U149" s="67"/>
      <c r="V149" s="61"/>
      <c r="W149" s="30"/>
      <c r="X149" s="67"/>
      <c r="Y149" s="25"/>
      <c r="Z149" s="67"/>
      <c r="AA149" s="67"/>
      <c r="AB149" s="67"/>
      <c r="AC149" s="67"/>
      <c r="AD149" s="67"/>
      <c r="AE149" s="25"/>
      <c r="AF149" s="30"/>
      <c r="AG149" s="67"/>
      <c r="AH149" s="67"/>
      <c r="AI149" s="25"/>
      <c r="AJ149" s="30"/>
      <c r="AK149" s="67"/>
      <c r="AL149" s="30"/>
      <c r="AM149" s="67"/>
      <c r="AN149" s="67"/>
      <c r="AO149" s="67"/>
      <c r="AP149" s="25"/>
      <c r="AQ149" s="67"/>
      <c r="AR149" s="67"/>
      <c r="AS149" s="67"/>
      <c r="AT149" s="25"/>
      <c r="AU149" s="67"/>
      <c r="AV149" s="67"/>
      <c r="AW149" s="67"/>
      <c r="AX149" s="67"/>
      <c r="AY149" s="67"/>
      <c r="AZ149" s="67"/>
      <c r="BA149" s="67"/>
      <c r="BB149" s="67"/>
      <c r="BC149" s="67"/>
      <c r="BD149" s="25"/>
      <c r="BE149" s="67"/>
      <c r="BF149" s="67"/>
      <c r="BG149" s="67"/>
      <c r="BH149" s="67"/>
      <c r="BI149" s="121"/>
      <c r="BJ149" s="31"/>
      <c r="BK149" s="25"/>
      <c r="BL149" s="25"/>
      <c r="BM149" s="25"/>
      <c r="BN149" s="25"/>
      <c r="BO149" s="67"/>
      <c r="BP149" s="31"/>
      <c r="BQ149" s="31"/>
      <c r="BR149" s="67"/>
      <c r="BS149" s="25"/>
      <c r="BT149" s="30"/>
      <c r="BU149" s="67"/>
      <c r="BV149" s="67"/>
      <c r="BW149" s="25"/>
      <c r="BX149" s="30"/>
      <c r="BY149" s="67"/>
      <c r="BZ149" s="67"/>
      <c r="CA149" s="25"/>
      <c r="CB149" s="25"/>
      <c r="CC149" s="67"/>
      <c r="CD149" s="30"/>
      <c r="CE149" s="25"/>
      <c r="CF149" s="30"/>
      <c r="CG149" s="25"/>
      <c r="CH149" s="25"/>
      <c r="CI149" s="25"/>
      <c r="CJ149" s="25"/>
      <c r="CK149" s="25"/>
      <c r="CL149" s="30"/>
      <c r="CM149" s="25"/>
      <c r="CN149" s="26"/>
      <c r="CO149" s="67"/>
      <c r="CP149" s="25"/>
      <c r="CQ149" s="25"/>
      <c r="CR149" s="67"/>
      <c r="CS149" s="68"/>
      <c r="CT149" s="67"/>
      <c r="CU149" s="67"/>
      <c r="CV149" s="25"/>
      <c r="CW149" s="25"/>
      <c r="CX149" s="25"/>
      <c r="CY149" s="25"/>
      <c r="CZ149" s="25"/>
      <c r="DA149" s="67"/>
      <c r="DB149" s="68"/>
      <c r="DC149" s="67"/>
      <c r="DD149" s="67"/>
      <c r="DE149" s="67"/>
      <c r="DF149" s="69"/>
      <c r="DG149" s="67"/>
      <c r="DH149" s="69"/>
      <c r="DI149" s="32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</row>
    <row r="150" spans="1:134" ht="12.75" x14ac:dyDescent="0.2">
      <c r="A150" s="130"/>
      <c r="B150" s="24"/>
      <c r="C150" s="25"/>
      <c r="D150" s="25"/>
      <c r="E150" s="24"/>
      <c r="F150" s="67"/>
      <c r="G150" s="118"/>
      <c r="H150" s="118"/>
      <c r="I150" s="119"/>
      <c r="J150" s="120"/>
      <c r="K150" s="27" t="str">
        <f t="shared" si="6"/>
        <v/>
      </c>
      <c r="L150" s="28" t="str">
        <f t="shared" si="7"/>
        <v/>
      </c>
      <c r="M150" s="29" t="str">
        <f t="shared" si="8"/>
        <v/>
      </c>
      <c r="N150" s="67"/>
      <c r="O150" s="117"/>
      <c r="P150" s="25"/>
      <c r="Q150" s="25"/>
      <c r="R150" s="25"/>
      <c r="S150" s="117"/>
      <c r="T150" s="61"/>
      <c r="U150" s="67"/>
      <c r="V150" s="61"/>
      <c r="W150" s="30"/>
      <c r="X150" s="67"/>
      <c r="Y150" s="25"/>
      <c r="Z150" s="67"/>
      <c r="AA150" s="67"/>
      <c r="AB150" s="67"/>
      <c r="AC150" s="67"/>
      <c r="AD150" s="67"/>
      <c r="AE150" s="25"/>
      <c r="AF150" s="30"/>
      <c r="AG150" s="67"/>
      <c r="AH150" s="67"/>
      <c r="AI150" s="25"/>
      <c r="AJ150" s="30"/>
      <c r="AK150" s="67"/>
      <c r="AL150" s="30"/>
      <c r="AM150" s="67"/>
      <c r="AN150" s="67"/>
      <c r="AO150" s="67"/>
      <c r="AP150" s="25"/>
      <c r="AQ150" s="67"/>
      <c r="AR150" s="67"/>
      <c r="AS150" s="67"/>
      <c r="AT150" s="25"/>
      <c r="AU150" s="67"/>
      <c r="AV150" s="67"/>
      <c r="AW150" s="67"/>
      <c r="AX150" s="67"/>
      <c r="AY150" s="67"/>
      <c r="AZ150" s="67"/>
      <c r="BA150" s="67"/>
      <c r="BB150" s="67"/>
      <c r="BC150" s="67"/>
      <c r="BD150" s="25"/>
      <c r="BE150" s="67"/>
      <c r="BF150" s="67"/>
      <c r="BG150" s="67"/>
      <c r="BH150" s="67"/>
      <c r="BI150" s="121"/>
      <c r="BJ150" s="31"/>
      <c r="BK150" s="25"/>
      <c r="BL150" s="25"/>
      <c r="BM150" s="25"/>
      <c r="BN150" s="25"/>
      <c r="BO150" s="67"/>
      <c r="BP150" s="31"/>
      <c r="BQ150" s="31"/>
      <c r="BR150" s="67"/>
      <c r="BS150" s="25"/>
      <c r="BT150" s="30"/>
      <c r="BU150" s="67"/>
      <c r="BV150" s="67"/>
      <c r="BW150" s="25"/>
      <c r="BX150" s="30"/>
      <c r="BY150" s="67"/>
      <c r="BZ150" s="67"/>
      <c r="CA150" s="25"/>
      <c r="CB150" s="25"/>
      <c r="CC150" s="67"/>
      <c r="CD150" s="30"/>
      <c r="CE150" s="25"/>
      <c r="CF150" s="30"/>
      <c r="CG150" s="25"/>
      <c r="CH150" s="25"/>
      <c r="CI150" s="25"/>
      <c r="CJ150" s="25"/>
      <c r="CK150" s="25"/>
      <c r="CL150" s="30"/>
      <c r="CM150" s="25"/>
      <c r="CN150" s="26"/>
      <c r="CO150" s="67"/>
      <c r="CP150" s="25"/>
      <c r="CQ150" s="25"/>
      <c r="CR150" s="67"/>
      <c r="CS150" s="68"/>
      <c r="CT150" s="67"/>
      <c r="CU150" s="67"/>
      <c r="CV150" s="25"/>
      <c r="CW150" s="25"/>
      <c r="CX150" s="25"/>
      <c r="CY150" s="25"/>
      <c r="CZ150" s="25"/>
      <c r="DA150" s="67"/>
      <c r="DB150" s="68"/>
      <c r="DC150" s="67"/>
      <c r="DD150" s="67"/>
      <c r="DE150" s="67"/>
      <c r="DF150" s="69"/>
      <c r="DG150" s="67"/>
      <c r="DH150" s="69"/>
      <c r="DI150" s="32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</row>
    <row r="151" spans="1:134" ht="12.75" x14ac:dyDescent="0.2">
      <c r="A151" s="130"/>
      <c r="B151" s="24"/>
      <c r="C151" s="25"/>
      <c r="D151" s="25"/>
      <c r="E151" s="24"/>
      <c r="F151" s="67"/>
      <c r="G151" s="118"/>
      <c r="H151" s="118"/>
      <c r="I151" s="119"/>
      <c r="J151" s="120"/>
      <c r="K151" s="27" t="str">
        <f t="shared" si="6"/>
        <v/>
      </c>
      <c r="L151" s="28" t="str">
        <f t="shared" si="7"/>
        <v/>
      </c>
      <c r="M151" s="29" t="str">
        <f t="shared" si="8"/>
        <v/>
      </c>
      <c r="N151" s="67"/>
      <c r="O151" s="117"/>
      <c r="P151" s="25"/>
      <c r="Q151" s="25"/>
      <c r="R151" s="25"/>
      <c r="S151" s="117"/>
      <c r="T151" s="61"/>
      <c r="U151" s="67"/>
      <c r="V151" s="61"/>
      <c r="W151" s="30"/>
      <c r="X151" s="67"/>
      <c r="Y151" s="25"/>
      <c r="Z151" s="67"/>
      <c r="AA151" s="67"/>
      <c r="AB151" s="67"/>
      <c r="AC151" s="67"/>
      <c r="AD151" s="67"/>
      <c r="AE151" s="25"/>
      <c r="AF151" s="30"/>
      <c r="AG151" s="67"/>
      <c r="AH151" s="67"/>
      <c r="AI151" s="25"/>
      <c r="AJ151" s="30"/>
      <c r="AK151" s="67"/>
      <c r="AL151" s="30"/>
      <c r="AM151" s="67"/>
      <c r="AN151" s="67"/>
      <c r="AO151" s="67"/>
      <c r="AP151" s="25"/>
      <c r="AQ151" s="67"/>
      <c r="AR151" s="67"/>
      <c r="AS151" s="67"/>
      <c r="AT151" s="25"/>
      <c r="AU151" s="67"/>
      <c r="AV151" s="67"/>
      <c r="AW151" s="67"/>
      <c r="AX151" s="67"/>
      <c r="AY151" s="67"/>
      <c r="AZ151" s="67"/>
      <c r="BA151" s="67"/>
      <c r="BB151" s="67"/>
      <c r="BC151" s="67"/>
      <c r="BD151" s="25"/>
      <c r="BE151" s="67"/>
      <c r="BF151" s="67"/>
      <c r="BG151" s="67"/>
      <c r="BH151" s="67"/>
      <c r="BI151" s="121"/>
      <c r="BJ151" s="31"/>
      <c r="BK151" s="25"/>
      <c r="BL151" s="25"/>
      <c r="BM151" s="25"/>
      <c r="BN151" s="25"/>
      <c r="BO151" s="67"/>
      <c r="BP151" s="31"/>
      <c r="BQ151" s="31"/>
      <c r="BR151" s="67"/>
      <c r="BS151" s="25"/>
      <c r="BT151" s="30"/>
      <c r="BU151" s="67"/>
      <c r="BV151" s="67"/>
      <c r="BW151" s="25"/>
      <c r="BX151" s="30"/>
      <c r="BY151" s="67"/>
      <c r="BZ151" s="67"/>
      <c r="CA151" s="25"/>
      <c r="CB151" s="25"/>
      <c r="CC151" s="67"/>
      <c r="CD151" s="30"/>
      <c r="CE151" s="25"/>
      <c r="CF151" s="30"/>
      <c r="CG151" s="25"/>
      <c r="CH151" s="25"/>
      <c r="CI151" s="25"/>
      <c r="CJ151" s="25"/>
      <c r="CK151" s="25"/>
      <c r="CL151" s="30"/>
      <c r="CM151" s="25"/>
      <c r="CN151" s="26"/>
      <c r="CO151" s="67"/>
      <c r="CP151" s="25"/>
      <c r="CQ151" s="25"/>
      <c r="CR151" s="67"/>
      <c r="CS151" s="68"/>
      <c r="CT151" s="67"/>
      <c r="CU151" s="67"/>
      <c r="CV151" s="25"/>
      <c r="CW151" s="25"/>
      <c r="CX151" s="25"/>
      <c r="CY151" s="25"/>
      <c r="CZ151" s="25"/>
      <c r="DA151" s="67"/>
      <c r="DB151" s="68"/>
      <c r="DC151" s="67"/>
      <c r="DD151" s="67"/>
      <c r="DE151" s="67"/>
      <c r="DF151" s="69"/>
      <c r="DG151" s="67"/>
      <c r="DH151" s="69"/>
      <c r="DI151" s="32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</row>
    <row r="152" spans="1:134" ht="12.75" x14ac:dyDescent="0.2">
      <c r="A152" s="130"/>
      <c r="B152" s="24"/>
      <c r="C152" s="25"/>
      <c r="D152" s="25"/>
      <c r="E152" s="24"/>
      <c r="F152" s="67"/>
      <c r="G152" s="118"/>
      <c r="H152" s="118"/>
      <c r="I152" s="119"/>
      <c r="J152" s="120"/>
      <c r="K152" s="27" t="str">
        <f t="shared" si="6"/>
        <v/>
      </c>
      <c r="L152" s="28" t="str">
        <f t="shared" si="7"/>
        <v/>
      </c>
      <c r="M152" s="29" t="str">
        <f t="shared" si="8"/>
        <v/>
      </c>
      <c r="N152" s="67"/>
      <c r="O152" s="117"/>
      <c r="P152" s="25"/>
      <c r="Q152" s="25"/>
      <c r="R152" s="25"/>
      <c r="S152" s="117"/>
      <c r="T152" s="61"/>
      <c r="U152" s="67"/>
      <c r="V152" s="61"/>
      <c r="W152" s="30"/>
      <c r="X152" s="67"/>
      <c r="Y152" s="25"/>
      <c r="Z152" s="67"/>
      <c r="AA152" s="67"/>
      <c r="AB152" s="67"/>
      <c r="AC152" s="67"/>
      <c r="AD152" s="67"/>
      <c r="AE152" s="25"/>
      <c r="AF152" s="30"/>
      <c r="AG152" s="67"/>
      <c r="AH152" s="67"/>
      <c r="AI152" s="25"/>
      <c r="AJ152" s="30"/>
      <c r="AK152" s="67"/>
      <c r="AL152" s="30"/>
      <c r="AM152" s="67"/>
      <c r="AN152" s="67"/>
      <c r="AO152" s="67"/>
      <c r="AP152" s="25"/>
      <c r="AQ152" s="67"/>
      <c r="AR152" s="67"/>
      <c r="AS152" s="67"/>
      <c r="AT152" s="25"/>
      <c r="AU152" s="67"/>
      <c r="AV152" s="67"/>
      <c r="AW152" s="67"/>
      <c r="AX152" s="67"/>
      <c r="AY152" s="67"/>
      <c r="AZ152" s="67"/>
      <c r="BA152" s="67"/>
      <c r="BB152" s="67"/>
      <c r="BC152" s="67"/>
      <c r="BD152" s="25"/>
      <c r="BE152" s="67"/>
      <c r="BF152" s="67"/>
      <c r="BG152" s="67"/>
      <c r="BH152" s="67"/>
      <c r="BI152" s="121"/>
      <c r="BJ152" s="31"/>
      <c r="BK152" s="25"/>
      <c r="BL152" s="25"/>
      <c r="BM152" s="25"/>
      <c r="BN152" s="25"/>
      <c r="BO152" s="67"/>
      <c r="BP152" s="31"/>
      <c r="BQ152" s="31"/>
      <c r="BR152" s="67"/>
      <c r="BS152" s="25"/>
      <c r="BT152" s="30"/>
      <c r="BU152" s="67"/>
      <c r="BV152" s="67"/>
      <c r="BW152" s="25"/>
      <c r="BX152" s="30"/>
      <c r="BY152" s="67"/>
      <c r="BZ152" s="67"/>
      <c r="CA152" s="25"/>
      <c r="CB152" s="25"/>
      <c r="CC152" s="67"/>
      <c r="CD152" s="30"/>
      <c r="CE152" s="25"/>
      <c r="CF152" s="30"/>
      <c r="CG152" s="25"/>
      <c r="CH152" s="25"/>
      <c r="CI152" s="25"/>
      <c r="CJ152" s="25"/>
      <c r="CK152" s="25"/>
      <c r="CL152" s="30"/>
      <c r="CM152" s="25"/>
      <c r="CN152" s="26"/>
      <c r="CO152" s="67"/>
      <c r="CP152" s="25"/>
      <c r="CQ152" s="25"/>
      <c r="CR152" s="67"/>
      <c r="CS152" s="68"/>
      <c r="CT152" s="67"/>
      <c r="CU152" s="67"/>
      <c r="CV152" s="25"/>
      <c r="CW152" s="25"/>
      <c r="CX152" s="25"/>
      <c r="CY152" s="25"/>
      <c r="CZ152" s="25"/>
      <c r="DA152" s="67"/>
      <c r="DB152" s="68"/>
      <c r="DC152" s="67"/>
      <c r="DD152" s="67"/>
      <c r="DE152" s="67"/>
      <c r="DF152" s="69"/>
      <c r="DG152" s="67"/>
      <c r="DH152" s="69"/>
      <c r="DI152" s="32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</row>
    <row r="153" spans="1:134" ht="12.75" x14ac:dyDescent="0.2">
      <c r="A153" s="130"/>
      <c r="B153" s="24"/>
      <c r="C153" s="25"/>
      <c r="D153" s="25"/>
      <c r="E153" s="24"/>
      <c r="F153" s="67"/>
      <c r="G153" s="118"/>
      <c r="H153" s="118"/>
      <c r="I153" s="119"/>
      <c r="J153" s="120"/>
      <c r="K153" s="27" t="str">
        <f t="shared" si="6"/>
        <v/>
      </c>
      <c r="L153" s="28" t="str">
        <f t="shared" si="7"/>
        <v/>
      </c>
      <c r="M153" s="29" t="str">
        <f t="shared" si="8"/>
        <v/>
      </c>
      <c r="N153" s="67"/>
      <c r="O153" s="117"/>
      <c r="P153" s="25"/>
      <c r="Q153" s="25"/>
      <c r="R153" s="25"/>
      <c r="S153" s="117"/>
      <c r="T153" s="61"/>
      <c r="U153" s="67"/>
      <c r="V153" s="61"/>
      <c r="W153" s="30"/>
      <c r="X153" s="67"/>
      <c r="Y153" s="25"/>
      <c r="Z153" s="67"/>
      <c r="AA153" s="67"/>
      <c r="AB153" s="67"/>
      <c r="AC153" s="67"/>
      <c r="AD153" s="67"/>
      <c r="AE153" s="25"/>
      <c r="AF153" s="30"/>
      <c r="AG153" s="67"/>
      <c r="AH153" s="67"/>
      <c r="AI153" s="25"/>
      <c r="AJ153" s="30"/>
      <c r="AK153" s="67"/>
      <c r="AL153" s="30"/>
      <c r="AM153" s="67"/>
      <c r="AN153" s="67"/>
      <c r="AO153" s="67"/>
      <c r="AP153" s="25"/>
      <c r="AQ153" s="67"/>
      <c r="AR153" s="67"/>
      <c r="AS153" s="67"/>
      <c r="AT153" s="25"/>
      <c r="AU153" s="67"/>
      <c r="AV153" s="67"/>
      <c r="AW153" s="67"/>
      <c r="AX153" s="67"/>
      <c r="AY153" s="67"/>
      <c r="AZ153" s="67"/>
      <c r="BA153" s="67"/>
      <c r="BB153" s="67"/>
      <c r="BC153" s="67"/>
      <c r="BD153" s="25"/>
      <c r="BE153" s="67"/>
      <c r="BF153" s="67"/>
      <c r="BG153" s="67"/>
      <c r="BH153" s="67"/>
      <c r="BI153" s="121"/>
      <c r="BJ153" s="31"/>
      <c r="BK153" s="25"/>
      <c r="BL153" s="25"/>
      <c r="BM153" s="25"/>
      <c r="BN153" s="25"/>
      <c r="BO153" s="67"/>
      <c r="BP153" s="31"/>
      <c r="BQ153" s="31"/>
      <c r="BR153" s="67"/>
      <c r="BS153" s="25"/>
      <c r="BT153" s="30"/>
      <c r="BU153" s="67"/>
      <c r="BV153" s="67"/>
      <c r="BW153" s="25"/>
      <c r="BX153" s="30"/>
      <c r="BY153" s="67"/>
      <c r="BZ153" s="67"/>
      <c r="CA153" s="25"/>
      <c r="CB153" s="25"/>
      <c r="CC153" s="67"/>
      <c r="CD153" s="30"/>
      <c r="CE153" s="25"/>
      <c r="CF153" s="30"/>
      <c r="CG153" s="25"/>
      <c r="CH153" s="25"/>
      <c r="CI153" s="25"/>
      <c r="CJ153" s="25"/>
      <c r="CK153" s="25"/>
      <c r="CL153" s="30"/>
      <c r="CM153" s="25"/>
      <c r="CN153" s="26"/>
      <c r="CO153" s="67"/>
      <c r="CP153" s="25"/>
      <c r="CQ153" s="25"/>
      <c r="CR153" s="67"/>
      <c r="CS153" s="68"/>
      <c r="CT153" s="67"/>
      <c r="CU153" s="67"/>
      <c r="CV153" s="25"/>
      <c r="CW153" s="25"/>
      <c r="CX153" s="25"/>
      <c r="CY153" s="25"/>
      <c r="CZ153" s="25"/>
      <c r="DA153" s="67"/>
      <c r="DB153" s="68"/>
      <c r="DC153" s="67"/>
      <c r="DD153" s="67"/>
      <c r="DE153" s="67"/>
      <c r="DF153" s="69"/>
      <c r="DG153" s="67"/>
      <c r="DH153" s="69"/>
      <c r="DI153" s="32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</row>
    <row r="154" spans="1:134" ht="12.75" x14ac:dyDescent="0.2">
      <c r="A154" s="130"/>
      <c r="B154" s="24"/>
      <c r="C154" s="25"/>
      <c r="D154" s="25"/>
      <c r="E154" s="24"/>
      <c r="F154" s="67"/>
      <c r="G154" s="118"/>
      <c r="H154" s="118"/>
      <c r="I154" s="119"/>
      <c r="J154" s="120"/>
      <c r="K154" s="27" t="str">
        <f t="shared" si="6"/>
        <v/>
      </c>
      <c r="L154" s="28" t="str">
        <f t="shared" si="7"/>
        <v/>
      </c>
      <c r="M154" s="29" t="str">
        <f t="shared" si="8"/>
        <v/>
      </c>
      <c r="N154" s="67"/>
      <c r="O154" s="117"/>
      <c r="P154" s="25"/>
      <c r="Q154" s="25"/>
      <c r="R154" s="25"/>
      <c r="S154" s="117"/>
      <c r="T154" s="61"/>
      <c r="U154" s="67"/>
      <c r="V154" s="61"/>
      <c r="W154" s="30"/>
      <c r="X154" s="67"/>
      <c r="Y154" s="25"/>
      <c r="Z154" s="67"/>
      <c r="AA154" s="67"/>
      <c r="AB154" s="67"/>
      <c r="AC154" s="67"/>
      <c r="AD154" s="67"/>
      <c r="AE154" s="25"/>
      <c r="AF154" s="30"/>
      <c r="AG154" s="67"/>
      <c r="AH154" s="67"/>
      <c r="AI154" s="25"/>
      <c r="AJ154" s="30"/>
      <c r="AK154" s="67"/>
      <c r="AL154" s="30"/>
      <c r="AM154" s="67"/>
      <c r="AN154" s="67"/>
      <c r="AO154" s="67"/>
      <c r="AP154" s="25"/>
      <c r="AQ154" s="67"/>
      <c r="AR154" s="67"/>
      <c r="AS154" s="67"/>
      <c r="AT154" s="25"/>
      <c r="AU154" s="67"/>
      <c r="AV154" s="67"/>
      <c r="AW154" s="67"/>
      <c r="AX154" s="67"/>
      <c r="AY154" s="67"/>
      <c r="AZ154" s="67"/>
      <c r="BA154" s="67"/>
      <c r="BB154" s="67"/>
      <c r="BC154" s="67"/>
      <c r="BD154" s="25"/>
      <c r="BE154" s="67"/>
      <c r="BF154" s="67"/>
      <c r="BG154" s="67"/>
      <c r="BH154" s="67"/>
      <c r="BI154" s="121"/>
      <c r="BJ154" s="31"/>
      <c r="BK154" s="25"/>
      <c r="BL154" s="25"/>
      <c r="BM154" s="25"/>
      <c r="BN154" s="25"/>
      <c r="BO154" s="67"/>
      <c r="BP154" s="31"/>
      <c r="BQ154" s="31"/>
      <c r="BR154" s="67"/>
      <c r="BS154" s="25"/>
      <c r="BT154" s="30"/>
      <c r="BU154" s="67"/>
      <c r="BV154" s="67"/>
      <c r="BW154" s="25"/>
      <c r="BX154" s="30"/>
      <c r="BY154" s="67"/>
      <c r="BZ154" s="67"/>
      <c r="CA154" s="25"/>
      <c r="CB154" s="25"/>
      <c r="CC154" s="67"/>
      <c r="CD154" s="30"/>
      <c r="CE154" s="25"/>
      <c r="CF154" s="30"/>
      <c r="CG154" s="25"/>
      <c r="CH154" s="25"/>
      <c r="CI154" s="25"/>
      <c r="CJ154" s="25"/>
      <c r="CK154" s="25"/>
      <c r="CL154" s="30"/>
      <c r="CM154" s="25"/>
      <c r="CN154" s="26"/>
      <c r="CO154" s="67"/>
      <c r="CP154" s="25"/>
      <c r="CQ154" s="25"/>
      <c r="CR154" s="67"/>
      <c r="CS154" s="68"/>
      <c r="CT154" s="67"/>
      <c r="CU154" s="67"/>
      <c r="CV154" s="25"/>
      <c r="CW154" s="25"/>
      <c r="CX154" s="25"/>
      <c r="CY154" s="25"/>
      <c r="CZ154" s="25"/>
      <c r="DA154" s="67"/>
      <c r="DB154" s="68"/>
      <c r="DC154" s="67"/>
      <c r="DD154" s="67"/>
      <c r="DE154" s="67"/>
      <c r="DF154" s="69"/>
      <c r="DG154" s="67"/>
      <c r="DH154" s="69"/>
      <c r="DI154" s="32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</row>
    <row r="155" spans="1:134" ht="12.75" x14ac:dyDescent="0.2">
      <c r="A155" s="130"/>
      <c r="B155" s="24"/>
      <c r="C155" s="25"/>
      <c r="D155" s="25"/>
      <c r="E155" s="24"/>
      <c r="F155" s="67"/>
      <c r="G155" s="118"/>
      <c r="H155" s="118"/>
      <c r="I155" s="119"/>
      <c r="J155" s="120"/>
      <c r="K155" s="27" t="str">
        <f t="shared" si="6"/>
        <v/>
      </c>
      <c r="L155" s="28" t="str">
        <f t="shared" si="7"/>
        <v/>
      </c>
      <c r="M155" s="29" t="str">
        <f t="shared" si="8"/>
        <v/>
      </c>
      <c r="N155" s="67"/>
      <c r="O155" s="117"/>
      <c r="P155" s="25"/>
      <c r="Q155" s="25"/>
      <c r="R155" s="25"/>
      <c r="S155" s="117"/>
      <c r="T155" s="61"/>
      <c r="U155" s="67"/>
      <c r="V155" s="61"/>
      <c r="W155" s="30"/>
      <c r="X155" s="67"/>
      <c r="Y155" s="25"/>
      <c r="Z155" s="67"/>
      <c r="AA155" s="67"/>
      <c r="AB155" s="67"/>
      <c r="AC155" s="67"/>
      <c r="AD155" s="67"/>
      <c r="AE155" s="25"/>
      <c r="AF155" s="30"/>
      <c r="AG155" s="67"/>
      <c r="AH155" s="67"/>
      <c r="AI155" s="25"/>
      <c r="AJ155" s="30"/>
      <c r="AK155" s="67"/>
      <c r="AL155" s="30"/>
      <c r="AM155" s="67"/>
      <c r="AN155" s="67"/>
      <c r="AO155" s="67"/>
      <c r="AP155" s="25"/>
      <c r="AQ155" s="67"/>
      <c r="AR155" s="67"/>
      <c r="AS155" s="67"/>
      <c r="AT155" s="25"/>
      <c r="AU155" s="67"/>
      <c r="AV155" s="67"/>
      <c r="AW155" s="67"/>
      <c r="AX155" s="67"/>
      <c r="AY155" s="67"/>
      <c r="AZ155" s="67"/>
      <c r="BA155" s="67"/>
      <c r="BB155" s="67"/>
      <c r="BC155" s="67"/>
      <c r="BD155" s="25"/>
      <c r="BE155" s="67"/>
      <c r="BF155" s="67"/>
      <c r="BG155" s="67"/>
      <c r="BH155" s="67"/>
      <c r="BI155" s="121"/>
      <c r="BJ155" s="31"/>
      <c r="BK155" s="25"/>
      <c r="BL155" s="25"/>
      <c r="BM155" s="25"/>
      <c r="BN155" s="25"/>
      <c r="BO155" s="67"/>
      <c r="BP155" s="31"/>
      <c r="BQ155" s="31"/>
      <c r="BR155" s="67"/>
      <c r="BS155" s="25"/>
      <c r="BT155" s="30"/>
      <c r="BU155" s="67"/>
      <c r="BV155" s="67"/>
      <c r="BW155" s="25"/>
      <c r="BX155" s="30"/>
      <c r="BY155" s="67"/>
      <c r="BZ155" s="67"/>
      <c r="CA155" s="25"/>
      <c r="CB155" s="25"/>
      <c r="CC155" s="67"/>
      <c r="CD155" s="30"/>
      <c r="CE155" s="25"/>
      <c r="CF155" s="30"/>
      <c r="CG155" s="25"/>
      <c r="CH155" s="25"/>
      <c r="CI155" s="25"/>
      <c r="CJ155" s="25"/>
      <c r="CK155" s="25"/>
      <c r="CL155" s="30"/>
      <c r="CM155" s="25"/>
      <c r="CN155" s="26"/>
      <c r="CO155" s="67"/>
      <c r="CP155" s="25"/>
      <c r="CQ155" s="25"/>
      <c r="CR155" s="67"/>
      <c r="CS155" s="68"/>
      <c r="CT155" s="67"/>
      <c r="CU155" s="67"/>
      <c r="CV155" s="25"/>
      <c r="CW155" s="25"/>
      <c r="CX155" s="25"/>
      <c r="CY155" s="25"/>
      <c r="CZ155" s="25"/>
      <c r="DA155" s="67"/>
      <c r="DB155" s="68"/>
      <c r="DC155" s="67"/>
      <c r="DD155" s="67"/>
      <c r="DE155" s="67"/>
      <c r="DF155" s="69"/>
      <c r="DG155" s="67"/>
      <c r="DH155" s="69"/>
      <c r="DI155" s="32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</row>
    <row r="156" spans="1:134" ht="12.75" x14ac:dyDescent="0.2">
      <c r="A156" s="130"/>
      <c r="B156" s="24"/>
      <c r="C156" s="25"/>
      <c r="D156" s="25"/>
      <c r="E156" s="24"/>
      <c r="F156" s="67"/>
      <c r="G156" s="118"/>
      <c r="H156" s="118"/>
      <c r="I156" s="119"/>
      <c r="J156" s="120"/>
      <c r="K156" s="27" t="str">
        <f t="shared" si="6"/>
        <v/>
      </c>
      <c r="L156" s="28" t="str">
        <f t="shared" si="7"/>
        <v/>
      </c>
      <c r="M156" s="29" t="str">
        <f t="shared" si="8"/>
        <v/>
      </c>
      <c r="N156" s="67"/>
      <c r="O156" s="117"/>
      <c r="P156" s="25"/>
      <c r="Q156" s="25"/>
      <c r="R156" s="25"/>
      <c r="S156" s="117"/>
      <c r="T156" s="61"/>
      <c r="U156" s="67"/>
      <c r="V156" s="61"/>
      <c r="W156" s="30"/>
      <c r="X156" s="67"/>
      <c r="Y156" s="25"/>
      <c r="Z156" s="67"/>
      <c r="AA156" s="67"/>
      <c r="AB156" s="67"/>
      <c r="AC156" s="67"/>
      <c r="AD156" s="67"/>
      <c r="AE156" s="25"/>
      <c r="AF156" s="30"/>
      <c r="AG156" s="67"/>
      <c r="AH156" s="67"/>
      <c r="AI156" s="25"/>
      <c r="AJ156" s="30"/>
      <c r="AK156" s="67"/>
      <c r="AL156" s="30"/>
      <c r="AM156" s="67"/>
      <c r="AN156" s="67"/>
      <c r="AO156" s="67"/>
      <c r="AP156" s="25"/>
      <c r="AQ156" s="67"/>
      <c r="AR156" s="67"/>
      <c r="AS156" s="67"/>
      <c r="AT156" s="25"/>
      <c r="AU156" s="67"/>
      <c r="AV156" s="67"/>
      <c r="AW156" s="67"/>
      <c r="AX156" s="67"/>
      <c r="AY156" s="67"/>
      <c r="AZ156" s="67"/>
      <c r="BA156" s="67"/>
      <c r="BB156" s="67"/>
      <c r="BC156" s="67"/>
      <c r="BD156" s="25"/>
      <c r="BE156" s="67"/>
      <c r="BF156" s="67"/>
      <c r="BG156" s="67"/>
      <c r="BH156" s="67"/>
      <c r="BI156" s="121"/>
      <c r="BJ156" s="31"/>
      <c r="BK156" s="25"/>
      <c r="BL156" s="25"/>
      <c r="BM156" s="25"/>
      <c r="BN156" s="25"/>
      <c r="BO156" s="67"/>
      <c r="BP156" s="31"/>
      <c r="BQ156" s="31"/>
      <c r="BR156" s="67"/>
      <c r="BS156" s="25"/>
      <c r="BT156" s="30"/>
      <c r="BU156" s="67"/>
      <c r="BV156" s="67"/>
      <c r="BW156" s="25"/>
      <c r="BX156" s="30"/>
      <c r="BY156" s="67"/>
      <c r="BZ156" s="67"/>
      <c r="CA156" s="25"/>
      <c r="CB156" s="25"/>
      <c r="CC156" s="67"/>
      <c r="CD156" s="30"/>
      <c r="CE156" s="25"/>
      <c r="CF156" s="30"/>
      <c r="CG156" s="25"/>
      <c r="CH156" s="25"/>
      <c r="CI156" s="25"/>
      <c r="CJ156" s="25"/>
      <c r="CK156" s="25"/>
      <c r="CL156" s="30"/>
      <c r="CM156" s="25"/>
      <c r="CN156" s="26"/>
      <c r="CO156" s="67"/>
      <c r="CP156" s="25"/>
      <c r="CQ156" s="25"/>
      <c r="CR156" s="67"/>
      <c r="CS156" s="68"/>
      <c r="CT156" s="67"/>
      <c r="CU156" s="67"/>
      <c r="CV156" s="25"/>
      <c r="CW156" s="25"/>
      <c r="CX156" s="25"/>
      <c r="CY156" s="25"/>
      <c r="CZ156" s="25"/>
      <c r="DA156" s="67"/>
      <c r="DB156" s="68"/>
      <c r="DC156" s="67"/>
      <c r="DD156" s="67"/>
      <c r="DE156" s="67"/>
      <c r="DF156" s="69"/>
      <c r="DG156" s="67"/>
      <c r="DH156" s="69"/>
      <c r="DI156" s="32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</row>
    <row r="157" spans="1:134" ht="12.75" x14ac:dyDescent="0.2">
      <c r="A157" s="130"/>
      <c r="B157" s="24"/>
      <c r="C157" s="25"/>
      <c r="D157" s="25"/>
      <c r="E157" s="24"/>
      <c r="F157" s="67"/>
      <c r="G157" s="118"/>
      <c r="H157" s="118"/>
      <c r="I157" s="119"/>
      <c r="J157" s="120"/>
      <c r="K157" s="27" t="str">
        <f t="shared" si="6"/>
        <v/>
      </c>
      <c r="L157" s="28" t="str">
        <f t="shared" si="7"/>
        <v/>
      </c>
      <c r="M157" s="29" t="str">
        <f t="shared" si="8"/>
        <v/>
      </c>
      <c r="N157" s="67"/>
      <c r="O157" s="117"/>
      <c r="P157" s="25"/>
      <c r="Q157" s="25"/>
      <c r="R157" s="25"/>
      <c r="S157" s="117"/>
      <c r="T157" s="61"/>
      <c r="U157" s="67"/>
      <c r="V157" s="61"/>
      <c r="W157" s="30"/>
      <c r="X157" s="67"/>
      <c r="Y157" s="25"/>
      <c r="Z157" s="67"/>
      <c r="AA157" s="67"/>
      <c r="AB157" s="67"/>
      <c r="AC157" s="67"/>
      <c r="AD157" s="67"/>
      <c r="AE157" s="25"/>
      <c r="AF157" s="30"/>
      <c r="AG157" s="67"/>
      <c r="AH157" s="67"/>
      <c r="AI157" s="25"/>
      <c r="AJ157" s="30"/>
      <c r="AK157" s="67"/>
      <c r="AL157" s="30"/>
      <c r="AM157" s="67"/>
      <c r="AN157" s="67"/>
      <c r="AO157" s="67"/>
      <c r="AP157" s="25"/>
      <c r="AQ157" s="67"/>
      <c r="AR157" s="67"/>
      <c r="AS157" s="67"/>
      <c r="AT157" s="25"/>
      <c r="AU157" s="67"/>
      <c r="AV157" s="67"/>
      <c r="AW157" s="67"/>
      <c r="AX157" s="67"/>
      <c r="AY157" s="67"/>
      <c r="AZ157" s="67"/>
      <c r="BA157" s="67"/>
      <c r="BB157" s="67"/>
      <c r="BC157" s="67"/>
      <c r="BD157" s="25"/>
      <c r="BE157" s="67"/>
      <c r="BF157" s="67"/>
      <c r="BG157" s="67"/>
      <c r="BH157" s="67"/>
      <c r="BI157" s="121"/>
      <c r="BJ157" s="31"/>
      <c r="BK157" s="25"/>
      <c r="BL157" s="25"/>
      <c r="BM157" s="25"/>
      <c r="BN157" s="25"/>
      <c r="BO157" s="67"/>
      <c r="BP157" s="31"/>
      <c r="BQ157" s="31"/>
      <c r="BR157" s="67"/>
      <c r="BS157" s="25"/>
      <c r="BT157" s="30"/>
      <c r="BU157" s="67"/>
      <c r="BV157" s="67"/>
      <c r="BW157" s="25"/>
      <c r="BX157" s="30"/>
      <c r="BY157" s="67"/>
      <c r="BZ157" s="67"/>
      <c r="CA157" s="25"/>
      <c r="CB157" s="25"/>
      <c r="CC157" s="67"/>
      <c r="CD157" s="30"/>
      <c r="CE157" s="25"/>
      <c r="CF157" s="30"/>
      <c r="CG157" s="25"/>
      <c r="CH157" s="25"/>
      <c r="CI157" s="25"/>
      <c r="CJ157" s="25"/>
      <c r="CK157" s="25"/>
      <c r="CL157" s="30"/>
      <c r="CM157" s="25"/>
      <c r="CN157" s="26"/>
      <c r="CO157" s="67"/>
      <c r="CP157" s="25"/>
      <c r="CQ157" s="25"/>
      <c r="CR157" s="67"/>
      <c r="CS157" s="68"/>
      <c r="CT157" s="67"/>
      <c r="CU157" s="67"/>
      <c r="CV157" s="25"/>
      <c r="CW157" s="25"/>
      <c r="CX157" s="25"/>
      <c r="CY157" s="25"/>
      <c r="CZ157" s="25"/>
      <c r="DA157" s="67"/>
      <c r="DB157" s="68"/>
      <c r="DC157" s="67"/>
      <c r="DD157" s="67"/>
      <c r="DE157" s="67"/>
      <c r="DF157" s="69"/>
      <c r="DG157" s="67"/>
      <c r="DH157" s="69"/>
      <c r="DI157" s="32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</row>
    <row r="158" spans="1:134" ht="12.75" x14ac:dyDescent="0.2">
      <c r="A158" s="130"/>
      <c r="B158" s="24"/>
      <c r="C158" s="25"/>
      <c r="D158" s="25"/>
      <c r="E158" s="24"/>
      <c r="F158" s="67"/>
      <c r="G158" s="118"/>
      <c r="H158" s="118"/>
      <c r="I158" s="119"/>
      <c r="J158" s="120"/>
      <c r="K158" s="27" t="str">
        <f t="shared" si="6"/>
        <v/>
      </c>
      <c r="L158" s="28" t="str">
        <f t="shared" si="7"/>
        <v/>
      </c>
      <c r="M158" s="29" t="str">
        <f t="shared" si="8"/>
        <v/>
      </c>
      <c r="N158" s="67"/>
      <c r="O158" s="117"/>
      <c r="P158" s="25"/>
      <c r="Q158" s="25"/>
      <c r="R158" s="25"/>
      <c r="S158" s="117"/>
      <c r="T158" s="61"/>
      <c r="U158" s="67"/>
      <c r="V158" s="61"/>
      <c r="W158" s="30"/>
      <c r="X158" s="67"/>
      <c r="Y158" s="25"/>
      <c r="Z158" s="67"/>
      <c r="AA158" s="67"/>
      <c r="AB158" s="67"/>
      <c r="AC158" s="67"/>
      <c r="AD158" s="67"/>
      <c r="AE158" s="25"/>
      <c r="AF158" s="30"/>
      <c r="AG158" s="67"/>
      <c r="AH158" s="67"/>
      <c r="AI158" s="25"/>
      <c r="AJ158" s="30"/>
      <c r="AK158" s="67"/>
      <c r="AL158" s="30"/>
      <c r="AM158" s="67"/>
      <c r="AN158" s="67"/>
      <c r="AO158" s="67"/>
      <c r="AP158" s="25"/>
      <c r="AQ158" s="67"/>
      <c r="AR158" s="67"/>
      <c r="AS158" s="67"/>
      <c r="AT158" s="25"/>
      <c r="AU158" s="67"/>
      <c r="AV158" s="67"/>
      <c r="AW158" s="67"/>
      <c r="AX158" s="67"/>
      <c r="AY158" s="67"/>
      <c r="AZ158" s="67"/>
      <c r="BA158" s="67"/>
      <c r="BB158" s="67"/>
      <c r="BC158" s="67"/>
      <c r="BD158" s="25"/>
      <c r="BE158" s="67"/>
      <c r="BF158" s="67"/>
      <c r="BG158" s="67"/>
      <c r="BH158" s="67"/>
      <c r="BI158" s="121"/>
      <c r="BJ158" s="31"/>
      <c r="BK158" s="25"/>
      <c r="BL158" s="25"/>
      <c r="BM158" s="25"/>
      <c r="BN158" s="25"/>
      <c r="BO158" s="67"/>
      <c r="BP158" s="31"/>
      <c r="BQ158" s="31"/>
      <c r="BR158" s="67"/>
      <c r="BS158" s="25"/>
      <c r="BT158" s="30"/>
      <c r="BU158" s="67"/>
      <c r="BV158" s="67"/>
      <c r="BW158" s="25"/>
      <c r="BX158" s="30"/>
      <c r="BY158" s="67"/>
      <c r="BZ158" s="67"/>
      <c r="CA158" s="25"/>
      <c r="CB158" s="25"/>
      <c r="CC158" s="67"/>
      <c r="CD158" s="30"/>
      <c r="CE158" s="25"/>
      <c r="CF158" s="30"/>
      <c r="CG158" s="25"/>
      <c r="CH158" s="25"/>
      <c r="CI158" s="25"/>
      <c r="CJ158" s="25"/>
      <c r="CK158" s="25"/>
      <c r="CL158" s="30"/>
      <c r="CM158" s="25"/>
      <c r="CN158" s="26"/>
      <c r="CO158" s="67"/>
      <c r="CP158" s="25"/>
      <c r="CQ158" s="25"/>
      <c r="CR158" s="67"/>
      <c r="CS158" s="68"/>
      <c r="CT158" s="67"/>
      <c r="CU158" s="67"/>
      <c r="CV158" s="25"/>
      <c r="CW158" s="25"/>
      <c r="CX158" s="25"/>
      <c r="CY158" s="25"/>
      <c r="CZ158" s="25"/>
      <c r="DA158" s="67"/>
      <c r="DB158" s="68"/>
      <c r="DC158" s="67"/>
      <c r="DD158" s="67"/>
      <c r="DE158" s="67"/>
      <c r="DF158" s="69"/>
      <c r="DG158" s="67"/>
      <c r="DH158" s="69"/>
      <c r="DI158" s="32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</row>
    <row r="159" spans="1:134" ht="12.75" x14ac:dyDescent="0.2">
      <c r="A159" s="130"/>
      <c r="B159" s="24"/>
      <c r="C159" s="25"/>
      <c r="D159" s="25"/>
      <c r="E159" s="24"/>
      <c r="F159" s="67"/>
      <c r="G159" s="118"/>
      <c r="H159" s="118"/>
      <c r="I159" s="119"/>
      <c r="J159" s="120"/>
      <c r="K159" s="27" t="str">
        <f t="shared" si="6"/>
        <v/>
      </c>
      <c r="L159" s="28" t="str">
        <f t="shared" si="7"/>
        <v/>
      </c>
      <c r="M159" s="29" t="str">
        <f t="shared" si="8"/>
        <v/>
      </c>
      <c r="N159" s="67"/>
      <c r="O159" s="117"/>
      <c r="P159" s="25"/>
      <c r="Q159" s="25"/>
      <c r="R159" s="25"/>
      <c r="S159" s="117"/>
      <c r="T159" s="61"/>
      <c r="U159" s="67"/>
      <c r="V159" s="61"/>
      <c r="W159" s="30"/>
      <c r="X159" s="67"/>
      <c r="Y159" s="25"/>
      <c r="Z159" s="67"/>
      <c r="AA159" s="67"/>
      <c r="AB159" s="67"/>
      <c r="AC159" s="67"/>
      <c r="AD159" s="67"/>
      <c r="AE159" s="25"/>
      <c r="AF159" s="30"/>
      <c r="AG159" s="67"/>
      <c r="AH159" s="67"/>
      <c r="AI159" s="25"/>
      <c r="AJ159" s="30"/>
      <c r="AK159" s="67"/>
      <c r="AL159" s="30"/>
      <c r="AM159" s="67"/>
      <c r="AN159" s="67"/>
      <c r="AO159" s="67"/>
      <c r="AP159" s="25"/>
      <c r="AQ159" s="67"/>
      <c r="AR159" s="67"/>
      <c r="AS159" s="67"/>
      <c r="AT159" s="25"/>
      <c r="AU159" s="67"/>
      <c r="AV159" s="67"/>
      <c r="AW159" s="67"/>
      <c r="AX159" s="67"/>
      <c r="AY159" s="67"/>
      <c r="AZ159" s="67"/>
      <c r="BA159" s="67"/>
      <c r="BB159" s="67"/>
      <c r="BC159" s="67"/>
      <c r="BD159" s="25"/>
      <c r="BE159" s="67"/>
      <c r="BF159" s="67"/>
      <c r="BG159" s="67"/>
      <c r="BH159" s="67"/>
      <c r="BI159" s="121"/>
      <c r="BJ159" s="31"/>
      <c r="BK159" s="25"/>
      <c r="BL159" s="25"/>
      <c r="BM159" s="25"/>
      <c r="BN159" s="25"/>
      <c r="BO159" s="67"/>
      <c r="BP159" s="31"/>
      <c r="BQ159" s="31"/>
      <c r="BR159" s="67"/>
      <c r="BS159" s="25"/>
      <c r="BT159" s="30"/>
      <c r="BU159" s="67"/>
      <c r="BV159" s="67"/>
      <c r="BW159" s="25"/>
      <c r="BX159" s="30"/>
      <c r="BY159" s="67"/>
      <c r="BZ159" s="67"/>
      <c r="CA159" s="25"/>
      <c r="CB159" s="25"/>
      <c r="CC159" s="67"/>
      <c r="CD159" s="30"/>
      <c r="CE159" s="25"/>
      <c r="CF159" s="30"/>
      <c r="CG159" s="25"/>
      <c r="CH159" s="25"/>
      <c r="CI159" s="25"/>
      <c r="CJ159" s="25"/>
      <c r="CK159" s="25"/>
      <c r="CL159" s="30"/>
      <c r="CM159" s="25"/>
      <c r="CN159" s="26"/>
      <c r="CO159" s="67"/>
      <c r="CP159" s="25"/>
      <c r="CQ159" s="25"/>
      <c r="CR159" s="67"/>
      <c r="CS159" s="68"/>
      <c r="CT159" s="67"/>
      <c r="CU159" s="67"/>
      <c r="CV159" s="25"/>
      <c r="CW159" s="25"/>
      <c r="CX159" s="25"/>
      <c r="CY159" s="25"/>
      <c r="CZ159" s="25"/>
      <c r="DA159" s="67"/>
      <c r="DB159" s="68"/>
      <c r="DC159" s="67"/>
      <c r="DD159" s="67"/>
      <c r="DE159" s="67"/>
      <c r="DF159" s="69"/>
      <c r="DG159" s="67"/>
      <c r="DH159" s="69"/>
      <c r="DI159" s="32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</row>
    <row r="160" spans="1:134" ht="12.75" x14ac:dyDescent="0.2">
      <c r="A160" s="130"/>
      <c r="B160" s="24"/>
      <c r="C160" s="25"/>
      <c r="D160" s="25"/>
      <c r="E160" s="24"/>
      <c r="F160" s="67"/>
      <c r="G160" s="118"/>
      <c r="H160" s="118"/>
      <c r="I160" s="119"/>
      <c r="J160" s="120"/>
      <c r="K160" s="27" t="str">
        <f t="shared" si="6"/>
        <v/>
      </c>
      <c r="L160" s="28" t="str">
        <f t="shared" si="7"/>
        <v/>
      </c>
      <c r="M160" s="29" t="str">
        <f t="shared" si="8"/>
        <v/>
      </c>
      <c r="N160" s="67"/>
      <c r="O160" s="117"/>
      <c r="P160" s="25"/>
      <c r="Q160" s="25"/>
      <c r="R160" s="25"/>
      <c r="S160" s="117"/>
      <c r="T160" s="61"/>
      <c r="U160" s="67"/>
      <c r="V160" s="61"/>
      <c r="W160" s="30"/>
      <c r="X160" s="67"/>
      <c r="Y160" s="25"/>
      <c r="Z160" s="67"/>
      <c r="AA160" s="67"/>
      <c r="AB160" s="67"/>
      <c r="AC160" s="67"/>
      <c r="AD160" s="67"/>
      <c r="AE160" s="25"/>
      <c r="AF160" s="30"/>
      <c r="AG160" s="67"/>
      <c r="AH160" s="67"/>
      <c r="AI160" s="25"/>
      <c r="AJ160" s="30"/>
      <c r="AK160" s="67"/>
      <c r="AL160" s="30"/>
      <c r="AM160" s="67"/>
      <c r="AN160" s="67"/>
      <c r="AO160" s="67"/>
      <c r="AP160" s="25"/>
      <c r="AQ160" s="67"/>
      <c r="AR160" s="67"/>
      <c r="AS160" s="67"/>
      <c r="AT160" s="25"/>
      <c r="AU160" s="67"/>
      <c r="AV160" s="67"/>
      <c r="AW160" s="67"/>
      <c r="AX160" s="67"/>
      <c r="AY160" s="67"/>
      <c r="AZ160" s="67"/>
      <c r="BA160" s="67"/>
      <c r="BB160" s="67"/>
      <c r="BC160" s="67"/>
      <c r="BD160" s="25"/>
      <c r="BE160" s="67"/>
      <c r="BF160" s="67"/>
      <c r="BG160" s="67"/>
      <c r="BH160" s="67"/>
      <c r="BI160" s="121"/>
      <c r="BJ160" s="31"/>
      <c r="BK160" s="25"/>
      <c r="BL160" s="25"/>
      <c r="BM160" s="25"/>
      <c r="BN160" s="25"/>
      <c r="BO160" s="67"/>
      <c r="BP160" s="31"/>
      <c r="BQ160" s="31"/>
      <c r="BR160" s="67"/>
      <c r="BS160" s="25"/>
      <c r="BT160" s="30"/>
      <c r="BU160" s="67"/>
      <c r="BV160" s="67"/>
      <c r="BW160" s="25"/>
      <c r="BX160" s="30"/>
      <c r="BY160" s="67"/>
      <c r="BZ160" s="67"/>
      <c r="CA160" s="25"/>
      <c r="CB160" s="25"/>
      <c r="CC160" s="67"/>
      <c r="CD160" s="30"/>
      <c r="CE160" s="25"/>
      <c r="CF160" s="30"/>
      <c r="CG160" s="25"/>
      <c r="CH160" s="25"/>
      <c r="CI160" s="25"/>
      <c r="CJ160" s="25"/>
      <c r="CK160" s="25"/>
      <c r="CL160" s="30"/>
      <c r="CM160" s="25"/>
      <c r="CN160" s="26"/>
      <c r="CO160" s="67"/>
      <c r="CP160" s="25"/>
      <c r="CQ160" s="25"/>
      <c r="CR160" s="67"/>
      <c r="CS160" s="68"/>
      <c r="CT160" s="67"/>
      <c r="CU160" s="67"/>
      <c r="CV160" s="25"/>
      <c r="CW160" s="25"/>
      <c r="CX160" s="25"/>
      <c r="CY160" s="25"/>
      <c r="CZ160" s="25"/>
      <c r="DA160" s="67"/>
      <c r="DB160" s="68"/>
      <c r="DC160" s="67"/>
      <c r="DD160" s="67"/>
      <c r="DE160" s="67"/>
      <c r="DF160" s="69"/>
      <c r="DG160" s="67"/>
      <c r="DH160" s="69"/>
      <c r="DI160" s="32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</row>
    <row r="161" spans="1:134" ht="12.75" x14ac:dyDescent="0.2">
      <c r="A161" s="130"/>
      <c r="B161" s="24"/>
      <c r="C161" s="25"/>
      <c r="D161" s="25"/>
      <c r="E161" s="24"/>
      <c r="F161" s="67"/>
      <c r="G161" s="118"/>
      <c r="H161" s="118"/>
      <c r="I161" s="119"/>
      <c r="J161" s="120"/>
      <c r="K161" s="27" t="str">
        <f t="shared" si="6"/>
        <v/>
      </c>
      <c r="L161" s="28" t="str">
        <f t="shared" si="7"/>
        <v/>
      </c>
      <c r="M161" s="29" t="str">
        <f t="shared" si="8"/>
        <v/>
      </c>
      <c r="N161" s="67"/>
      <c r="O161" s="117"/>
      <c r="P161" s="25"/>
      <c r="Q161" s="25"/>
      <c r="R161" s="25"/>
      <c r="S161" s="117"/>
      <c r="T161" s="61"/>
      <c r="U161" s="67"/>
      <c r="V161" s="61"/>
      <c r="W161" s="30"/>
      <c r="X161" s="67"/>
      <c r="Y161" s="25"/>
      <c r="Z161" s="67"/>
      <c r="AA161" s="67"/>
      <c r="AB161" s="67"/>
      <c r="AC161" s="67"/>
      <c r="AD161" s="67"/>
      <c r="AE161" s="25"/>
      <c r="AF161" s="30"/>
      <c r="AG161" s="67"/>
      <c r="AH161" s="67"/>
      <c r="AI161" s="25"/>
      <c r="AJ161" s="30"/>
      <c r="AK161" s="67"/>
      <c r="AL161" s="30"/>
      <c r="AM161" s="67"/>
      <c r="AN161" s="67"/>
      <c r="AO161" s="67"/>
      <c r="AP161" s="25"/>
      <c r="AQ161" s="67"/>
      <c r="AR161" s="67"/>
      <c r="AS161" s="67"/>
      <c r="AT161" s="25"/>
      <c r="AU161" s="67"/>
      <c r="AV161" s="67"/>
      <c r="AW161" s="67"/>
      <c r="AX161" s="67"/>
      <c r="AY161" s="67"/>
      <c r="AZ161" s="67"/>
      <c r="BA161" s="67"/>
      <c r="BB161" s="67"/>
      <c r="BC161" s="67"/>
      <c r="BD161" s="25"/>
      <c r="BE161" s="67"/>
      <c r="BF161" s="67"/>
      <c r="BG161" s="67"/>
      <c r="BH161" s="67"/>
      <c r="BI161" s="121"/>
      <c r="BJ161" s="31"/>
      <c r="BK161" s="25"/>
      <c r="BL161" s="25"/>
      <c r="BM161" s="25"/>
      <c r="BN161" s="25"/>
      <c r="BO161" s="67"/>
      <c r="BP161" s="31"/>
      <c r="BQ161" s="31"/>
      <c r="BR161" s="67"/>
      <c r="BS161" s="25"/>
      <c r="BT161" s="30"/>
      <c r="BU161" s="67"/>
      <c r="BV161" s="67"/>
      <c r="BW161" s="25"/>
      <c r="BX161" s="30"/>
      <c r="BY161" s="67"/>
      <c r="BZ161" s="67"/>
      <c r="CA161" s="25"/>
      <c r="CB161" s="25"/>
      <c r="CC161" s="67"/>
      <c r="CD161" s="30"/>
      <c r="CE161" s="25"/>
      <c r="CF161" s="30"/>
      <c r="CG161" s="25"/>
      <c r="CH161" s="25"/>
      <c r="CI161" s="25"/>
      <c r="CJ161" s="25"/>
      <c r="CK161" s="25"/>
      <c r="CL161" s="30"/>
      <c r="CM161" s="25"/>
      <c r="CN161" s="26"/>
      <c r="CO161" s="67"/>
      <c r="CP161" s="25"/>
      <c r="CQ161" s="25"/>
      <c r="CR161" s="67"/>
      <c r="CS161" s="68"/>
      <c r="CT161" s="67"/>
      <c r="CU161" s="67"/>
      <c r="CV161" s="25"/>
      <c r="CW161" s="25"/>
      <c r="CX161" s="25"/>
      <c r="CY161" s="25"/>
      <c r="CZ161" s="25"/>
      <c r="DA161" s="67"/>
      <c r="DB161" s="68"/>
      <c r="DC161" s="67"/>
      <c r="DD161" s="67"/>
      <c r="DE161" s="67"/>
      <c r="DF161" s="69"/>
      <c r="DG161" s="67"/>
      <c r="DH161" s="69"/>
      <c r="DI161" s="32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</row>
    <row r="162" spans="1:134" ht="12.75" x14ac:dyDescent="0.2">
      <c r="A162" s="130"/>
      <c r="B162" s="24"/>
      <c r="C162" s="25"/>
      <c r="D162" s="25"/>
      <c r="E162" s="24"/>
      <c r="F162" s="67"/>
      <c r="G162" s="118"/>
      <c r="H162" s="118"/>
      <c r="I162" s="119"/>
      <c r="J162" s="120"/>
      <c r="K162" s="27" t="str">
        <f t="shared" si="6"/>
        <v/>
      </c>
      <c r="L162" s="28" t="str">
        <f t="shared" si="7"/>
        <v/>
      </c>
      <c r="M162" s="29" t="str">
        <f t="shared" si="8"/>
        <v/>
      </c>
      <c r="N162" s="67"/>
      <c r="O162" s="117"/>
      <c r="P162" s="25"/>
      <c r="Q162" s="25"/>
      <c r="R162" s="25"/>
      <c r="S162" s="117"/>
      <c r="T162" s="61"/>
      <c r="U162" s="67"/>
      <c r="V162" s="61"/>
      <c r="W162" s="30"/>
      <c r="X162" s="67"/>
      <c r="Y162" s="25"/>
      <c r="Z162" s="67"/>
      <c r="AA162" s="67"/>
      <c r="AB162" s="67"/>
      <c r="AC162" s="67"/>
      <c r="AD162" s="67"/>
      <c r="AE162" s="25"/>
      <c r="AF162" s="30"/>
      <c r="AG162" s="67"/>
      <c r="AH162" s="67"/>
      <c r="AI162" s="25"/>
      <c r="AJ162" s="30"/>
      <c r="AK162" s="67"/>
      <c r="AL162" s="30"/>
      <c r="AM162" s="67"/>
      <c r="AN162" s="67"/>
      <c r="AO162" s="67"/>
      <c r="AP162" s="25"/>
      <c r="AQ162" s="67"/>
      <c r="AR162" s="67"/>
      <c r="AS162" s="67"/>
      <c r="AT162" s="25"/>
      <c r="AU162" s="67"/>
      <c r="AV162" s="67"/>
      <c r="AW162" s="67"/>
      <c r="AX162" s="67"/>
      <c r="AY162" s="67"/>
      <c r="AZ162" s="67"/>
      <c r="BA162" s="67"/>
      <c r="BB162" s="67"/>
      <c r="BC162" s="67"/>
      <c r="BD162" s="25"/>
      <c r="BE162" s="67"/>
      <c r="BF162" s="67"/>
      <c r="BG162" s="67"/>
      <c r="BH162" s="67"/>
      <c r="BI162" s="121"/>
      <c r="BJ162" s="31"/>
      <c r="BK162" s="25"/>
      <c r="BL162" s="25"/>
      <c r="BM162" s="25"/>
      <c r="BN162" s="25"/>
      <c r="BO162" s="67"/>
      <c r="BP162" s="31"/>
      <c r="BQ162" s="31"/>
      <c r="BR162" s="67"/>
      <c r="BS162" s="25"/>
      <c r="BT162" s="30"/>
      <c r="BU162" s="67"/>
      <c r="BV162" s="67"/>
      <c r="BW162" s="25"/>
      <c r="BX162" s="30"/>
      <c r="BY162" s="67"/>
      <c r="BZ162" s="67"/>
      <c r="CA162" s="25"/>
      <c r="CB162" s="25"/>
      <c r="CC162" s="67"/>
      <c r="CD162" s="30"/>
      <c r="CE162" s="25"/>
      <c r="CF162" s="30"/>
      <c r="CG162" s="25"/>
      <c r="CH162" s="25"/>
      <c r="CI162" s="25"/>
      <c r="CJ162" s="25"/>
      <c r="CK162" s="25"/>
      <c r="CL162" s="30"/>
      <c r="CM162" s="25"/>
      <c r="CN162" s="26"/>
      <c r="CO162" s="67"/>
      <c r="CP162" s="25"/>
      <c r="CQ162" s="25"/>
      <c r="CR162" s="67"/>
      <c r="CS162" s="68"/>
      <c r="CT162" s="67"/>
      <c r="CU162" s="67"/>
      <c r="CV162" s="25"/>
      <c r="CW162" s="25"/>
      <c r="CX162" s="25"/>
      <c r="CY162" s="25"/>
      <c r="CZ162" s="25"/>
      <c r="DA162" s="67"/>
      <c r="DB162" s="68"/>
      <c r="DC162" s="67"/>
      <c r="DD162" s="67"/>
      <c r="DE162" s="67"/>
      <c r="DF162" s="69"/>
      <c r="DG162" s="67"/>
      <c r="DH162" s="69"/>
      <c r="DI162" s="32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</row>
    <row r="163" spans="1:134" ht="12.75" x14ac:dyDescent="0.2">
      <c r="A163" s="130"/>
      <c r="B163" s="24"/>
      <c r="C163" s="25"/>
      <c r="D163" s="25"/>
      <c r="E163" s="24"/>
      <c r="F163" s="67"/>
      <c r="G163" s="118"/>
      <c r="H163" s="118"/>
      <c r="I163" s="119"/>
      <c r="J163" s="120"/>
      <c r="K163" s="27" t="str">
        <f t="shared" si="6"/>
        <v/>
      </c>
      <c r="L163" s="28" t="str">
        <f t="shared" si="7"/>
        <v/>
      </c>
      <c r="M163" s="29" t="str">
        <f t="shared" si="8"/>
        <v/>
      </c>
      <c r="N163" s="67"/>
      <c r="O163" s="117"/>
      <c r="P163" s="25"/>
      <c r="Q163" s="25"/>
      <c r="R163" s="25"/>
      <c r="S163" s="117"/>
      <c r="T163" s="61"/>
      <c r="U163" s="67"/>
      <c r="V163" s="61"/>
      <c r="W163" s="30"/>
      <c r="X163" s="67"/>
      <c r="Y163" s="25"/>
      <c r="Z163" s="67"/>
      <c r="AA163" s="67"/>
      <c r="AB163" s="67"/>
      <c r="AC163" s="67"/>
      <c r="AD163" s="67"/>
      <c r="AE163" s="25"/>
      <c r="AF163" s="30"/>
      <c r="AG163" s="67"/>
      <c r="AH163" s="67"/>
      <c r="AI163" s="25"/>
      <c r="AJ163" s="30"/>
      <c r="AK163" s="67"/>
      <c r="AL163" s="30"/>
      <c r="AM163" s="67"/>
      <c r="AN163" s="67"/>
      <c r="AO163" s="67"/>
      <c r="AP163" s="25"/>
      <c r="AQ163" s="67"/>
      <c r="AR163" s="67"/>
      <c r="AS163" s="67"/>
      <c r="AT163" s="25"/>
      <c r="AU163" s="67"/>
      <c r="AV163" s="67"/>
      <c r="AW163" s="67"/>
      <c r="AX163" s="67"/>
      <c r="AY163" s="67"/>
      <c r="AZ163" s="67"/>
      <c r="BA163" s="67"/>
      <c r="BB163" s="67"/>
      <c r="BC163" s="67"/>
      <c r="BD163" s="25"/>
      <c r="BE163" s="67"/>
      <c r="BF163" s="67"/>
      <c r="BG163" s="67"/>
      <c r="BH163" s="67"/>
      <c r="BI163" s="121"/>
      <c r="BJ163" s="31"/>
      <c r="BK163" s="25"/>
      <c r="BL163" s="25"/>
      <c r="BM163" s="25"/>
      <c r="BN163" s="25"/>
      <c r="BO163" s="67"/>
      <c r="BP163" s="31"/>
      <c r="BQ163" s="31"/>
      <c r="BR163" s="67"/>
      <c r="BS163" s="25"/>
      <c r="BT163" s="30"/>
      <c r="BU163" s="67"/>
      <c r="BV163" s="67"/>
      <c r="BW163" s="25"/>
      <c r="BX163" s="30"/>
      <c r="BY163" s="67"/>
      <c r="BZ163" s="67"/>
      <c r="CA163" s="25"/>
      <c r="CB163" s="25"/>
      <c r="CC163" s="67"/>
      <c r="CD163" s="30"/>
      <c r="CE163" s="25"/>
      <c r="CF163" s="30"/>
      <c r="CG163" s="25"/>
      <c r="CH163" s="25"/>
      <c r="CI163" s="25"/>
      <c r="CJ163" s="25"/>
      <c r="CK163" s="25"/>
      <c r="CL163" s="30"/>
      <c r="CM163" s="25"/>
      <c r="CN163" s="26"/>
      <c r="CO163" s="67"/>
      <c r="CP163" s="25"/>
      <c r="CQ163" s="25"/>
      <c r="CR163" s="67"/>
      <c r="CS163" s="68"/>
      <c r="CT163" s="67"/>
      <c r="CU163" s="67"/>
      <c r="CV163" s="25"/>
      <c r="CW163" s="25"/>
      <c r="CX163" s="25"/>
      <c r="CY163" s="25"/>
      <c r="CZ163" s="25"/>
      <c r="DA163" s="67"/>
      <c r="DB163" s="68"/>
      <c r="DC163" s="67"/>
      <c r="DD163" s="67"/>
      <c r="DE163" s="67"/>
      <c r="DF163" s="69"/>
      <c r="DG163" s="67"/>
      <c r="DH163" s="69"/>
      <c r="DI163" s="32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</row>
    <row r="164" spans="1:134" ht="12.75" x14ac:dyDescent="0.2">
      <c r="A164" s="130"/>
      <c r="B164" s="24"/>
      <c r="C164" s="25"/>
      <c r="D164" s="25"/>
      <c r="E164" s="24"/>
      <c r="F164" s="67"/>
      <c r="G164" s="118"/>
      <c r="H164" s="118"/>
      <c r="I164" s="119"/>
      <c r="J164" s="120"/>
      <c r="K164" s="27" t="str">
        <f t="shared" si="6"/>
        <v/>
      </c>
      <c r="L164" s="28" t="str">
        <f t="shared" si="7"/>
        <v/>
      </c>
      <c r="M164" s="29" t="str">
        <f t="shared" si="8"/>
        <v/>
      </c>
      <c r="N164" s="67"/>
      <c r="O164" s="117"/>
      <c r="P164" s="25"/>
      <c r="Q164" s="25"/>
      <c r="R164" s="25"/>
      <c r="S164" s="117"/>
      <c r="T164" s="61"/>
      <c r="U164" s="67"/>
      <c r="V164" s="61"/>
      <c r="W164" s="30"/>
      <c r="X164" s="67"/>
      <c r="Y164" s="25"/>
      <c r="Z164" s="67"/>
      <c r="AA164" s="67"/>
      <c r="AB164" s="67"/>
      <c r="AC164" s="67"/>
      <c r="AD164" s="67"/>
      <c r="AE164" s="25"/>
      <c r="AF164" s="30"/>
      <c r="AG164" s="67"/>
      <c r="AH164" s="67"/>
      <c r="AI164" s="25"/>
      <c r="AJ164" s="30"/>
      <c r="AK164" s="67"/>
      <c r="AL164" s="30"/>
      <c r="AM164" s="67"/>
      <c r="AN164" s="67"/>
      <c r="AO164" s="67"/>
      <c r="AP164" s="25"/>
      <c r="AQ164" s="67"/>
      <c r="AR164" s="67"/>
      <c r="AS164" s="67"/>
      <c r="AT164" s="25"/>
      <c r="AU164" s="67"/>
      <c r="AV164" s="67"/>
      <c r="AW164" s="67"/>
      <c r="AX164" s="67"/>
      <c r="AY164" s="67"/>
      <c r="AZ164" s="67"/>
      <c r="BA164" s="67"/>
      <c r="BB164" s="67"/>
      <c r="BC164" s="67"/>
      <c r="BD164" s="25"/>
      <c r="BE164" s="67"/>
      <c r="BF164" s="67"/>
      <c r="BG164" s="67"/>
      <c r="BH164" s="67"/>
      <c r="BI164" s="121"/>
      <c r="BJ164" s="31"/>
      <c r="BK164" s="25"/>
      <c r="BL164" s="25"/>
      <c r="BM164" s="25"/>
      <c r="BN164" s="25"/>
      <c r="BO164" s="67"/>
      <c r="BP164" s="31"/>
      <c r="BQ164" s="31"/>
      <c r="BR164" s="67"/>
      <c r="BS164" s="25"/>
      <c r="BT164" s="30"/>
      <c r="BU164" s="67"/>
      <c r="BV164" s="67"/>
      <c r="BW164" s="25"/>
      <c r="BX164" s="30"/>
      <c r="BY164" s="67"/>
      <c r="BZ164" s="67"/>
      <c r="CA164" s="25"/>
      <c r="CB164" s="25"/>
      <c r="CC164" s="67"/>
      <c r="CD164" s="30"/>
      <c r="CE164" s="25"/>
      <c r="CF164" s="30"/>
      <c r="CG164" s="25"/>
      <c r="CH164" s="25"/>
      <c r="CI164" s="25"/>
      <c r="CJ164" s="25"/>
      <c r="CK164" s="25"/>
      <c r="CL164" s="30"/>
      <c r="CM164" s="25"/>
      <c r="CN164" s="26"/>
      <c r="CO164" s="67"/>
      <c r="CP164" s="25"/>
      <c r="CQ164" s="25"/>
      <c r="CR164" s="67"/>
      <c r="CS164" s="68"/>
      <c r="CT164" s="67"/>
      <c r="CU164" s="67"/>
      <c r="CV164" s="25"/>
      <c r="CW164" s="25"/>
      <c r="CX164" s="25"/>
      <c r="CY164" s="25"/>
      <c r="CZ164" s="25"/>
      <c r="DA164" s="67"/>
      <c r="DB164" s="68"/>
      <c r="DC164" s="67"/>
      <c r="DD164" s="67"/>
      <c r="DE164" s="67"/>
      <c r="DF164" s="69"/>
      <c r="DG164" s="67"/>
      <c r="DH164" s="69"/>
      <c r="DI164" s="32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</row>
    <row r="165" spans="1:134" ht="12.75" x14ac:dyDescent="0.2">
      <c r="A165" s="130"/>
      <c r="B165" s="24"/>
      <c r="C165" s="25"/>
      <c r="D165" s="25"/>
      <c r="E165" s="24"/>
      <c r="F165" s="67"/>
      <c r="G165" s="118"/>
      <c r="H165" s="118"/>
      <c r="I165" s="119"/>
      <c r="J165" s="120"/>
      <c r="K165" s="27" t="str">
        <f t="shared" si="6"/>
        <v/>
      </c>
      <c r="L165" s="28" t="str">
        <f t="shared" si="7"/>
        <v/>
      </c>
      <c r="M165" s="29" t="str">
        <f t="shared" si="8"/>
        <v/>
      </c>
      <c r="N165" s="67"/>
      <c r="O165" s="117"/>
      <c r="P165" s="25"/>
      <c r="Q165" s="25"/>
      <c r="R165" s="25"/>
      <c r="S165" s="117"/>
      <c r="T165" s="61"/>
      <c r="U165" s="67"/>
      <c r="V165" s="61"/>
      <c r="W165" s="30"/>
      <c r="X165" s="67"/>
      <c r="Y165" s="25"/>
      <c r="Z165" s="67"/>
      <c r="AA165" s="67"/>
      <c r="AB165" s="67"/>
      <c r="AC165" s="67"/>
      <c r="AD165" s="67"/>
      <c r="AE165" s="25"/>
      <c r="AF165" s="30"/>
      <c r="AG165" s="67"/>
      <c r="AH165" s="67"/>
      <c r="AI165" s="25"/>
      <c r="AJ165" s="30"/>
      <c r="AK165" s="67"/>
      <c r="AL165" s="30"/>
      <c r="AM165" s="67"/>
      <c r="AN165" s="67"/>
      <c r="AO165" s="67"/>
      <c r="AP165" s="25"/>
      <c r="AQ165" s="67"/>
      <c r="AR165" s="67"/>
      <c r="AS165" s="67"/>
      <c r="AT165" s="25"/>
      <c r="AU165" s="67"/>
      <c r="AV165" s="67"/>
      <c r="AW165" s="67"/>
      <c r="AX165" s="67"/>
      <c r="AY165" s="67"/>
      <c r="AZ165" s="67"/>
      <c r="BA165" s="67"/>
      <c r="BB165" s="67"/>
      <c r="BC165" s="67"/>
      <c r="BD165" s="25"/>
      <c r="BE165" s="67"/>
      <c r="BF165" s="67"/>
      <c r="BG165" s="67"/>
      <c r="BH165" s="67"/>
      <c r="BI165" s="121"/>
      <c r="BJ165" s="31"/>
      <c r="BK165" s="25"/>
      <c r="BL165" s="25"/>
      <c r="BM165" s="25"/>
      <c r="BN165" s="25"/>
      <c r="BO165" s="67"/>
      <c r="BP165" s="31"/>
      <c r="BQ165" s="31"/>
      <c r="BR165" s="67"/>
      <c r="BS165" s="25"/>
      <c r="BT165" s="30"/>
      <c r="BU165" s="67"/>
      <c r="BV165" s="67"/>
      <c r="BW165" s="25"/>
      <c r="BX165" s="30"/>
      <c r="BY165" s="67"/>
      <c r="BZ165" s="67"/>
      <c r="CA165" s="25"/>
      <c r="CB165" s="25"/>
      <c r="CC165" s="67"/>
      <c r="CD165" s="30"/>
      <c r="CE165" s="25"/>
      <c r="CF165" s="30"/>
      <c r="CG165" s="25"/>
      <c r="CH165" s="25"/>
      <c r="CI165" s="25"/>
      <c r="CJ165" s="25"/>
      <c r="CK165" s="25"/>
      <c r="CL165" s="30"/>
      <c r="CM165" s="25"/>
      <c r="CN165" s="26"/>
      <c r="CO165" s="67"/>
      <c r="CP165" s="25"/>
      <c r="CQ165" s="25"/>
      <c r="CR165" s="67"/>
      <c r="CS165" s="68"/>
      <c r="CT165" s="67"/>
      <c r="CU165" s="67"/>
      <c r="CV165" s="25"/>
      <c r="CW165" s="25"/>
      <c r="CX165" s="25"/>
      <c r="CY165" s="25"/>
      <c r="CZ165" s="25"/>
      <c r="DA165" s="67"/>
      <c r="DB165" s="68"/>
      <c r="DC165" s="67"/>
      <c r="DD165" s="67"/>
      <c r="DE165" s="67"/>
      <c r="DF165" s="69"/>
      <c r="DG165" s="67"/>
      <c r="DH165" s="69"/>
      <c r="DI165" s="32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</row>
    <row r="166" spans="1:134" ht="12.75" x14ac:dyDescent="0.2">
      <c r="A166" s="130"/>
      <c r="B166" s="24"/>
      <c r="C166" s="25"/>
      <c r="D166" s="25"/>
      <c r="E166" s="24"/>
      <c r="F166" s="67"/>
      <c r="G166" s="118"/>
      <c r="H166" s="118"/>
      <c r="I166" s="119"/>
      <c r="J166" s="120"/>
      <c r="K166" s="27" t="str">
        <f t="shared" si="6"/>
        <v/>
      </c>
      <c r="L166" s="28" t="str">
        <f t="shared" si="7"/>
        <v/>
      </c>
      <c r="M166" s="29" t="str">
        <f t="shared" si="8"/>
        <v/>
      </c>
      <c r="N166" s="67"/>
      <c r="O166" s="117"/>
      <c r="P166" s="25"/>
      <c r="Q166" s="25"/>
      <c r="R166" s="25"/>
      <c r="S166" s="117"/>
      <c r="T166" s="61"/>
      <c r="U166" s="67"/>
      <c r="V166" s="61"/>
      <c r="W166" s="30"/>
      <c r="X166" s="67"/>
      <c r="Y166" s="25"/>
      <c r="Z166" s="67"/>
      <c r="AA166" s="67"/>
      <c r="AB166" s="67"/>
      <c r="AC166" s="67"/>
      <c r="AD166" s="67"/>
      <c r="AE166" s="25"/>
      <c r="AF166" s="30"/>
      <c r="AG166" s="67"/>
      <c r="AH166" s="67"/>
      <c r="AI166" s="25"/>
      <c r="AJ166" s="30"/>
      <c r="AK166" s="67"/>
      <c r="AL166" s="30"/>
      <c r="AM166" s="67"/>
      <c r="AN166" s="67"/>
      <c r="AO166" s="67"/>
      <c r="AP166" s="25"/>
      <c r="AQ166" s="67"/>
      <c r="AR166" s="67"/>
      <c r="AS166" s="67"/>
      <c r="AT166" s="25"/>
      <c r="AU166" s="67"/>
      <c r="AV166" s="67"/>
      <c r="AW166" s="67"/>
      <c r="AX166" s="67"/>
      <c r="AY166" s="67"/>
      <c r="AZ166" s="67"/>
      <c r="BA166" s="67"/>
      <c r="BB166" s="67"/>
      <c r="BC166" s="67"/>
      <c r="BD166" s="25"/>
      <c r="BE166" s="67"/>
      <c r="BF166" s="67"/>
      <c r="BG166" s="67"/>
      <c r="BH166" s="67"/>
      <c r="BI166" s="121"/>
      <c r="BJ166" s="31"/>
      <c r="BK166" s="25"/>
      <c r="BL166" s="25"/>
      <c r="BM166" s="25"/>
      <c r="BN166" s="25"/>
      <c r="BO166" s="67"/>
      <c r="BP166" s="31"/>
      <c r="BQ166" s="31"/>
      <c r="BR166" s="67"/>
      <c r="BS166" s="25"/>
      <c r="BT166" s="30"/>
      <c r="BU166" s="67"/>
      <c r="BV166" s="67"/>
      <c r="BW166" s="25"/>
      <c r="BX166" s="30"/>
      <c r="BY166" s="67"/>
      <c r="BZ166" s="67"/>
      <c r="CA166" s="25"/>
      <c r="CB166" s="25"/>
      <c r="CC166" s="67"/>
      <c r="CD166" s="30"/>
      <c r="CE166" s="25"/>
      <c r="CF166" s="30"/>
      <c r="CG166" s="25"/>
      <c r="CH166" s="25"/>
      <c r="CI166" s="25"/>
      <c r="CJ166" s="25"/>
      <c r="CK166" s="25"/>
      <c r="CL166" s="30"/>
      <c r="CM166" s="25"/>
      <c r="CN166" s="26"/>
      <c r="CO166" s="67"/>
      <c r="CP166" s="25"/>
      <c r="CQ166" s="25"/>
      <c r="CR166" s="67"/>
      <c r="CS166" s="68"/>
      <c r="CT166" s="67"/>
      <c r="CU166" s="67"/>
      <c r="CV166" s="25"/>
      <c r="CW166" s="25"/>
      <c r="CX166" s="25"/>
      <c r="CY166" s="25"/>
      <c r="CZ166" s="25"/>
      <c r="DA166" s="67"/>
      <c r="DB166" s="68"/>
      <c r="DC166" s="67"/>
      <c r="DD166" s="67"/>
      <c r="DE166" s="67"/>
      <c r="DF166" s="69"/>
      <c r="DG166" s="67"/>
      <c r="DH166" s="69"/>
      <c r="DI166" s="32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</row>
    <row r="167" spans="1:134" ht="12.75" x14ac:dyDescent="0.2">
      <c r="A167" s="130"/>
      <c r="B167" s="24"/>
      <c r="C167" s="25"/>
      <c r="D167" s="25"/>
      <c r="E167" s="24"/>
      <c r="F167" s="67"/>
      <c r="G167" s="118"/>
      <c r="H167" s="118"/>
      <c r="I167" s="119"/>
      <c r="J167" s="120"/>
      <c r="K167" s="27" t="str">
        <f t="shared" si="6"/>
        <v/>
      </c>
      <c r="L167" s="28" t="str">
        <f t="shared" si="7"/>
        <v/>
      </c>
      <c r="M167" s="29" t="str">
        <f t="shared" si="8"/>
        <v/>
      </c>
      <c r="N167" s="67"/>
      <c r="O167" s="117"/>
      <c r="P167" s="25"/>
      <c r="Q167" s="25"/>
      <c r="R167" s="25"/>
      <c r="S167" s="117"/>
      <c r="T167" s="61"/>
      <c r="U167" s="67"/>
      <c r="V167" s="61"/>
      <c r="W167" s="30"/>
      <c r="X167" s="67"/>
      <c r="Y167" s="25"/>
      <c r="Z167" s="67"/>
      <c r="AA167" s="67"/>
      <c r="AB167" s="67"/>
      <c r="AC167" s="67"/>
      <c r="AD167" s="67"/>
      <c r="AE167" s="25"/>
      <c r="AF167" s="30"/>
      <c r="AG167" s="67"/>
      <c r="AH167" s="67"/>
      <c r="AI167" s="25"/>
      <c r="AJ167" s="30"/>
      <c r="AK167" s="67"/>
      <c r="AL167" s="30"/>
      <c r="AM167" s="67"/>
      <c r="AN167" s="67"/>
      <c r="AO167" s="67"/>
      <c r="AP167" s="25"/>
      <c r="AQ167" s="67"/>
      <c r="AR167" s="67"/>
      <c r="AS167" s="67"/>
      <c r="AT167" s="25"/>
      <c r="AU167" s="67"/>
      <c r="AV167" s="67"/>
      <c r="AW167" s="67"/>
      <c r="AX167" s="67"/>
      <c r="AY167" s="67"/>
      <c r="AZ167" s="67"/>
      <c r="BA167" s="67"/>
      <c r="BB167" s="67"/>
      <c r="BC167" s="67"/>
      <c r="BD167" s="25"/>
      <c r="BE167" s="67"/>
      <c r="BF167" s="67"/>
      <c r="BG167" s="67"/>
      <c r="BH167" s="67"/>
      <c r="BI167" s="121"/>
      <c r="BJ167" s="31"/>
      <c r="BK167" s="25"/>
      <c r="BL167" s="25"/>
      <c r="BM167" s="25"/>
      <c r="BN167" s="25"/>
      <c r="BO167" s="67"/>
      <c r="BP167" s="31"/>
      <c r="BQ167" s="31"/>
      <c r="BR167" s="67"/>
      <c r="BS167" s="25"/>
      <c r="BT167" s="30"/>
      <c r="BU167" s="67"/>
      <c r="BV167" s="67"/>
      <c r="BW167" s="25"/>
      <c r="BX167" s="30"/>
      <c r="BY167" s="67"/>
      <c r="BZ167" s="67"/>
      <c r="CA167" s="25"/>
      <c r="CB167" s="25"/>
      <c r="CC167" s="67"/>
      <c r="CD167" s="30"/>
      <c r="CE167" s="25"/>
      <c r="CF167" s="30"/>
      <c r="CG167" s="25"/>
      <c r="CH167" s="25"/>
      <c r="CI167" s="25"/>
      <c r="CJ167" s="25"/>
      <c r="CK167" s="25"/>
      <c r="CL167" s="30"/>
      <c r="CM167" s="25"/>
      <c r="CN167" s="26"/>
      <c r="CO167" s="67"/>
      <c r="CP167" s="25"/>
      <c r="CQ167" s="25"/>
      <c r="CR167" s="67"/>
      <c r="CS167" s="68"/>
      <c r="CT167" s="67"/>
      <c r="CU167" s="67"/>
      <c r="CV167" s="25"/>
      <c r="CW167" s="25"/>
      <c r="CX167" s="25"/>
      <c r="CY167" s="25"/>
      <c r="CZ167" s="25"/>
      <c r="DA167" s="67"/>
      <c r="DB167" s="68"/>
      <c r="DC167" s="67"/>
      <c r="DD167" s="67"/>
      <c r="DE167" s="67"/>
      <c r="DF167" s="69"/>
      <c r="DG167" s="67"/>
      <c r="DH167" s="69"/>
      <c r="DI167" s="32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</row>
    <row r="168" spans="1:134" ht="12.75" x14ac:dyDescent="0.2">
      <c r="A168" s="130"/>
      <c r="B168" s="24"/>
      <c r="C168" s="25"/>
      <c r="D168" s="25"/>
      <c r="E168" s="24"/>
      <c r="F168" s="67"/>
      <c r="G168" s="118"/>
      <c r="H168" s="118"/>
      <c r="I168" s="119"/>
      <c r="J168" s="120"/>
      <c r="K168" s="27" t="str">
        <f t="shared" si="6"/>
        <v/>
      </c>
      <c r="L168" s="28" t="str">
        <f t="shared" si="7"/>
        <v/>
      </c>
      <c r="M168" s="29" t="str">
        <f t="shared" si="8"/>
        <v/>
      </c>
      <c r="N168" s="67"/>
      <c r="O168" s="117"/>
      <c r="P168" s="25"/>
      <c r="Q168" s="25"/>
      <c r="R168" s="25"/>
      <c r="S168" s="117"/>
      <c r="T168" s="61"/>
      <c r="U168" s="67"/>
      <c r="V168" s="61"/>
      <c r="W168" s="30"/>
      <c r="X168" s="67"/>
      <c r="Y168" s="25"/>
      <c r="Z168" s="67"/>
      <c r="AA168" s="67"/>
      <c r="AB168" s="67"/>
      <c r="AC168" s="67"/>
      <c r="AD168" s="67"/>
      <c r="AE168" s="25"/>
      <c r="AF168" s="30"/>
      <c r="AG168" s="67"/>
      <c r="AH168" s="67"/>
      <c r="AI168" s="25"/>
      <c r="AJ168" s="30"/>
      <c r="AK168" s="67"/>
      <c r="AL168" s="30"/>
      <c r="AM168" s="67"/>
      <c r="AN168" s="67"/>
      <c r="AO168" s="67"/>
      <c r="AP168" s="25"/>
      <c r="AQ168" s="67"/>
      <c r="AR168" s="67"/>
      <c r="AS168" s="67"/>
      <c r="AT168" s="25"/>
      <c r="AU168" s="67"/>
      <c r="AV168" s="67"/>
      <c r="AW168" s="67"/>
      <c r="AX168" s="67"/>
      <c r="AY168" s="67"/>
      <c r="AZ168" s="67"/>
      <c r="BA168" s="67"/>
      <c r="BB168" s="67"/>
      <c r="BC168" s="67"/>
      <c r="BD168" s="25"/>
      <c r="BE168" s="67"/>
      <c r="BF168" s="67"/>
      <c r="BG168" s="67"/>
      <c r="BH168" s="67"/>
      <c r="BI168" s="121"/>
      <c r="BJ168" s="31"/>
      <c r="BK168" s="25"/>
      <c r="BL168" s="25"/>
      <c r="BM168" s="25"/>
      <c r="BN168" s="25"/>
      <c r="BO168" s="67"/>
      <c r="BP168" s="31"/>
      <c r="BQ168" s="31"/>
      <c r="BR168" s="67"/>
      <c r="BS168" s="25"/>
      <c r="BT168" s="30"/>
      <c r="BU168" s="67"/>
      <c r="BV168" s="67"/>
      <c r="BW168" s="25"/>
      <c r="BX168" s="30"/>
      <c r="BY168" s="67"/>
      <c r="BZ168" s="67"/>
      <c r="CA168" s="25"/>
      <c r="CB168" s="25"/>
      <c r="CC168" s="67"/>
      <c r="CD168" s="30"/>
      <c r="CE168" s="25"/>
      <c r="CF168" s="30"/>
      <c r="CG168" s="25"/>
      <c r="CH168" s="25"/>
      <c r="CI168" s="25"/>
      <c r="CJ168" s="25"/>
      <c r="CK168" s="25"/>
      <c r="CL168" s="30"/>
      <c r="CM168" s="25"/>
      <c r="CN168" s="26"/>
      <c r="CO168" s="67"/>
      <c r="CP168" s="25"/>
      <c r="CQ168" s="25"/>
      <c r="CR168" s="67"/>
      <c r="CS168" s="68"/>
      <c r="CT168" s="67"/>
      <c r="CU168" s="67"/>
      <c r="CV168" s="25"/>
      <c r="CW168" s="25"/>
      <c r="CX168" s="25"/>
      <c r="CY168" s="25"/>
      <c r="CZ168" s="25"/>
      <c r="DA168" s="67"/>
      <c r="DB168" s="68"/>
      <c r="DC168" s="67"/>
      <c r="DD168" s="67"/>
      <c r="DE168" s="67"/>
      <c r="DF168" s="69"/>
      <c r="DG168" s="67"/>
      <c r="DH168" s="69"/>
      <c r="DI168" s="32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</row>
    <row r="169" spans="1:134" ht="12.75" x14ac:dyDescent="0.2">
      <c r="A169" s="130"/>
      <c r="B169" s="24"/>
      <c r="C169" s="25"/>
      <c r="D169" s="25"/>
      <c r="E169" s="24"/>
      <c r="F169" s="67"/>
      <c r="G169" s="118"/>
      <c r="H169" s="118"/>
      <c r="I169" s="119"/>
      <c r="J169" s="120"/>
      <c r="K169" s="27" t="str">
        <f t="shared" si="6"/>
        <v/>
      </c>
      <c r="L169" s="28" t="str">
        <f t="shared" si="7"/>
        <v/>
      </c>
      <c r="M169" s="29" t="str">
        <f t="shared" si="8"/>
        <v/>
      </c>
      <c r="N169" s="67"/>
      <c r="O169" s="117"/>
      <c r="P169" s="25"/>
      <c r="Q169" s="25"/>
      <c r="R169" s="25"/>
      <c r="S169" s="117"/>
      <c r="T169" s="61"/>
      <c r="U169" s="67"/>
      <c r="V169" s="61"/>
      <c r="W169" s="30"/>
      <c r="X169" s="67"/>
      <c r="Y169" s="25"/>
      <c r="Z169" s="67"/>
      <c r="AA169" s="67"/>
      <c r="AB169" s="67"/>
      <c r="AC169" s="67"/>
      <c r="AD169" s="67"/>
      <c r="AE169" s="25"/>
      <c r="AF169" s="30"/>
      <c r="AG169" s="67"/>
      <c r="AH169" s="67"/>
      <c r="AI169" s="25"/>
      <c r="AJ169" s="30"/>
      <c r="AK169" s="67"/>
      <c r="AL169" s="30"/>
      <c r="AM169" s="67"/>
      <c r="AN169" s="67"/>
      <c r="AO169" s="67"/>
      <c r="AP169" s="25"/>
      <c r="AQ169" s="67"/>
      <c r="AR169" s="67"/>
      <c r="AS169" s="67"/>
      <c r="AT169" s="25"/>
      <c r="AU169" s="67"/>
      <c r="AV169" s="67"/>
      <c r="AW169" s="67"/>
      <c r="AX169" s="67"/>
      <c r="AY169" s="67"/>
      <c r="AZ169" s="67"/>
      <c r="BA169" s="67"/>
      <c r="BB169" s="67"/>
      <c r="BC169" s="67"/>
      <c r="BD169" s="25"/>
      <c r="BE169" s="67"/>
      <c r="BF169" s="67"/>
      <c r="BG169" s="67"/>
      <c r="BH169" s="67"/>
      <c r="BI169" s="121"/>
      <c r="BJ169" s="31"/>
      <c r="BK169" s="25"/>
      <c r="BL169" s="25"/>
      <c r="BM169" s="25"/>
      <c r="BN169" s="25"/>
      <c r="BO169" s="67"/>
      <c r="BP169" s="31"/>
      <c r="BQ169" s="31"/>
      <c r="BR169" s="67"/>
      <c r="BS169" s="25"/>
      <c r="BT169" s="30"/>
      <c r="BU169" s="67"/>
      <c r="BV169" s="67"/>
      <c r="BW169" s="25"/>
      <c r="BX169" s="30"/>
      <c r="BY169" s="67"/>
      <c r="BZ169" s="67"/>
      <c r="CA169" s="25"/>
      <c r="CB169" s="25"/>
      <c r="CC169" s="67"/>
      <c r="CD169" s="30"/>
      <c r="CE169" s="25"/>
      <c r="CF169" s="30"/>
      <c r="CG169" s="25"/>
      <c r="CH169" s="25"/>
      <c r="CI169" s="25"/>
      <c r="CJ169" s="25"/>
      <c r="CK169" s="25"/>
      <c r="CL169" s="30"/>
      <c r="CM169" s="25"/>
      <c r="CN169" s="26"/>
      <c r="CO169" s="67"/>
      <c r="CP169" s="25"/>
      <c r="CQ169" s="25"/>
      <c r="CR169" s="67"/>
      <c r="CS169" s="68"/>
      <c r="CT169" s="67"/>
      <c r="CU169" s="67"/>
      <c r="CV169" s="25"/>
      <c r="CW169" s="25"/>
      <c r="CX169" s="25"/>
      <c r="CY169" s="25"/>
      <c r="CZ169" s="25"/>
      <c r="DA169" s="67"/>
      <c r="DB169" s="68"/>
      <c r="DC169" s="67"/>
      <c r="DD169" s="67"/>
      <c r="DE169" s="67"/>
      <c r="DF169" s="69"/>
      <c r="DG169" s="67"/>
      <c r="DH169" s="69"/>
      <c r="DI169" s="32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</row>
    <row r="170" spans="1:134" ht="12.75" x14ac:dyDescent="0.2">
      <c r="A170" s="130"/>
      <c r="B170" s="24"/>
      <c r="C170" s="25"/>
      <c r="D170" s="25"/>
      <c r="E170" s="24"/>
      <c r="F170" s="67"/>
      <c r="G170" s="118"/>
      <c r="H170" s="118"/>
      <c r="I170" s="119"/>
      <c r="J170" s="120"/>
      <c r="K170" s="27" t="str">
        <f t="shared" si="6"/>
        <v/>
      </c>
      <c r="L170" s="28" t="str">
        <f t="shared" si="7"/>
        <v/>
      </c>
      <c r="M170" s="29" t="str">
        <f t="shared" si="8"/>
        <v/>
      </c>
      <c r="N170" s="67"/>
      <c r="O170" s="117"/>
      <c r="P170" s="25"/>
      <c r="Q170" s="25"/>
      <c r="R170" s="25"/>
      <c r="S170" s="117"/>
      <c r="T170" s="61"/>
      <c r="U170" s="67"/>
      <c r="V170" s="61"/>
      <c r="W170" s="30"/>
      <c r="X170" s="67"/>
      <c r="Y170" s="25"/>
      <c r="Z170" s="67"/>
      <c r="AA170" s="67"/>
      <c r="AB170" s="67"/>
      <c r="AC170" s="67"/>
      <c r="AD170" s="67"/>
      <c r="AE170" s="25"/>
      <c r="AF170" s="30"/>
      <c r="AG170" s="67"/>
      <c r="AH170" s="67"/>
      <c r="AI170" s="25"/>
      <c r="AJ170" s="30"/>
      <c r="AK170" s="67"/>
      <c r="AL170" s="30"/>
      <c r="AM170" s="67"/>
      <c r="AN170" s="67"/>
      <c r="AO170" s="67"/>
      <c r="AP170" s="25"/>
      <c r="AQ170" s="67"/>
      <c r="AR170" s="67"/>
      <c r="AS170" s="67"/>
      <c r="AT170" s="25"/>
      <c r="AU170" s="67"/>
      <c r="AV170" s="67"/>
      <c r="AW170" s="67"/>
      <c r="AX170" s="67"/>
      <c r="AY170" s="67"/>
      <c r="AZ170" s="67"/>
      <c r="BA170" s="67"/>
      <c r="BB170" s="67"/>
      <c r="BC170" s="67"/>
      <c r="BD170" s="25"/>
      <c r="BE170" s="67"/>
      <c r="BF170" s="67"/>
      <c r="BG170" s="67"/>
      <c r="BH170" s="67"/>
      <c r="BI170" s="121"/>
      <c r="BJ170" s="31"/>
      <c r="BK170" s="25"/>
      <c r="BL170" s="25"/>
      <c r="BM170" s="25"/>
      <c r="BN170" s="25"/>
      <c r="BO170" s="67"/>
      <c r="BP170" s="31"/>
      <c r="BQ170" s="31"/>
      <c r="BR170" s="67"/>
      <c r="BS170" s="25"/>
      <c r="BT170" s="30"/>
      <c r="BU170" s="67"/>
      <c r="BV170" s="67"/>
      <c r="BW170" s="25"/>
      <c r="BX170" s="30"/>
      <c r="BY170" s="67"/>
      <c r="BZ170" s="67"/>
      <c r="CA170" s="25"/>
      <c r="CB170" s="25"/>
      <c r="CC170" s="67"/>
      <c r="CD170" s="30"/>
      <c r="CE170" s="25"/>
      <c r="CF170" s="30"/>
      <c r="CG170" s="25"/>
      <c r="CH170" s="25"/>
      <c r="CI170" s="25"/>
      <c r="CJ170" s="25"/>
      <c r="CK170" s="25"/>
      <c r="CL170" s="30"/>
      <c r="CM170" s="25"/>
      <c r="CN170" s="26"/>
      <c r="CO170" s="67"/>
      <c r="CP170" s="25"/>
      <c r="CQ170" s="25"/>
      <c r="CR170" s="67"/>
      <c r="CS170" s="68"/>
      <c r="CT170" s="67"/>
      <c r="CU170" s="67"/>
      <c r="CV170" s="25"/>
      <c r="CW170" s="25"/>
      <c r="CX170" s="25"/>
      <c r="CY170" s="25"/>
      <c r="CZ170" s="25"/>
      <c r="DA170" s="67"/>
      <c r="DB170" s="68"/>
      <c r="DC170" s="67"/>
      <c r="DD170" s="67"/>
      <c r="DE170" s="67"/>
      <c r="DF170" s="69"/>
      <c r="DG170" s="67"/>
      <c r="DH170" s="69"/>
      <c r="DI170" s="32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</row>
    <row r="171" spans="1:134" ht="12.75" x14ac:dyDescent="0.2">
      <c r="A171" s="130"/>
      <c r="B171" s="24"/>
      <c r="C171" s="25"/>
      <c r="D171" s="25"/>
      <c r="E171" s="24"/>
      <c r="F171" s="67"/>
      <c r="G171" s="118"/>
      <c r="H171" s="118"/>
      <c r="I171" s="119"/>
      <c r="J171" s="120"/>
      <c r="K171" s="27" t="str">
        <f t="shared" si="6"/>
        <v/>
      </c>
      <c r="L171" s="28" t="str">
        <f t="shared" si="7"/>
        <v/>
      </c>
      <c r="M171" s="29" t="str">
        <f t="shared" si="8"/>
        <v/>
      </c>
      <c r="N171" s="67"/>
      <c r="O171" s="117"/>
      <c r="P171" s="25"/>
      <c r="Q171" s="25"/>
      <c r="R171" s="25"/>
      <c r="S171" s="117"/>
      <c r="T171" s="61"/>
      <c r="U171" s="67"/>
      <c r="V171" s="61"/>
      <c r="W171" s="30"/>
      <c r="X171" s="67"/>
      <c r="Y171" s="25"/>
      <c r="Z171" s="67"/>
      <c r="AA171" s="67"/>
      <c r="AB171" s="67"/>
      <c r="AC171" s="67"/>
      <c r="AD171" s="67"/>
      <c r="AE171" s="25"/>
      <c r="AF171" s="30"/>
      <c r="AG171" s="67"/>
      <c r="AH171" s="67"/>
      <c r="AI171" s="25"/>
      <c r="AJ171" s="30"/>
      <c r="AK171" s="67"/>
      <c r="AL171" s="30"/>
      <c r="AM171" s="67"/>
      <c r="AN171" s="67"/>
      <c r="AO171" s="67"/>
      <c r="AP171" s="25"/>
      <c r="AQ171" s="67"/>
      <c r="AR171" s="67"/>
      <c r="AS171" s="67"/>
      <c r="AT171" s="25"/>
      <c r="AU171" s="67"/>
      <c r="AV171" s="67"/>
      <c r="AW171" s="67"/>
      <c r="AX171" s="67"/>
      <c r="AY171" s="67"/>
      <c r="AZ171" s="67"/>
      <c r="BA171" s="67"/>
      <c r="BB171" s="67"/>
      <c r="BC171" s="67"/>
      <c r="BD171" s="25"/>
      <c r="BE171" s="67"/>
      <c r="BF171" s="67"/>
      <c r="BG171" s="67"/>
      <c r="BH171" s="67"/>
      <c r="BI171" s="121"/>
      <c r="BJ171" s="31"/>
      <c r="BK171" s="25"/>
      <c r="BL171" s="25"/>
      <c r="BM171" s="25"/>
      <c r="BN171" s="25"/>
      <c r="BO171" s="67"/>
      <c r="BP171" s="31"/>
      <c r="BQ171" s="31"/>
      <c r="BR171" s="67"/>
      <c r="BS171" s="25"/>
      <c r="BT171" s="30"/>
      <c r="BU171" s="67"/>
      <c r="BV171" s="67"/>
      <c r="BW171" s="25"/>
      <c r="BX171" s="30"/>
      <c r="BY171" s="67"/>
      <c r="BZ171" s="67"/>
      <c r="CA171" s="25"/>
      <c r="CB171" s="25"/>
      <c r="CC171" s="67"/>
      <c r="CD171" s="30"/>
      <c r="CE171" s="25"/>
      <c r="CF171" s="30"/>
      <c r="CG171" s="25"/>
      <c r="CH171" s="25"/>
      <c r="CI171" s="25"/>
      <c r="CJ171" s="25"/>
      <c r="CK171" s="25"/>
      <c r="CL171" s="30"/>
      <c r="CM171" s="25"/>
      <c r="CN171" s="26"/>
      <c r="CO171" s="67"/>
      <c r="CP171" s="25"/>
      <c r="CQ171" s="25"/>
      <c r="CR171" s="67"/>
      <c r="CS171" s="68"/>
      <c r="CT171" s="67"/>
      <c r="CU171" s="67"/>
      <c r="CV171" s="25"/>
      <c r="CW171" s="25"/>
      <c r="CX171" s="25"/>
      <c r="CY171" s="25"/>
      <c r="CZ171" s="25"/>
      <c r="DA171" s="67"/>
      <c r="DB171" s="68"/>
      <c r="DC171" s="67"/>
      <c r="DD171" s="67"/>
      <c r="DE171" s="67"/>
      <c r="DF171" s="69"/>
      <c r="DG171" s="67"/>
      <c r="DH171" s="69"/>
      <c r="DI171" s="32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</row>
    <row r="172" spans="1:134" ht="12.75" x14ac:dyDescent="0.2">
      <c r="A172" s="130"/>
      <c r="B172" s="24"/>
      <c r="C172" s="25"/>
      <c r="D172" s="25"/>
      <c r="E172" s="24"/>
      <c r="F172" s="67"/>
      <c r="G172" s="118"/>
      <c r="H172" s="118"/>
      <c r="I172" s="119"/>
      <c r="J172" s="120"/>
      <c r="K172" s="27" t="str">
        <f t="shared" si="6"/>
        <v/>
      </c>
      <c r="L172" s="28" t="str">
        <f t="shared" si="7"/>
        <v/>
      </c>
      <c r="M172" s="29" t="str">
        <f t="shared" si="8"/>
        <v/>
      </c>
      <c r="N172" s="67"/>
      <c r="O172" s="117"/>
      <c r="P172" s="25"/>
      <c r="Q172" s="25"/>
      <c r="R172" s="25"/>
      <c r="S172" s="117"/>
      <c r="T172" s="61"/>
      <c r="U172" s="67"/>
      <c r="V172" s="61"/>
      <c r="W172" s="30"/>
      <c r="X172" s="67"/>
      <c r="Y172" s="25"/>
      <c r="Z172" s="67"/>
      <c r="AA172" s="67"/>
      <c r="AB172" s="67"/>
      <c r="AC172" s="67"/>
      <c r="AD172" s="67"/>
      <c r="AE172" s="25"/>
      <c r="AF172" s="30"/>
      <c r="AG172" s="67"/>
      <c r="AH172" s="67"/>
      <c r="AI172" s="25"/>
      <c r="AJ172" s="30"/>
      <c r="AK172" s="67"/>
      <c r="AL172" s="30"/>
      <c r="AM172" s="67"/>
      <c r="AN172" s="67"/>
      <c r="AO172" s="67"/>
      <c r="AP172" s="25"/>
      <c r="AQ172" s="67"/>
      <c r="AR172" s="67"/>
      <c r="AS172" s="67"/>
      <c r="AT172" s="25"/>
      <c r="AU172" s="67"/>
      <c r="AV172" s="67"/>
      <c r="AW172" s="67"/>
      <c r="AX172" s="67"/>
      <c r="AY172" s="67"/>
      <c r="AZ172" s="67"/>
      <c r="BA172" s="67"/>
      <c r="BB172" s="67"/>
      <c r="BC172" s="67"/>
      <c r="BD172" s="25"/>
      <c r="BE172" s="67"/>
      <c r="BF172" s="67"/>
      <c r="BG172" s="67"/>
      <c r="BH172" s="67"/>
      <c r="BI172" s="121"/>
      <c r="BJ172" s="31"/>
      <c r="BK172" s="25"/>
      <c r="BL172" s="25"/>
      <c r="BM172" s="25"/>
      <c r="BN172" s="25"/>
      <c r="BO172" s="67"/>
      <c r="BP172" s="31"/>
      <c r="BQ172" s="31"/>
      <c r="BR172" s="67"/>
      <c r="BS172" s="25"/>
      <c r="BT172" s="30"/>
      <c r="BU172" s="67"/>
      <c r="BV172" s="67"/>
      <c r="BW172" s="25"/>
      <c r="BX172" s="30"/>
      <c r="BY172" s="67"/>
      <c r="BZ172" s="67"/>
      <c r="CA172" s="25"/>
      <c r="CB172" s="25"/>
      <c r="CC172" s="67"/>
      <c r="CD172" s="30"/>
      <c r="CE172" s="25"/>
      <c r="CF172" s="30"/>
      <c r="CG172" s="25"/>
      <c r="CH172" s="25"/>
      <c r="CI172" s="25"/>
      <c r="CJ172" s="25"/>
      <c r="CK172" s="25"/>
      <c r="CL172" s="30"/>
      <c r="CM172" s="25"/>
      <c r="CN172" s="26"/>
      <c r="CO172" s="67"/>
      <c r="CP172" s="25"/>
      <c r="CQ172" s="25"/>
      <c r="CR172" s="67"/>
      <c r="CS172" s="68"/>
      <c r="CT172" s="67"/>
      <c r="CU172" s="67"/>
      <c r="CV172" s="25"/>
      <c r="CW172" s="25"/>
      <c r="CX172" s="25"/>
      <c r="CY172" s="25"/>
      <c r="CZ172" s="25"/>
      <c r="DA172" s="67"/>
      <c r="DB172" s="68"/>
      <c r="DC172" s="67"/>
      <c r="DD172" s="67"/>
      <c r="DE172" s="67"/>
      <c r="DF172" s="69"/>
      <c r="DG172" s="67"/>
      <c r="DH172" s="69"/>
      <c r="DI172" s="32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</row>
    <row r="173" spans="1:134" ht="12.75" x14ac:dyDescent="0.2">
      <c r="A173" s="130"/>
      <c r="B173" s="24"/>
      <c r="C173" s="25"/>
      <c r="D173" s="25"/>
      <c r="E173" s="24"/>
      <c r="F173" s="67"/>
      <c r="G173" s="118"/>
      <c r="H173" s="118"/>
      <c r="I173" s="119"/>
      <c r="J173" s="120"/>
      <c r="K173" s="27" t="str">
        <f t="shared" si="6"/>
        <v/>
      </c>
      <c r="L173" s="28" t="str">
        <f t="shared" si="7"/>
        <v/>
      </c>
      <c r="M173" s="29" t="str">
        <f t="shared" si="8"/>
        <v/>
      </c>
      <c r="N173" s="67"/>
      <c r="O173" s="117"/>
      <c r="P173" s="25"/>
      <c r="Q173" s="25"/>
      <c r="R173" s="25"/>
      <c r="S173" s="117"/>
      <c r="T173" s="61"/>
      <c r="U173" s="67"/>
      <c r="V173" s="61"/>
      <c r="W173" s="30"/>
      <c r="X173" s="67"/>
      <c r="Y173" s="25"/>
      <c r="Z173" s="67"/>
      <c r="AA173" s="67"/>
      <c r="AB173" s="67"/>
      <c r="AC173" s="67"/>
      <c r="AD173" s="67"/>
      <c r="AE173" s="25"/>
      <c r="AF173" s="30"/>
      <c r="AG173" s="67"/>
      <c r="AH173" s="67"/>
      <c r="AI173" s="25"/>
      <c r="AJ173" s="30"/>
      <c r="AK173" s="67"/>
      <c r="AL173" s="30"/>
      <c r="AM173" s="67"/>
      <c r="AN173" s="67"/>
      <c r="AO173" s="67"/>
      <c r="AP173" s="25"/>
      <c r="AQ173" s="67"/>
      <c r="AR173" s="67"/>
      <c r="AS173" s="67"/>
      <c r="AT173" s="25"/>
      <c r="AU173" s="67"/>
      <c r="AV173" s="67"/>
      <c r="AW173" s="67"/>
      <c r="AX173" s="67"/>
      <c r="AY173" s="67"/>
      <c r="AZ173" s="67"/>
      <c r="BA173" s="67"/>
      <c r="BB173" s="67"/>
      <c r="BC173" s="67"/>
      <c r="BD173" s="25"/>
      <c r="BE173" s="67"/>
      <c r="BF173" s="67"/>
      <c r="BG173" s="67"/>
      <c r="BH173" s="67"/>
      <c r="BI173" s="121"/>
      <c r="BJ173" s="31"/>
      <c r="BK173" s="25"/>
      <c r="BL173" s="25"/>
      <c r="BM173" s="25"/>
      <c r="BN173" s="25"/>
      <c r="BO173" s="67"/>
      <c r="BP173" s="31"/>
      <c r="BQ173" s="31"/>
      <c r="BR173" s="67"/>
      <c r="BS173" s="25"/>
      <c r="BT173" s="30"/>
      <c r="BU173" s="67"/>
      <c r="BV173" s="67"/>
      <c r="BW173" s="25"/>
      <c r="BX173" s="30"/>
      <c r="BY173" s="67"/>
      <c r="BZ173" s="67"/>
      <c r="CA173" s="25"/>
      <c r="CB173" s="25"/>
      <c r="CC173" s="67"/>
      <c r="CD173" s="30"/>
      <c r="CE173" s="25"/>
      <c r="CF173" s="30"/>
      <c r="CG173" s="25"/>
      <c r="CH173" s="25"/>
      <c r="CI173" s="25"/>
      <c r="CJ173" s="25"/>
      <c r="CK173" s="25"/>
      <c r="CL173" s="30"/>
      <c r="CM173" s="25"/>
      <c r="CN173" s="26"/>
      <c r="CO173" s="67"/>
      <c r="CP173" s="25"/>
      <c r="CQ173" s="25"/>
      <c r="CR173" s="67"/>
      <c r="CS173" s="68"/>
      <c r="CT173" s="67"/>
      <c r="CU173" s="67"/>
      <c r="CV173" s="25"/>
      <c r="CW173" s="25"/>
      <c r="CX173" s="25"/>
      <c r="CY173" s="25"/>
      <c r="CZ173" s="25"/>
      <c r="DA173" s="67"/>
      <c r="DB173" s="68"/>
      <c r="DC173" s="67"/>
      <c r="DD173" s="67"/>
      <c r="DE173" s="67"/>
      <c r="DF173" s="69"/>
      <c r="DG173" s="67"/>
      <c r="DH173" s="69"/>
      <c r="DI173" s="32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</row>
    <row r="174" spans="1:134" ht="12.75" x14ac:dyDescent="0.2">
      <c r="A174" s="130"/>
      <c r="B174" s="24"/>
      <c r="C174" s="25"/>
      <c r="D174" s="25"/>
      <c r="E174" s="24"/>
      <c r="F174" s="67"/>
      <c r="G174" s="118"/>
      <c r="H174" s="118"/>
      <c r="I174" s="119"/>
      <c r="J174" s="120"/>
      <c r="K174" s="27" t="str">
        <f t="shared" si="6"/>
        <v/>
      </c>
      <c r="L174" s="28" t="str">
        <f t="shared" si="7"/>
        <v/>
      </c>
      <c r="M174" s="29" t="str">
        <f t="shared" si="8"/>
        <v/>
      </c>
      <c r="N174" s="67"/>
      <c r="O174" s="117"/>
      <c r="P174" s="25"/>
      <c r="Q174" s="25"/>
      <c r="R174" s="25"/>
      <c r="S174" s="117"/>
      <c r="T174" s="61"/>
      <c r="U174" s="67"/>
      <c r="V174" s="61"/>
      <c r="W174" s="30"/>
      <c r="X174" s="67"/>
      <c r="Y174" s="25"/>
      <c r="Z174" s="67"/>
      <c r="AA174" s="67"/>
      <c r="AB174" s="67"/>
      <c r="AC174" s="67"/>
      <c r="AD174" s="67"/>
      <c r="AE174" s="25"/>
      <c r="AF174" s="30"/>
      <c r="AG174" s="67"/>
      <c r="AH174" s="67"/>
      <c r="AI174" s="25"/>
      <c r="AJ174" s="30"/>
      <c r="AK174" s="67"/>
      <c r="AL174" s="30"/>
      <c r="AM174" s="67"/>
      <c r="AN174" s="67"/>
      <c r="AO174" s="67"/>
      <c r="AP174" s="25"/>
      <c r="AQ174" s="67"/>
      <c r="AR174" s="67"/>
      <c r="AS174" s="67"/>
      <c r="AT174" s="25"/>
      <c r="AU174" s="67"/>
      <c r="AV174" s="67"/>
      <c r="AW174" s="67"/>
      <c r="AX174" s="67"/>
      <c r="AY174" s="67"/>
      <c r="AZ174" s="67"/>
      <c r="BA174" s="67"/>
      <c r="BB174" s="67"/>
      <c r="BC174" s="67"/>
      <c r="BD174" s="25"/>
      <c r="BE174" s="67"/>
      <c r="BF174" s="67"/>
      <c r="BG174" s="67"/>
      <c r="BH174" s="67"/>
      <c r="BI174" s="121"/>
      <c r="BJ174" s="31"/>
      <c r="BK174" s="25"/>
      <c r="BL174" s="25"/>
      <c r="BM174" s="25"/>
      <c r="BN174" s="25"/>
      <c r="BO174" s="67"/>
      <c r="BP174" s="31"/>
      <c r="BQ174" s="31"/>
      <c r="BR174" s="67"/>
      <c r="BS174" s="25"/>
      <c r="BT174" s="30"/>
      <c r="BU174" s="67"/>
      <c r="BV174" s="67"/>
      <c r="BW174" s="25"/>
      <c r="BX174" s="30"/>
      <c r="BY174" s="67"/>
      <c r="BZ174" s="67"/>
      <c r="CA174" s="25"/>
      <c r="CB174" s="25"/>
      <c r="CC174" s="67"/>
      <c r="CD174" s="30"/>
      <c r="CE174" s="25"/>
      <c r="CF174" s="30"/>
      <c r="CG174" s="25"/>
      <c r="CH174" s="25"/>
      <c r="CI174" s="25"/>
      <c r="CJ174" s="25"/>
      <c r="CK174" s="25"/>
      <c r="CL174" s="30"/>
      <c r="CM174" s="25"/>
      <c r="CN174" s="26"/>
      <c r="CO174" s="67"/>
      <c r="CP174" s="25"/>
      <c r="CQ174" s="25"/>
      <c r="CR174" s="67"/>
      <c r="CS174" s="68"/>
      <c r="CT174" s="67"/>
      <c r="CU174" s="67"/>
      <c r="CV174" s="25"/>
      <c r="CW174" s="25"/>
      <c r="CX174" s="25"/>
      <c r="CY174" s="25"/>
      <c r="CZ174" s="25"/>
      <c r="DA174" s="67"/>
      <c r="DB174" s="68"/>
      <c r="DC174" s="67"/>
      <c r="DD174" s="67"/>
      <c r="DE174" s="67"/>
      <c r="DF174" s="69"/>
      <c r="DG174" s="67"/>
      <c r="DH174" s="69"/>
      <c r="DI174" s="32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</row>
    <row r="175" spans="1:134" ht="12.75" x14ac:dyDescent="0.2">
      <c r="A175" s="130"/>
      <c r="B175" s="24"/>
      <c r="C175" s="25"/>
      <c r="D175" s="25"/>
      <c r="E175" s="24"/>
      <c r="F175" s="67"/>
      <c r="G175" s="118"/>
      <c r="H175" s="118"/>
      <c r="I175" s="119"/>
      <c r="J175" s="120"/>
      <c r="K175" s="27" t="str">
        <f t="shared" si="6"/>
        <v/>
      </c>
      <c r="L175" s="28" t="str">
        <f t="shared" si="7"/>
        <v/>
      </c>
      <c r="M175" s="29" t="str">
        <f t="shared" si="8"/>
        <v/>
      </c>
      <c r="N175" s="67"/>
      <c r="O175" s="117"/>
      <c r="P175" s="25"/>
      <c r="Q175" s="25"/>
      <c r="R175" s="25"/>
      <c r="S175" s="117"/>
      <c r="T175" s="61"/>
      <c r="U175" s="67"/>
      <c r="V175" s="61"/>
      <c r="W175" s="30"/>
      <c r="X175" s="67"/>
      <c r="Y175" s="25"/>
      <c r="Z175" s="67"/>
      <c r="AA175" s="67"/>
      <c r="AB175" s="67"/>
      <c r="AC175" s="67"/>
      <c r="AD175" s="67"/>
      <c r="AE175" s="25"/>
      <c r="AF175" s="30"/>
      <c r="AG175" s="67"/>
      <c r="AH175" s="67"/>
      <c r="AI175" s="25"/>
      <c r="AJ175" s="30"/>
      <c r="AK175" s="67"/>
      <c r="AL175" s="30"/>
      <c r="AM175" s="67"/>
      <c r="AN175" s="67"/>
      <c r="AO175" s="67"/>
      <c r="AP175" s="25"/>
      <c r="AQ175" s="67"/>
      <c r="AR175" s="67"/>
      <c r="AS175" s="67"/>
      <c r="AT175" s="25"/>
      <c r="AU175" s="67"/>
      <c r="AV175" s="67"/>
      <c r="AW175" s="67"/>
      <c r="AX175" s="67"/>
      <c r="AY175" s="67"/>
      <c r="AZ175" s="67"/>
      <c r="BA175" s="67"/>
      <c r="BB175" s="67"/>
      <c r="BC175" s="67"/>
      <c r="BD175" s="25"/>
      <c r="BE175" s="67"/>
      <c r="BF175" s="67"/>
      <c r="BG175" s="67"/>
      <c r="BH175" s="67"/>
      <c r="BI175" s="121"/>
      <c r="BJ175" s="31"/>
      <c r="BK175" s="25"/>
      <c r="BL175" s="25"/>
      <c r="BM175" s="25"/>
      <c r="BN175" s="25"/>
      <c r="BO175" s="67"/>
      <c r="BP175" s="31"/>
      <c r="BQ175" s="31"/>
      <c r="BR175" s="67"/>
      <c r="BS175" s="25"/>
      <c r="BT175" s="30"/>
      <c r="BU175" s="67"/>
      <c r="BV175" s="67"/>
      <c r="BW175" s="25"/>
      <c r="BX175" s="30"/>
      <c r="BY175" s="67"/>
      <c r="BZ175" s="67"/>
      <c r="CA175" s="25"/>
      <c r="CB175" s="25"/>
      <c r="CC175" s="67"/>
      <c r="CD175" s="30"/>
      <c r="CE175" s="25"/>
      <c r="CF175" s="30"/>
      <c r="CG175" s="25"/>
      <c r="CH175" s="25"/>
      <c r="CI175" s="25"/>
      <c r="CJ175" s="25"/>
      <c r="CK175" s="25"/>
      <c r="CL175" s="30"/>
      <c r="CM175" s="25"/>
      <c r="CN175" s="26"/>
      <c r="CO175" s="67"/>
      <c r="CP175" s="25"/>
      <c r="CQ175" s="25"/>
      <c r="CR175" s="67"/>
      <c r="CS175" s="68"/>
      <c r="CT175" s="67"/>
      <c r="CU175" s="67"/>
      <c r="CV175" s="25"/>
      <c r="CW175" s="25"/>
      <c r="CX175" s="25"/>
      <c r="CY175" s="25"/>
      <c r="CZ175" s="25"/>
      <c r="DA175" s="67"/>
      <c r="DB175" s="68"/>
      <c r="DC175" s="67"/>
      <c r="DD175" s="67"/>
      <c r="DE175" s="67"/>
      <c r="DF175" s="69"/>
      <c r="DG175" s="67"/>
      <c r="DH175" s="69"/>
      <c r="DI175" s="32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</row>
    <row r="176" spans="1:134" ht="12.75" x14ac:dyDescent="0.2">
      <c r="A176" s="130"/>
      <c r="B176" s="24"/>
      <c r="C176" s="25"/>
      <c r="D176" s="25"/>
      <c r="E176" s="24"/>
      <c r="F176" s="67"/>
      <c r="G176" s="118"/>
      <c r="H176" s="118"/>
      <c r="I176" s="119"/>
      <c r="J176" s="120"/>
      <c r="K176" s="27" t="str">
        <f t="shared" si="6"/>
        <v/>
      </c>
      <c r="L176" s="28" t="str">
        <f t="shared" si="7"/>
        <v/>
      </c>
      <c r="M176" s="29" t="str">
        <f t="shared" si="8"/>
        <v/>
      </c>
      <c r="N176" s="67"/>
      <c r="O176" s="117"/>
      <c r="P176" s="25"/>
      <c r="Q176" s="25"/>
      <c r="R176" s="25"/>
      <c r="S176" s="117"/>
      <c r="T176" s="61"/>
      <c r="U176" s="67"/>
      <c r="V176" s="61"/>
      <c r="W176" s="30"/>
      <c r="X176" s="67"/>
      <c r="Y176" s="25"/>
      <c r="Z176" s="67"/>
      <c r="AA176" s="67"/>
      <c r="AB176" s="67"/>
      <c r="AC176" s="67"/>
      <c r="AD176" s="67"/>
      <c r="AE176" s="25"/>
      <c r="AF176" s="30"/>
      <c r="AG176" s="67"/>
      <c r="AH176" s="67"/>
      <c r="AI176" s="25"/>
      <c r="AJ176" s="30"/>
      <c r="AK176" s="67"/>
      <c r="AL176" s="30"/>
      <c r="AM176" s="67"/>
      <c r="AN176" s="67"/>
      <c r="AO176" s="67"/>
      <c r="AP176" s="25"/>
      <c r="AQ176" s="67"/>
      <c r="AR176" s="67"/>
      <c r="AS176" s="67"/>
      <c r="AT176" s="25"/>
      <c r="AU176" s="67"/>
      <c r="AV176" s="67"/>
      <c r="AW176" s="67"/>
      <c r="AX176" s="67"/>
      <c r="AY176" s="67"/>
      <c r="AZ176" s="67"/>
      <c r="BA176" s="67"/>
      <c r="BB176" s="67"/>
      <c r="BC176" s="67"/>
      <c r="BD176" s="25"/>
      <c r="BE176" s="67"/>
      <c r="BF176" s="67"/>
      <c r="BG176" s="67"/>
      <c r="BH176" s="67"/>
      <c r="BI176" s="121"/>
      <c r="BJ176" s="31"/>
      <c r="BK176" s="25"/>
      <c r="BL176" s="25"/>
      <c r="BM176" s="25"/>
      <c r="BN176" s="25"/>
      <c r="BO176" s="67"/>
      <c r="BP176" s="31"/>
      <c r="BQ176" s="31"/>
      <c r="BR176" s="67"/>
      <c r="BS176" s="25"/>
      <c r="BT176" s="30"/>
      <c r="BU176" s="67"/>
      <c r="BV176" s="67"/>
      <c r="BW176" s="25"/>
      <c r="BX176" s="30"/>
      <c r="BY176" s="67"/>
      <c r="BZ176" s="67"/>
      <c r="CA176" s="25"/>
      <c r="CB176" s="25"/>
      <c r="CC176" s="67"/>
      <c r="CD176" s="30"/>
      <c r="CE176" s="25"/>
      <c r="CF176" s="30"/>
      <c r="CG176" s="25"/>
      <c r="CH176" s="25"/>
      <c r="CI176" s="25"/>
      <c r="CJ176" s="25"/>
      <c r="CK176" s="25"/>
      <c r="CL176" s="30"/>
      <c r="CM176" s="25"/>
      <c r="CN176" s="26"/>
      <c r="CO176" s="67"/>
      <c r="CP176" s="25"/>
      <c r="CQ176" s="25"/>
      <c r="CR176" s="67"/>
      <c r="CS176" s="68"/>
      <c r="CT176" s="67"/>
      <c r="CU176" s="67"/>
      <c r="CV176" s="25"/>
      <c r="CW176" s="25"/>
      <c r="CX176" s="25"/>
      <c r="CY176" s="25"/>
      <c r="CZ176" s="25"/>
      <c r="DA176" s="67"/>
      <c r="DB176" s="68"/>
      <c r="DC176" s="67"/>
      <c r="DD176" s="67"/>
      <c r="DE176" s="67"/>
      <c r="DF176" s="69"/>
      <c r="DG176" s="67"/>
      <c r="DH176" s="69"/>
      <c r="DI176" s="32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</row>
    <row r="177" spans="1:134" ht="12.75" x14ac:dyDescent="0.2">
      <c r="A177" s="130"/>
      <c r="B177" s="24"/>
      <c r="C177" s="25"/>
      <c r="D177" s="25"/>
      <c r="E177" s="24"/>
      <c r="F177" s="67"/>
      <c r="G177" s="118"/>
      <c r="H177" s="118"/>
      <c r="I177" s="119"/>
      <c r="J177" s="120"/>
      <c r="K177" s="27" t="str">
        <f t="shared" si="6"/>
        <v/>
      </c>
      <c r="L177" s="28" t="str">
        <f t="shared" si="7"/>
        <v/>
      </c>
      <c r="M177" s="29" t="str">
        <f t="shared" si="8"/>
        <v/>
      </c>
      <c r="N177" s="67"/>
      <c r="O177" s="117"/>
      <c r="P177" s="25"/>
      <c r="Q177" s="25"/>
      <c r="R177" s="25"/>
      <c r="S177" s="117"/>
      <c r="T177" s="61"/>
      <c r="U177" s="67"/>
      <c r="V177" s="61"/>
      <c r="W177" s="30"/>
      <c r="X177" s="67"/>
      <c r="Y177" s="25"/>
      <c r="Z177" s="67"/>
      <c r="AA177" s="67"/>
      <c r="AB177" s="67"/>
      <c r="AC177" s="67"/>
      <c r="AD177" s="67"/>
      <c r="AE177" s="25"/>
      <c r="AF177" s="30"/>
      <c r="AG177" s="67"/>
      <c r="AH177" s="67"/>
      <c r="AI177" s="25"/>
      <c r="AJ177" s="30"/>
      <c r="AK177" s="67"/>
      <c r="AL177" s="30"/>
      <c r="AM177" s="67"/>
      <c r="AN177" s="67"/>
      <c r="AO177" s="67"/>
      <c r="AP177" s="25"/>
      <c r="AQ177" s="67"/>
      <c r="AR177" s="67"/>
      <c r="AS177" s="67"/>
      <c r="AT177" s="25"/>
      <c r="AU177" s="67"/>
      <c r="AV177" s="67"/>
      <c r="AW177" s="67"/>
      <c r="AX177" s="67"/>
      <c r="AY177" s="67"/>
      <c r="AZ177" s="67"/>
      <c r="BA177" s="67"/>
      <c r="BB177" s="67"/>
      <c r="BC177" s="67"/>
      <c r="BD177" s="25"/>
      <c r="BE177" s="67"/>
      <c r="BF177" s="67"/>
      <c r="BG177" s="67"/>
      <c r="BH177" s="67"/>
      <c r="BI177" s="121"/>
      <c r="BJ177" s="31"/>
      <c r="BK177" s="25"/>
      <c r="BL177" s="25"/>
      <c r="BM177" s="25"/>
      <c r="BN177" s="25"/>
      <c r="BO177" s="67"/>
      <c r="BP177" s="31"/>
      <c r="BQ177" s="31"/>
      <c r="BR177" s="67"/>
      <c r="BS177" s="25"/>
      <c r="BT177" s="30"/>
      <c r="BU177" s="67"/>
      <c r="BV177" s="67"/>
      <c r="BW177" s="25"/>
      <c r="BX177" s="30"/>
      <c r="BY177" s="67"/>
      <c r="BZ177" s="67"/>
      <c r="CA177" s="25"/>
      <c r="CB177" s="25"/>
      <c r="CC177" s="67"/>
      <c r="CD177" s="30"/>
      <c r="CE177" s="25"/>
      <c r="CF177" s="30"/>
      <c r="CG177" s="25"/>
      <c r="CH177" s="25"/>
      <c r="CI177" s="25"/>
      <c r="CJ177" s="25"/>
      <c r="CK177" s="25"/>
      <c r="CL177" s="30"/>
      <c r="CM177" s="25"/>
      <c r="CN177" s="26"/>
      <c r="CO177" s="67"/>
      <c r="CP177" s="25"/>
      <c r="CQ177" s="25"/>
      <c r="CR177" s="67"/>
      <c r="CS177" s="68"/>
      <c r="CT177" s="67"/>
      <c r="CU177" s="67"/>
      <c r="CV177" s="25"/>
      <c r="CW177" s="25"/>
      <c r="CX177" s="25"/>
      <c r="CY177" s="25"/>
      <c r="CZ177" s="25"/>
      <c r="DA177" s="67"/>
      <c r="DB177" s="68"/>
      <c r="DC177" s="67"/>
      <c r="DD177" s="67"/>
      <c r="DE177" s="67"/>
      <c r="DF177" s="69"/>
      <c r="DG177" s="67"/>
      <c r="DH177" s="69"/>
      <c r="DI177" s="32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</row>
    <row r="178" spans="1:134" ht="12.75" x14ac:dyDescent="0.2">
      <c r="A178" s="130"/>
      <c r="B178" s="24"/>
      <c r="C178" s="25"/>
      <c r="D178" s="25"/>
      <c r="E178" s="24"/>
      <c r="F178" s="67"/>
      <c r="G178" s="118"/>
      <c r="H178" s="118"/>
      <c r="I178" s="119"/>
      <c r="J178" s="120"/>
      <c r="K178" s="27" t="str">
        <f t="shared" si="6"/>
        <v/>
      </c>
      <c r="L178" s="28" t="str">
        <f t="shared" si="7"/>
        <v/>
      </c>
      <c r="M178" s="29" t="str">
        <f t="shared" si="8"/>
        <v/>
      </c>
      <c r="N178" s="67"/>
      <c r="O178" s="117"/>
      <c r="P178" s="25"/>
      <c r="Q178" s="25"/>
      <c r="R178" s="25"/>
      <c r="S178" s="117"/>
      <c r="T178" s="61"/>
      <c r="U178" s="67"/>
      <c r="V178" s="61"/>
      <c r="W178" s="30"/>
      <c r="X178" s="67"/>
      <c r="Y178" s="25"/>
      <c r="Z178" s="67"/>
      <c r="AA178" s="67"/>
      <c r="AB178" s="67"/>
      <c r="AC178" s="67"/>
      <c r="AD178" s="67"/>
      <c r="AE178" s="25"/>
      <c r="AF178" s="30"/>
      <c r="AG178" s="67"/>
      <c r="AH178" s="67"/>
      <c r="AI178" s="25"/>
      <c r="AJ178" s="30"/>
      <c r="AK178" s="67"/>
      <c r="AL178" s="30"/>
      <c r="AM178" s="67"/>
      <c r="AN178" s="67"/>
      <c r="AO178" s="67"/>
      <c r="AP178" s="25"/>
      <c r="AQ178" s="67"/>
      <c r="AR178" s="67"/>
      <c r="AS178" s="67"/>
      <c r="AT178" s="25"/>
      <c r="AU178" s="67"/>
      <c r="AV178" s="67"/>
      <c r="AW178" s="67"/>
      <c r="AX178" s="67"/>
      <c r="AY178" s="67"/>
      <c r="AZ178" s="67"/>
      <c r="BA178" s="67"/>
      <c r="BB178" s="67"/>
      <c r="BC178" s="67"/>
      <c r="BD178" s="25"/>
      <c r="BE178" s="67"/>
      <c r="BF178" s="67"/>
      <c r="BG178" s="67"/>
      <c r="BH178" s="67"/>
      <c r="BI178" s="121"/>
      <c r="BJ178" s="31"/>
      <c r="BK178" s="25"/>
      <c r="BL178" s="25"/>
      <c r="BM178" s="25"/>
      <c r="BN178" s="25"/>
      <c r="BO178" s="67"/>
      <c r="BP178" s="31"/>
      <c r="BQ178" s="31"/>
      <c r="BR178" s="67"/>
      <c r="BS178" s="25"/>
      <c r="BT178" s="30"/>
      <c r="BU178" s="67"/>
      <c r="BV178" s="67"/>
      <c r="BW178" s="25"/>
      <c r="BX178" s="30"/>
      <c r="BY178" s="67"/>
      <c r="BZ178" s="67"/>
      <c r="CA178" s="25"/>
      <c r="CB178" s="25"/>
      <c r="CC178" s="67"/>
      <c r="CD178" s="30"/>
      <c r="CE178" s="25"/>
      <c r="CF178" s="30"/>
      <c r="CG178" s="25"/>
      <c r="CH178" s="25"/>
      <c r="CI178" s="25"/>
      <c r="CJ178" s="25"/>
      <c r="CK178" s="25"/>
      <c r="CL178" s="30"/>
      <c r="CM178" s="25"/>
      <c r="CN178" s="26"/>
      <c r="CO178" s="67"/>
      <c r="CP178" s="25"/>
      <c r="CQ178" s="25"/>
      <c r="CR178" s="67"/>
      <c r="CS178" s="68"/>
      <c r="CT178" s="67"/>
      <c r="CU178" s="67"/>
      <c r="CV178" s="25"/>
      <c r="CW178" s="25"/>
      <c r="CX178" s="25"/>
      <c r="CY178" s="25"/>
      <c r="CZ178" s="25"/>
      <c r="DA178" s="67"/>
      <c r="DB178" s="68"/>
      <c r="DC178" s="67"/>
      <c r="DD178" s="67"/>
      <c r="DE178" s="67"/>
      <c r="DF178" s="69"/>
      <c r="DG178" s="67"/>
      <c r="DH178" s="69"/>
      <c r="DI178" s="32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</row>
    <row r="179" spans="1:134" ht="12.75" x14ac:dyDescent="0.2">
      <c r="A179" s="130"/>
      <c r="B179" s="24"/>
      <c r="C179" s="25"/>
      <c r="D179" s="25"/>
      <c r="E179" s="24"/>
      <c r="F179" s="67"/>
      <c r="G179" s="118"/>
      <c r="H179" s="118"/>
      <c r="I179" s="119"/>
      <c r="J179" s="120"/>
      <c r="K179" s="27" t="str">
        <f t="shared" si="6"/>
        <v/>
      </c>
      <c r="L179" s="28" t="str">
        <f t="shared" si="7"/>
        <v/>
      </c>
      <c r="M179" s="29" t="str">
        <f t="shared" si="8"/>
        <v/>
      </c>
      <c r="N179" s="67"/>
      <c r="O179" s="117"/>
      <c r="P179" s="25"/>
      <c r="Q179" s="25"/>
      <c r="R179" s="25"/>
      <c r="S179" s="117"/>
      <c r="T179" s="61"/>
      <c r="U179" s="67"/>
      <c r="V179" s="61"/>
      <c r="W179" s="30"/>
      <c r="X179" s="67"/>
      <c r="Y179" s="25"/>
      <c r="Z179" s="67"/>
      <c r="AA179" s="67"/>
      <c r="AB179" s="67"/>
      <c r="AC179" s="67"/>
      <c r="AD179" s="67"/>
      <c r="AE179" s="25"/>
      <c r="AF179" s="30"/>
      <c r="AG179" s="67"/>
      <c r="AH179" s="67"/>
      <c r="AI179" s="25"/>
      <c r="AJ179" s="30"/>
      <c r="AK179" s="67"/>
      <c r="AL179" s="30"/>
      <c r="AM179" s="67"/>
      <c r="AN179" s="67"/>
      <c r="AO179" s="67"/>
      <c r="AP179" s="25"/>
      <c r="AQ179" s="67"/>
      <c r="AR179" s="67"/>
      <c r="AS179" s="67"/>
      <c r="AT179" s="25"/>
      <c r="AU179" s="67"/>
      <c r="AV179" s="67"/>
      <c r="AW179" s="67"/>
      <c r="AX179" s="67"/>
      <c r="AY179" s="67"/>
      <c r="AZ179" s="67"/>
      <c r="BA179" s="67"/>
      <c r="BB179" s="67"/>
      <c r="BC179" s="67"/>
      <c r="BD179" s="25"/>
      <c r="BE179" s="67"/>
      <c r="BF179" s="67"/>
      <c r="BG179" s="67"/>
      <c r="BH179" s="67"/>
      <c r="BI179" s="121"/>
      <c r="BJ179" s="31"/>
      <c r="BK179" s="25"/>
      <c r="BL179" s="25"/>
      <c r="BM179" s="25"/>
      <c r="BN179" s="25"/>
      <c r="BO179" s="67"/>
      <c r="BP179" s="31"/>
      <c r="BQ179" s="31"/>
      <c r="BR179" s="67"/>
      <c r="BS179" s="25"/>
      <c r="BT179" s="30"/>
      <c r="BU179" s="67"/>
      <c r="BV179" s="67"/>
      <c r="BW179" s="25"/>
      <c r="BX179" s="30"/>
      <c r="BY179" s="67"/>
      <c r="BZ179" s="67"/>
      <c r="CA179" s="25"/>
      <c r="CB179" s="25"/>
      <c r="CC179" s="67"/>
      <c r="CD179" s="30"/>
      <c r="CE179" s="25"/>
      <c r="CF179" s="30"/>
      <c r="CG179" s="25"/>
      <c r="CH179" s="25"/>
      <c r="CI179" s="25"/>
      <c r="CJ179" s="25"/>
      <c r="CK179" s="25"/>
      <c r="CL179" s="30"/>
      <c r="CM179" s="25"/>
      <c r="CN179" s="26"/>
      <c r="CO179" s="67"/>
      <c r="CP179" s="25"/>
      <c r="CQ179" s="25"/>
      <c r="CR179" s="67"/>
      <c r="CS179" s="68"/>
      <c r="CT179" s="67"/>
      <c r="CU179" s="67"/>
      <c r="CV179" s="25"/>
      <c r="CW179" s="25"/>
      <c r="CX179" s="25"/>
      <c r="CY179" s="25"/>
      <c r="CZ179" s="25"/>
      <c r="DA179" s="67"/>
      <c r="DB179" s="68"/>
      <c r="DC179" s="67"/>
      <c r="DD179" s="67"/>
      <c r="DE179" s="67"/>
      <c r="DF179" s="69"/>
      <c r="DG179" s="67"/>
      <c r="DH179" s="69"/>
      <c r="DI179" s="32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</row>
    <row r="180" spans="1:134" ht="12.75" x14ac:dyDescent="0.2">
      <c r="A180" s="130"/>
      <c r="B180" s="24"/>
      <c r="C180" s="25"/>
      <c r="D180" s="25"/>
      <c r="E180" s="24"/>
      <c r="F180" s="67"/>
      <c r="G180" s="118"/>
      <c r="H180" s="118"/>
      <c r="I180" s="119"/>
      <c r="J180" s="120"/>
      <c r="K180" s="27" t="str">
        <f t="shared" si="6"/>
        <v/>
      </c>
      <c r="L180" s="28" t="str">
        <f t="shared" si="7"/>
        <v/>
      </c>
      <c r="M180" s="29" t="str">
        <f t="shared" si="8"/>
        <v/>
      </c>
      <c r="N180" s="67"/>
      <c r="O180" s="117"/>
      <c r="P180" s="25"/>
      <c r="Q180" s="25"/>
      <c r="R180" s="25"/>
      <c r="S180" s="117"/>
      <c r="T180" s="61"/>
      <c r="U180" s="67"/>
      <c r="V180" s="61"/>
      <c r="W180" s="30"/>
      <c r="X180" s="67"/>
      <c r="Y180" s="25"/>
      <c r="Z180" s="67"/>
      <c r="AA180" s="67"/>
      <c r="AB180" s="67"/>
      <c r="AC180" s="67"/>
      <c r="AD180" s="67"/>
      <c r="AE180" s="25"/>
      <c r="AF180" s="30"/>
      <c r="AG180" s="67"/>
      <c r="AH180" s="67"/>
      <c r="AI180" s="25"/>
      <c r="AJ180" s="30"/>
      <c r="AK180" s="67"/>
      <c r="AL180" s="30"/>
      <c r="AM180" s="67"/>
      <c r="AN180" s="67"/>
      <c r="AO180" s="67"/>
      <c r="AP180" s="25"/>
      <c r="AQ180" s="67"/>
      <c r="AR180" s="67"/>
      <c r="AS180" s="67"/>
      <c r="AT180" s="25"/>
      <c r="AU180" s="67"/>
      <c r="AV180" s="67"/>
      <c r="AW180" s="67"/>
      <c r="AX180" s="67"/>
      <c r="AY180" s="67"/>
      <c r="AZ180" s="67"/>
      <c r="BA180" s="67"/>
      <c r="BB180" s="67"/>
      <c r="BC180" s="67"/>
      <c r="BD180" s="25"/>
      <c r="BE180" s="67"/>
      <c r="BF180" s="67"/>
      <c r="BG180" s="67"/>
      <c r="BH180" s="67"/>
      <c r="BI180" s="121"/>
      <c r="BJ180" s="31"/>
      <c r="BK180" s="25"/>
      <c r="BL180" s="25"/>
      <c r="BM180" s="25"/>
      <c r="BN180" s="25"/>
      <c r="BO180" s="67"/>
      <c r="BP180" s="31"/>
      <c r="BQ180" s="31"/>
      <c r="BR180" s="67"/>
      <c r="BS180" s="25"/>
      <c r="BT180" s="30"/>
      <c r="BU180" s="67"/>
      <c r="BV180" s="67"/>
      <c r="BW180" s="25"/>
      <c r="BX180" s="30"/>
      <c r="BY180" s="67"/>
      <c r="BZ180" s="67"/>
      <c r="CA180" s="25"/>
      <c r="CB180" s="25"/>
      <c r="CC180" s="67"/>
      <c r="CD180" s="30"/>
      <c r="CE180" s="25"/>
      <c r="CF180" s="30"/>
      <c r="CG180" s="25"/>
      <c r="CH180" s="25"/>
      <c r="CI180" s="25"/>
      <c r="CJ180" s="25"/>
      <c r="CK180" s="25"/>
      <c r="CL180" s="30"/>
      <c r="CM180" s="25"/>
      <c r="CN180" s="26"/>
      <c r="CO180" s="67"/>
      <c r="CP180" s="25"/>
      <c r="CQ180" s="25"/>
      <c r="CR180" s="67"/>
      <c r="CS180" s="68"/>
      <c r="CT180" s="67"/>
      <c r="CU180" s="67"/>
      <c r="CV180" s="25"/>
      <c r="CW180" s="25"/>
      <c r="CX180" s="25"/>
      <c r="CY180" s="25"/>
      <c r="CZ180" s="25"/>
      <c r="DA180" s="67"/>
      <c r="DB180" s="68"/>
      <c r="DC180" s="67"/>
      <c r="DD180" s="67"/>
      <c r="DE180" s="67"/>
      <c r="DF180" s="69"/>
      <c r="DG180" s="67"/>
      <c r="DH180" s="69"/>
      <c r="DI180" s="32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</row>
  </sheetData>
  <phoneticPr fontId="5" type="noConversion"/>
  <dataValidations count="71">
    <dataValidation type="date" operator="greaterThanOrEqual" allowBlank="1" showInputMessage="1" showErrorMessage="1" errorTitle="Error" error="La Fecha de Retiro tiene que ser mayor o igual a la fecha de Ingreso" sqref="AJ7:AJ180">
      <formula1>AF7</formula1>
    </dataValidation>
    <dataValidation type="custom" allowBlank="1" showInputMessage="1" showErrorMessage="1" errorTitle="Rut Incorrecto" error="El Rut Ingresado no es válido, favor revisar" sqref="J7:J180">
      <formula1>IF(ISERROR(IF(J7="","",IF(L7=RIGHT(J7,1),"OK","Rut Incorrecto"))),"Rut Incorrecto",IF(J7="","",IF(L7=RIGHT(J7,1),"OK","Rut Incorrecto")))="OK"</formula1>
    </dataValidation>
    <dataValidation type="list" allowBlank="1" showInputMessage="1" showErrorMessage="1" errorTitle="Error" error="Seleccione un dato de la lista desplegable" sqref="DH7:DH180">
      <formula1>"Completa,Parcial"</formula1>
    </dataValidation>
    <dataValidation type="list" allowBlank="1" showInputMessage="1" showErrorMessage="1" sqref="DF7:DF180">
      <formula1>"Lunes a Viernes,Lunes a Sabado"</formula1>
    </dataValidation>
    <dataValidation type="list" allowBlank="1" showInputMessage="1" showErrorMessage="1" sqref="DC7:DC180">
      <formula1>"Inicio,Retiro,No Cotiza"</formula1>
    </dataValidation>
    <dataValidation type="list" allowBlank="1" showInputMessage="1" showErrorMessage="1" sqref="CC7:CC180">
      <formula1>"Activo,Pensionado-Cotiza,Pensionado-No-Cotiza"</formula1>
    </dataValidation>
    <dataValidation type="list" allowBlank="1" showInputMessage="1" showErrorMessage="1" sqref="CO7:CO180">
      <formula1>"Remuner. Fija,Remuner. Variable"</formula1>
    </dataValidation>
    <dataValidation type="date" allowBlank="1" showInputMessage="1" showErrorMessage="1" errorTitle="Fecha" error="solo puede ingresar fechas" sqref="AL7:AL180">
      <formula1>21916</formula1>
      <formula2>401799</formula2>
    </dataValidation>
    <dataValidation type="whole" errorStyle="warning" operator="lessThanOrEqual" allowBlank="1" showInputMessage="1" showErrorMessage="1" errorTitle="Advertencia" error="Favor revisar el valor ingresado, excede de lo normal para este concepto" sqref="DN7:DN180">
      <formula1>$DN$5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O7:DO180">
      <formula1>$DO$5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K7:DK180">
      <formula1>$DK$5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L7:DL180">
      <formula1>$DL$5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M7:DM180">
      <formula1>$DM$5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J7:DJ180">
      <formula1>$DJ$5</formula1>
    </dataValidation>
    <dataValidation type="decimal" allowBlank="1" showInputMessage="1" showErrorMessage="1" errorTitle="Error" error="Valor ingresado es incorrecto" sqref="DI7:DI180">
      <formula1>1</formula1>
      <formula2>1000000</formula2>
    </dataValidation>
    <dataValidation type="decimal" allowBlank="1" showInputMessage="1" showErrorMessage="1" sqref="BK7:BL180">
      <formula1>0</formula1>
      <formula2>1</formula2>
    </dataValidation>
    <dataValidation type="date" allowBlank="1" showInputMessage="1" showErrorMessage="1" sqref="BT7:BT180 CD7:CD180 BX7:BX180 CF7:CF180 CS7:CS180 DB7:DB180 CL7:CL180">
      <formula1>21916</formula1>
      <formula2>401799</formula2>
    </dataValidation>
    <dataValidation type="list" allowBlank="1" showInputMessage="1" showErrorMessage="1" errorTitle="Error" error="Seleccione un dato de la lista desplegable" sqref="BZ7:BZ180">
      <formula1>CAJAS</formula1>
    </dataValidation>
    <dataValidation type="list" allowBlank="1" showInputMessage="1" showErrorMessage="1" errorTitle="Error" error="Seleccione un dato de la lista desplegable" sqref="BY7:BY180">
      <formula1>CODIGO_INE</formula1>
    </dataValidation>
    <dataValidation type="list" allowBlank="1" showInputMessage="1" showErrorMessage="1" errorTitle="Error" error="Seleccione un dato de la lista desplegable" sqref="BV7:BV180">
      <formula1>ISAPRES</formula1>
    </dataValidation>
    <dataValidation type="list" allowBlank="1" showInputMessage="1" showErrorMessage="1" errorTitle="Error" error="Seleccione un dato de la lista desplegable" sqref="BU7:BU180">
      <formula1>SINDICATO</formula1>
    </dataValidation>
    <dataValidation type="list" allowBlank="1" showInputMessage="1" showErrorMessage="1" errorTitle="Error" error="Seleccione un dato de la lista desplegable" sqref="BR7:BR180">
      <formula1>AFP</formula1>
    </dataValidation>
    <dataValidation type="list" allowBlank="1" showInputMessage="1" showErrorMessage="1" errorTitle="Error" error="Seleccione un dato de la lista desplegable" sqref="BO7:BO180">
      <formula1>BENEFICIARIO</formula1>
    </dataValidation>
    <dataValidation type="list" allowBlank="1" showInputMessage="1" showErrorMessage="1" errorTitle="Error" error="Seleccione un dato de la lista desplegable" sqref="BG7:BH180">
      <formula1>BANCOS</formula1>
    </dataValidation>
    <dataValidation type="list" allowBlank="1" showInputMessage="1" showErrorMessage="1" errorTitle="Error" error="Seleccione un dato de la lista desplegable" sqref="BE7:BF180">
      <formula1>FORMA_DE_PAGO</formula1>
    </dataValidation>
    <dataValidation allowBlank="1" showInputMessage="1" showErrorMessage="1" errorTitle="Error" error="Seleccione un dato de la lista desplegable" sqref="BD7:BD180 AP7:AP180"/>
    <dataValidation type="list" allowBlank="1" showInputMessage="1" showErrorMessage="1" errorTitle="Error" error="Seleccione un dato de la lista desplegable" sqref="BC7:BC180">
      <formula1>SITLABORAL</formula1>
    </dataValidation>
    <dataValidation type="list" allowBlank="1" showInputMessage="1" showErrorMessage="1" errorTitle="Error" error="Seleccione un dato de la lista desplegable" sqref="BB7:BB180">
      <formula1>SECCION</formula1>
    </dataValidation>
    <dataValidation type="list" allowBlank="1" showInputMessage="1" showErrorMessage="1" errorTitle="Error" error="Seleccione un dato de la lista desplegable" sqref="CU7:CU180 DA7:DA180 BA7:BA180 CR7:CR180">
      <formula1>"S,N"</formula1>
    </dataValidation>
    <dataValidation type="list" allowBlank="1" showInputMessage="1" showErrorMessage="1" errorTitle="Error" error="Seleccione un dato de la lista desplegable" sqref="AZ7:AZ180">
      <formula1>CONVENIO</formula1>
    </dataValidation>
    <dataValidation type="list" allowBlank="1" showInputMessage="1" showErrorMessage="1" errorTitle="Error" error="Seleccione un dato de la lista desplegable" sqref="AY7:AY180">
      <formula1>HORARIOS</formula1>
    </dataValidation>
    <dataValidation type="list" allowBlank="1" showInputMessage="1" showErrorMessage="1" errorTitle="Error" error="Seleccione un dato de la lista desplegable" sqref="AX7:AX180">
      <formula1>UNIDADES</formula1>
    </dataValidation>
    <dataValidation type="list" allowBlank="1" showInputMessage="1" showErrorMessage="1" errorTitle="Error" error="Seleccione un dato de la lista desplegable" sqref="AW7:AW180">
      <formula1>DIVISION</formula1>
    </dataValidation>
    <dataValidation type="list" allowBlank="1" showInputMessage="1" showErrorMessage="1" errorTitle="Error" error="Seleccione un dato de la lista desplegable" sqref="AV7:AV180">
      <formula1>GRADO</formula1>
    </dataValidation>
    <dataValidation type="list" allowBlank="1" showInputMessage="1" showErrorMessage="1" errorTitle="Error" error="Seleccione un dato de la lista desplegable" sqref="AS7:AS180">
      <formula1>CARGOS</formula1>
    </dataValidation>
    <dataValidation type="list" allowBlank="1" showInputMessage="1" showErrorMessage="1" errorTitle="Error" error="Seleccione un dato de la lista desplegable" sqref="AQ7:AR180">
      <formula1>UBICACION</formula1>
    </dataValidation>
    <dataValidation type="list" allowBlank="1" showInputMessage="1" showErrorMessage="1" errorTitle="Error" error="Seleccione un dato de la lista desplegable" sqref="AO7:AO180">
      <formula1>CATEGO</formula1>
    </dataValidation>
    <dataValidation type="list" allowBlank="1" showInputMessage="1" showErrorMessage="1" errorTitle="Error" error="Seleccione un dato de la lista desplegable" sqref="AM7:AM180">
      <formula1>C_DE_COSTO</formula1>
    </dataValidation>
    <dataValidation type="list" allowBlank="1" showInputMessage="1" showErrorMessage="1" errorTitle="Error" error="Seleccione un dato de la lista desplegable" sqref="AK7:AK180">
      <formula1>MOTI_RET</formula1>
    </dataValidation>
    <dataValidation type="list" allowBlank="1" showInputMessage="1" showErrorMessage="1" errorTitle="Error" error="Seleccione un dato de la lista desplegable" sqref="AG7:AG180">
      <formula1>TIPO_DOC</formula1>
    </dataValidation>
    <dataValidation type="list" allowBlank="1" showInputMessage="1" showErrorMessage="1" errorTitle="Error" error="Seleccione un dato de la lista desplegable" sqref="AD7:AD180">
      <formula1>IDIOMAS</formula1>
    </dataValidation>
    <dataValidation type="list" allowBlank="1" showInputMessage="1" showErrorMessage="1" errorTitle="Error" error="Seleccione un dato de la lista desplegable" sqref="AC7:AC180">
      <formula1>Clases</formula1>
    </dataValidation>
    <dataValidation type="list" allowBlank="1" showInputMessage="1" showErrorMessage="1" errorTitle="Error" error="Seleccione un dato de la lista desplegable" sqref="AB7:AB180">
      <formula1>TITULO</formula1>
    </dataValidation>
    <dataValidation type="list" allowBlank="1" showInputMessage="1" showErrorMessage="1" errorTitle="Error" error="Seleccione un dato de la lista desplegable" sqref="AA7:AA180">
      <formula1>ESCOLARIDAD</formula1>
    </dataValidation>
    <dataValidation type="list" allowBlank="1" showInputMessage="1" showErrorMessage="1" errorTitle="Error" error="Seleccione un dato de la lista desplegable" sqref="Z7:Z180">
      <formula1>"Casado(a),Convivencia,Divorciado(a),Separado legal,Sep. No legal,Soltero(a),Viudo(a)"</formula1>
    </dataValidation>
    <dataValidation type="list" allowBlank="1" showInputMessage="1" showErrorMessage="1" errorTitle="Error" error="Seleccione un dato de la lista desplegable" sqref="X7:X180">
      <formula1>NACION</formula1>
    </dataValidation>
    <dataValidation type="list" allowBlank="1" showInputMessage="1" showErrorMessage="1" errorTitle="Error" error="Seleccione un dato de la lista desplegable" sqref="U7:U180">
      <formula1>REGION</formula1>
    </dataValidation>
    <dataValidation type="list" allowBlank="1" showInputMessage="1" showErrorMessage="1" errorTitle="Error" error="Seleccione un dato de la lista desplegable" sqref="N7:N180">
      <formula1>"F,M"</formula1>
    </dataValidation>
    <dataValidation type="list" allowBlank="1" showInputMessage="1" showErrorMessage="1" errorTitle="Error" error="Seleccione un dato de la lista desplegable" sqref="F7:F180">
      <formula1>empresas</formula1>
    </dataValidation>
    <dataValidation type="list" allowBlank="1" showInputMessage="1" showErrorMessage="1" sqref="AU7:AU180">
      <formula1>OCUPACION</formula1>
    </dataValidation>
    <dataValidation type="list" allowBlank="1" showInputMessage="1" showErrorMessage="1" sqref="AN7:AN180">
      <formula1>"F,P,V"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P7:DP180">
      <formula1>$DP$5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Q7:DQ180">
      <formula1>$DQ$5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R7:DR180">
      <formula1>$DR$5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S7:DS180">
      <formula1>$DS$5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T7:DT180">
      <formula1>$DT$5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U7:DU180">
      <formula1>$DU$5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V7:DV180">
      <formula1>$DV$5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W7:DW180">
      <formula1>$DW$5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X7:DX180">
      <formula1>$DX$5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Y7:DY180">
      <formula1>$DY$5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DZ7:DZ180">
      <formula1>$DZ$5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EA7:EA180">
      <formula1>$EA$5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EB7:EB180">
      <formula1>$EB$5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EC7:EC180">
      <formula1>$EC$5</formula1>
    </dataValidation>
    <dataValidation type="whole" errorStyle="warning" operator="lessThanOrEqual" allowBlank="1" showInputMessage="1" showErrorMessage="1" errorTitle="Advertencia" error="Favor revisar el valor ingresado, excede de lo normal para este concepto" sqref="ED7:ED180">
      <formula1>$ED$5</formula1>
    </dataValidation>
    <dataValidation type="list" allowBlank="1" showInputMessage="1" showErrorMessage="1" sqref="S7:S180">
      <formula1>SINNOMBRE50</formula1>
    </dataValidation>
    <dataValidation type="list" allowBlank="1" showInputMessage="1" showErrorMessage="1" errorTitle="Error" error="Seleccione un dato de la lista desplegable" sqref="CT7:CT180">
      <formula1>"Indefinido,Plazo Fijo"</formula1>
    </dataValidation>
    <dataValidation type="list" allowBlank="1" showInputMessage="1" showErrorMessage="1" sqref="AH7:AH180">
      <formula1>"Indefinido,Plazo Fijo"</formula1>
    </dataValidation>
    <dataValidation type="date" allowBlank="1" showInputMessage="1" showErrorMessage="1" errorTitle="Error" error="Favor revisar Fecha ingresada" sqref="AF7:AF180">
      <formula1>21916</formula1>
      <formula2>44196</formula2>
    </dataValidation>
    <dataValidation type="date" allowBlank="1" showInputMessage="1" showErrorMessage="1" errorTitle="Error" error="Favor revisar Fecha ingresada" sqref="W7:W180">
      <formula1>10959</formula1>
      <formula2>39082</formula2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5621" r:id="rId4" name="TextBox1">
          <controlPr locked="0" defaultSize="0" autoLine="0" r:id="rId5">
            <anchor moveWithCells="1">
              <from>
                <xdr:col>5</xdr:col>
                <xdr:colOff>2486025</xdr:colOff>
                <xdr:row>4</xdr:row>
                <xdr:rowOff>114300</xdr:rowOff>
              </from>
              <to>
                <xdr:col>6</xdr:col>
                <xdr:colOff>1143000</xdr:colOff>
                <xdr:row>4</xdr:row>
                <xdr:rowOff>371475</xdr:rowOff>
              </to>
            </anchor>
          </controlPr>
        </control>
      </mc:Choice>
      <mc:Fallback>
        <control shapeId="5621" r:id="rId4" name="TextBox1"/>
      </mc:Fallback>
    </mc:AlternateContent>
    <mc:AlternateContent xmlns:mc="http://schemas.openxmlformats.org/markup-compatibility/2006">
      <mc:Choice Requires="x14">
        <control shapeId="5623" r:id="rId6" name="TextBox2">
          <controlPr locked="0" defaultSize="0" autoLine="0" r:id="rId7">
            <anchor moveWithCells="1">
              <from>
                <xdr:col>13</xdr:col>
                <xdr:colOff>85725</xdr:colOff>
                <xdr:row>4</xdr:row>
                <xdr:rowOff>85725</xdr:rowOff>
              </from>
              <to>
                <xdr:col>18</xdr:col>
                <xdr:colOff>581025</xdr:colOff>
                <xdr:row>4</xdr:row>
                <xdr:rowOff>342900</xdr:rowOff>
              </to>
            </anchor>
          </controlPr>
        </control>
      </mc:Choice>
      <mc:Fallback>
        <control shapeId="5623" r:id="rId6" name="TextBox2"/>
      </mc:Fallback>
    </mc:AlternateContent>
    <mc:AlternateContent xmlns:mc="http://schemas.openxmlformats.org/markup-compatibility/2006">
      <mc:Choice Requires="x14">
        <control shapeId="5624" r:id="rId8" name="TextBox3">
          <controlPr locked="0" defaultSize="0" autoLine="0" r:id="rId9">
            <anchor moveWithCells="1">
              <from>
                <xdr:col>5</xdr:col>
                <xdr:colOff>95250</xdr:colOff>
                <xdr:row>4</xdr:row>
                <xdr:rowOff>142875</xdr:rowOff>
              </from>
              <to>
                <xdr:col>5</xdr:col>
                <xdr:colOff>2114550</xdr:colOff>
                <xdr:row>4</xdr:row>
                <xdr:rowOff>390525</xdr:rowOff>
              </to>
            </anchor>
          </controlPr>
        </control>
      </mc:Choice>
      <mc:Fallback>
        <control shapeId="5624" r:id="rId8" name="TextBox3"/>
      </mc:Fallback>
    </mc:AlternateContent>
    <mc:AlternateContent xmlns:mc="http://schemas.openxmlformats.org/markup-compatibility/2006">
      <mc:Choice Requires="x14">
        <control shapeId="5626" r:id="rId10" name="ComboBox1">
          <controlPr defaultSize="0" autoLine="0" listFillRange="empresas" r:id="rId11">
            <anchor moveWithCells="1">
              <from>
                <xdr:col>7</xdr:col>
                <xdr:colOff>657225</xdr:colOff>
                <xdr:row>4</xdr:row>
                <xdr:rowOff>95250</xdr:rowOff>
              </from>
              <to>
                <xdr:col>12</xdr:col>
                <xdr:colOff>200025</xdr:colOff>
                <xdr:row>4</xdr:row>
                <xdr:rowOff>333375</xdr:rowOff>
              </to>
            </anchor>
          </controlPr>
        </control>
      </mc:Choice>
      <mc:Fallback>
        <control shapeId="5626" r:id="rId10" name="ComboBox1"/>
      </mc:Fallback>
    </mc:AlternateContent>
    <mc:AlternateContent xmlns:mc="http://schemas.openxmlformats.org/markup-compatibility/2006">
      <mc:Choice Requires="x14">
        <control shapeId="5622" r:id="rId12" name="Label 502">
          <controlPr defaultSize="0" autoFill="0" autoLine="0" autoPict="0">
            <anchor moveWithCells="1" sizeWithCells="1">
              <from>
                <xdr:col>0</xdr:col>
                <xdr:colOff>28575</xdr:colOff>
                <xdr:row>4</xdr:row>
                <xdr:rowOff>180975</xdr:rowOff>
              </from>
              <to>
                <xdr:col>5</xdr:col>
                <xdr:colOff>85725</xdr:colOff>
                <xdr:row>4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625" r:id="rId13" name="Label 505">
          <controlPr defaultSize="0" autoFill="0" autoLine="0" autoPict="0">
            <anchor moveWithCells="1" sizeWithCells="1">
              <from>
                <xdr:col>7</xdr:col>
                <xdr:colOff>38100</xdr:colOff>
                <xdr:row>4</xdr:row>
                <xdr:rowOff>161925</xdr:rowOff>
              </from>
              <to>
                <xdr:col>7</xdr:col>
                <xdr:colOff>542925</xdr:colOff>
                <xdr:row>4</xdr:row>
                <xdr:rowOff>304800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627" r:id="rId14" name="Label 507">
          <controlPr defaultSize="0" autoFill="0" autoLine="0" autoPict="0">
            <anchor moveWithCells="1" sizeWithCells="1">
              <from>
                <xdr:col>5</xdr:col>
                <xdr:colOff>2162175</xdr:colOff>
                <xdr:row>4</xdr:row>
                <xdr:rowOff>171450</xdr:rowOff>
              </from>
              <to>
                <xdr:col>5</xdr:col>
                <xdr:colOff>2505075</xdr:colOff>
                <xdr:row>4</xdr:row>
                <xdr:rowOff>314325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5628" r:id="rId15" name="Label 508">
          <controlPr defaultSize="0" autoFill="0" autoLine="0" autoPict="0">
            <anchor moveWithCells="1" sizeWithCells="1">
              <from>
                <xdr:col>12</xdr:col>
                <xdr:colOff>247650</xdr:colOff>
                <xdr:row>4</xdr:row>
                <xdr:rowOff>133350</xdr:rowOff>
              </from>
              <to>
                <xdr:col>13</xdr:col>
                <xdr:colOff>57150</xdr:colOff>
                <xdr:row>4</xdr:row>
                <xdr:rowOff>304800</xdr:rowOff>
              </to>
            </anchor>
          </controlPr>
        </control>
      </mc:Choice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"/>
  <sheetViews>
    <sheetView workbookViewId="0">
      <selection activeCell="N32" sqref="N32"/>
    </sheetView>
  </sheetViews>
  <sheetFormatPr baseColWidth="10" defaultRowHeight="11.25" x14ac:dyDescent="0.2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"/>
  <sheetViews>
    <sheetView workbookViewId="0"/>
  </sheetViews>
  <sheetFormatPr baseColWidth="10" defaultRowHeight="11.2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"/>
  <sheetViews>
    <sheetView workbookViewId="0">
      <selection activeCell="N33" sqref="N33"/>
    </sheetView>
  </sheetViews>
  <sheetFormatPr baseColWidth="10" defaultRowHeight="11.25" x14ac:dyDescent="0.2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"/>
  <sheetViews>
    <sheetView workbookViewId="0"/>
  </sheetViews>
  <sheetFormatPr baseColWidth="10" defaultRowHeight="11.25" x14ac:dyDescent="0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"/>
  <sheetViews>
    <sheetView workbookViewId="0"/>
  </sheetViews>
  <sheetFormatPr baseColWidth="10" defaultRowHeight="11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Q1048"/>
  <sheetViews>
    <sheetView workbookViewId="0">
      <pane ySplit="7" topLeftCell="A8" activePane="bottomLeft" state="frozen"/>
      <selection pane="bottomLeft" activeCell="A9" sqref="A9:Q1048"/>
    </sheetView>
  </sheetViews>
  <sheetFormatPr baseColWidth="10" defaultColWidth="10.33203125" defaultRowHeight="11.25" x14ac:dyDescent="0.2"/>
  <cols>
    <col min="1" max="1" width="13.1640625" style="47" customWidth="1"/>
    <col min="2" max="2" width="44" style="48" customWidth="1"/>
    <col min="3" max="3" width="26.33203125" style="48" customWidth="1"/>
    <col min="4" max="4" width="20.33203125" style="49" customWidth="1"/>
    <col min="5" max="6" width="26.6640625" style="49" customWidth="1"/>
    <col min="7" max="7" width="14.33203125" style="49" customWidth="1"/>
    <col min="8" max="8" width="22.33203125" style="49" customWidth="1"/>
    <col min="9" max="9" width="15.5" style="49" bestFit="1" customWidth="1"/>
    <col min="10" max="10" width="34.1640625" style="49" customWidth="1"/>
    <col min="11" max="11" width="14.33203125" style="49" customWidth="1"/>
    <col min="12" max="12" width="21.1640625" style="49" customWidth="1"/>
    <col min="13" max="13" width="15.6640625" style="49" bestFit="1" customWidth="1"/>
    <col min="14" max="14" width="28.1640625" style="49" customWidth="1"/>
    <col min="15" max="15" width="23.83203125" style="49" customWidth="1"/>
    <col min="16" max="16" width="39.6640625" style="49" customWidth="1"/>
    <col min="17" max="17" width="36.5" style="49" customWidth="1"/>
  </cols>
  <sheetData>
    <row r="1" spans="1:17" x14ac:dyDescent="0.2">
      <c r="A1" s="34"/>
      <c r="B1" s="35"/>
      <c r="C1" s="35"/>
      <c r="D1" s="6"/>
      <c r="E1" s="6"/>
      <c r="F1" s="6"/>
      <c r="G1" s="6"/>
      <c r="H1" s="36"/>
      <c r="I1" s="36"/>
      <c r="J1" s="6"/>
      <c r="K1" s="36"/>
      <c r="L1"/>
      <c r="M1"/>
      <c r="N1"/>
      <c r="O1"/>
      <c r="P1"/>
      <c r="Q1"/>
    </row>
    <row r="2" spans="1:17" x14ac:dyDescent="0.2">
      <c r="A2" s="5"/>
      <c r="B2" s="167"/>
      <c r="C2" s="167"/>
      <c r="D2" s="167"/>
      <c r="E2" s="167"/>
      <c r="F2" s="163"/>
      <c r="G2" s="129"/>
      <c r="H2" s="36"/>
      <c r="I2" s="36"/>
      <c r="J2"/>
      <c r="K2" s="36"/>
      <c r="L2"/>
      <c r="M2"/>
      <c r="N2"/>
      <c r="O2"/>
      <c r="P2"/>
      <c r="Q2"/>
    </row>
    <row r="3" spans="1:17" x14ac:dyDescent="0.2">
      <c r="A3" s="5"/>
      <c r="B3" s="6"/>
      <c r="C3" s="6"/>
      <c r="D3" s="6"/>
      <c r="E3" s="6"/>
      <c r="F3" s="6"/>
      <c r="G3" s="6"/>
      <c r="H3" s="36"/>
      <c r="I3" s="36"/>
      <c r="J3" s="6"/>
      <c r="K3" s="36"/>
      <c r="L3"/>
      <c r="M3"/>
      <c r="N3"/>
      <c r="O3"/>
      <c r="P3"/>
      <c r="Q3"/>
    </row>
    <row r="4" spans="1:17" x14ac:dyDescent="0.2">
      <c r="A4" s="5"/>
      <c r="B4" s="6"/>
      <c r="C4" s="6"/>
      <c r="D4" s="6"/>
      <c r="E4" s="6"/>
      <c r="F4" s="6"/>
      <c r="G4" s="6"/>
      <c r="H4" s="36"/>
      <c r="I4" s="36"/>
      <c r="J4" s="6"/>
      <c r="K4" s="36"/>
      <c r="L4"/>
      <c r="M4"/>
      <c r="N4"/>
      <c r="O4"/>
      <c r="P4"/>
      <c r="Q4"/>
    </row>
    <row r="5" spans="1:17" x14ac:dyDescent="0.2">
      <c r="A5" s="5"/>
      <c r="B5" s="6"/>
      <c r="C5" s="6"/>
      <c r="D5" s="6"/>
      <c r="E5" s="6"/>
      <c r="F5" s="6"/>
      <c r="G5" s="6"/>
      <c r="H5" s="36"/>
      <c r="I5" s="36"/>
      <c r="J5" s="6"/>
      <c r="K5" s="36"/>
      <c r="L5"/>
      <c r="M5"/>
      <c r="N5"/>
      <c r="O5"/>
      <c r="P5"/>
      <c r="Q5"/>
    </row>
    <row r="6" spans="1:17" ht="22.5" customHeight="1" thickBot="1" x14ac:dyDescent="0.25">
      <c r="A6" s="8"/>
      <c r="B6" s="9"/>
      <c r="C6" s="9"/>
      <c r="D6" s="9"/>
      <c r="E6" s="9"/>
      <c r="F6" s="9"/>
      <c r="G6" s="9"/>
      <c r="H6" s="37"/>
      <c r="I6" s="37"/>
      <c r="J6" s="9"/>
      <c r="K6" s="37"/>
      <c r="L6"/>
      <c r="M6"/>
      <c r="N6"/>
      <c r="O6"/>
      <c r="P6"/>
      <c r="Q6"/>
    </row>
    <row r="7" spans="1:17" ht="24" customHeight="1" thickTop="1" x14ac:dyDescent="0.2">
      <c r="A7" s="99" t="s">
        <v>13</v>
      </c>
      <c r="B7" s="99" t="s">
        <v>12</v>
      </c>
      <c r="C7" s="99" t="s">
        <v>221</v>
      </c>
      <c r="D7" s="131" t="s">
        <v>116</v>
      </c>
      <c r="E7" s="131" t="s">
        <v>112</v>
      </c>
      <c r="F7" s="132" t="s">
        <v>265</v>
      </c>
      <c r="G7" s="132" t="s">
        <v>271</v>
      </c>
      <c r="H7" s="131" t="s">
        <v>165</v>
      </c>
      <c r="I7" s="132" t="s">
        <v>266</v>
      </c>
      <c r="J7" s="131" t="s">
        <v>166</v>
      </c>
      <c r="K7" s="132" t="s">
        <v>267</v>
      </c>
      <c r="L7" s="131" t="s">
        <v>204</v>
      </c>
      <c r="M7" s="132" t="s">
        <v>268</v>
      </c>
      <c r="N7" s="131" t="s">
        <v>115</v>
      </c>
      <c r="O7" s="132" t="s">
        <v>269</v>
      </c>
      <c r="P7" s="131" t="s">
        <v>111</v>
      </c>
      <c r="Q7" s="131" t="s">
        <v>168</v>
      </c>
    </row>
    <row r="8" spans="1:17" ht="12.75" x14ac:dyDescent="0.2">
      <c r="A8" s="130"/>
      <c r="B8" s="79" t="str">
        <f t="shared" ref="B8" si="0">IF(A8="","",IF(ISERROR(VLOOKUP(TEXT(A8,0),remples,3,0)),IF(ISERROR(VLOOKUP(TEXT(A8,0),rempl_ficha,7,0)),"***** Codigo No Encontrado *****",UPPER((VLOOKUP(TEXT(A8,0),rempl_ficha,7,0)&amp;"   "&amp;VLOOKUP(TEXT(A8,0),rempl_ficha,8,0)&amp;","&amp;VLOOKUP(TEXT(A8,0),rempl_ficha,9,0)))),VLOOKUP(TEXT(A8,0),remples,3,0)))</f>
        <v/>
      </c>
      <c r="C8" s="112" t="str">
        <f t="shared" ref="C8:C71" si="1">IF(A8="","",IF(ISERROR(VLOOKUP(TEXT(A8,0),remples,9,0)),IF(ISERROR(VLOOKUP(TEXT(A8,0),rempl_ficha,6,0)),"***** Codigo No Encontrado *****",UPPER((VLOOKUP(TEXT(A8,0),rempl_ficha,6,0)))),VLOOKUP(TEXT(A8,0),remples,9,0)))</f>
        <v/>
      </c>
      <c r="D8" s="70"/>
      <c r="E8" s="70"/>
      <c r="F8" s="38"/>
      <c r="G8" s="38"/>
      <c r="H8" s="70"/>
      <c r="I8" s="38"/>
      <c r="J8" s="70"/>
      <c r="K8" s="38"/>
      <c r="L8" s="70"/>
      <c r="M8" s="38"/>
      <c r="N8" s="70"/>
      <c r="O8" s="38"/>
      <c r="P8" s="70"/>
      <c r="Q8" s="70"/>
    </row>
    <row r="9" spans="1:17" ht="12.75" x14ac:dyDescent="0.2">
      <c r="A9" s="130"/>
      <c r="B9" s="79" t="str">
        <f t="shared" ref="B9:B72" si="2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si="1"/>
        <v/>
      </c>
      <c r="D9" s="70"/>
      <c r="E9" s="70"/>
      <c r="F9" s="38"/>
      <c r="G9" s="38"/>
      <c r="H9" s="70"/>
      <c r="I9" s="38"/>
      <c r="J9" s="70"/>
      <c r="K9" s="38"/>
      <c r="L9" s="70"/>
      <c r="M9" s="38"/>
      <c r="N9" s="70"/>
      <c r="O9" s="38"/>
      <c r="P9" s="70"/>
      <c r="Q9" s="70"/>
    </row>
    <row r="10" spans="1:17" ht="12.75" x14ac:dyDescent="0.2">
      <c r="A10" s="130"/>
      <c r="B10" s="79" t="str">
        <f t="shared" si="2"/>
        <v/>
      </c>
      <c r="C10" s="112" t="str">
        <f t="shared" si="1"/>
        <v/>
      </c>
      <c r="D10" s="70"/>
      <c r="E10" s="70"/>
      <c r="F10" s="38"/>
      <c r="G10" s="38"/>
      <c r="H10" s="70"/>
      <c r="I10" s="38"/>
      <c r="J10" s="70"/>
      <c r="K10" s="38"/>
      <c r="L10" s="70"/>
      <c r="M10" s="38"/>
      <c r="N10" s="70"/>
      <c r="O10" s="38"/>
      <c r="P10" s="70"/>
      <c r="Q10" s="70"/>
    </row>
    <row r="11" spans="1:17" ht="12.75" x14ac:dyDescent="0.2">
      <c r="A11" s="130"/>
      <c r="B11" s="79" t="str">
        <f t="shared" si="2"/>
        <v/>
      </c>
      <c r="C11" s="112" t="str">
        <f t="shared" si="1"/>
        <v/>
      </c>
      <c r="D11" s="70"/>
      <c r="E11" s="70"/>
      <c r="F11" s="38"/>
      <c r="G11" s="38"/>
      <c r="H11" s="70"/>
      <c r="I11" s="38"/>
      <c r="J11" s="70"/>
      <c r="K11" s="38"/>
      <c r="L11" s="70"/>
      <c r="M11" s="38"/>
      <c r="N11" s="70"/>
      <c r="O11" s="38"/>
      <c r="P11" s="70"/>
      <c r="Q11" s="70"/>
    </row>
    <row r="12" spans="1:17" ht="12.75" x14ac:dyDescent="0.2">
      <c r="A12" s="130"/>
      <c r="B12" s="79" t="str">
        <f t="shared" si="2"/>
        <v/>
      </c>
      <c r="C12" s="112" t="str">
        <f t="shared" si="1"/>
        <v/>
      </c>
      <c r="D12" s="70"/>
      <c r="E12" s="70"/>
      <c r="F12" s="38"/>
      <c r="G12" s="38"/>
      <c r="H12" s="70"/>
      <c r="I12" s="38"/>
      <c r="J12" s="70"/>
      <c r="K12" s="38"/>
      <c r="L12" s="70"/>
      <c r="M12" s="38"/>
      <c r="N12" s="70"/>
      <c r="O12" s="38"/>
      <c r="P12" s="70"/>
      <c r="Q12" s="70"/>
    </row>
    <row r="13" spans="1:17" ht="12.75" x14ac:dyDescent="0.2">
      <c r="A13" s="130"/>
      <c r="B13" s="79" t="str">
        <f t="shared" si="2"/>
        <v/>
      </c>
      <c r="C13" s="112" t="str">
        <f t="shared" si="1"/>
        <v/>
      </c>
      <c r="D13" s="70"/>
      <c r="E13" s="70"/>
      <c r="F13" s="38"/>
      <c r="G13" s="38"/>
      <c r="H13" s="70"/>
      <c r="I13" s="38"/>
      <c r="J13" s="70"/>
      <c r="K13" s="38"/>
      <c r="L13" s="70"/>
      <c r="M13" s="38"/>
      <c r="N13" s="70"/>
      <c r="O13" s="38"/>
      <c r="P13" s="70"/>
      <c r="Q13" s="70"/>
    </row>
    <row r="14" spans="1:17" ht="12.75" x14ac:dyDescent="0.2">
      <c r="A14" s="130"/>
      <c r="B14" s="79" t="str">
        <f t="shared" si="2"/>
        <v/>
      </c>
      <c r="C14" s="112" t="str">
        <f t="shared" si="1"/>
        <v/>
      </c>
      <c r="D14" s="70"/>
      <c r="E14" s="70"/>
      <c r="F14" s="38"/>
      <c r="G14" s="38"/>
      <c r="H14" s="70"/>
      <c r="I14" s="38"/>
      <c r="J14" s="70"/>
      <c r="K14" s="38"/>
      <c r="L14" s="70"/>
      <c r="M14" s="38"/>
      <c r="N14" s="70"/>
      <c r="O14" s="38"/>
      <c r="P14" s="70"/>
      <c r="Q14" s="70"/>
    </row>
    <row r="15" spans="1:17" ht="12.75" x14ac:dyDescent="0.2">
      <c r="A15" s="130"/>
      <c r="B15" s="79" t="str">
        <f t="shared" si="2"/>
        <v/>
      </c>
      <c r="C15" s="112" t="str">
        <f t="shared" si="1"/>
        <v/>
      </c>
      <c r="D15" s="70"/>
      <c r="E15" s="70"/>
      <c r="F15" s="38"/>
      <c r="G15" s="38"/>
      <c r="H15" s="70"/>
      <c r="I15" s="38"/>
      <c r="J15" s="70"/>
      <c r="K15" s="38"/>
      <c r="L15" s="70"/>
      <c r="M15" s="38"/>
      <c r="N15" s="70"/>
      <c r="O15" s="38"/>
      <c r="P15" s="70"/>
      <c r="Q15" s="70"/>
    </row>
    <row r="16" spans="1:17" ht="12.75" x14ac:dyDescent="0.2">
      <c r="A16" s="130"/>
      <c r="B16" s="79" t="str">
        <f t="shared" si="2"/>
        <v/>
      </c>
      <c r="C16" s="112" t="str">
        <f t="shared" si="1"/>
        <v/>
      </c>
      <c r="D16" s="70"/>
      <c r="E16" s="70"/>
      <c r="F16" s="38"/>
      <c r="G16" s="38"/>
      <c r="H16" s="70"/>
      <c r="I16" s="38"/>
      <c r="J16" s="70"/>
      <c r="K16" s="38"/>
      <c r="L16" s="70"/>
      <c r="M16" s="38"/>
      <c r="N16" s="70"/>
      <c r="O16" s="38"/>
      <c r="P16" s="70"/>
      <c r="Q16" s="70"/>
    </row>
    <row r="17" spans="1:17" ht="12.75" x14ac:dyDescent="0.2">
      <c r="A17" s="130"/>
      <c r="B17" s="79" t="str">
        <f t="shared" si="2"/>
        <v/>
      </c>
      <c r="C17" s="112" t="str">
        <f t="shared" si="1"/>
        <v/>
      </c>
      <c r="D17" s="70"/>
      <c r="E17" s="70"/>
      <c r="F17" s="38"/>
      <c r="G17" s="38"/>
      <c r="H17" s="70"/>
      <c r="I17" s="38"/>
      <c r="J17" s="70"/>
      <c r="K17" s="38"/>
      <c r="L17" s="70"/>
      <c r="M17" s="38"/>
      <c r="N17" s="70"/>
      <c r="O17" s="38"/>
      <c r="P17" s="70"/>
      <c r="Q17" s="70"/>
    </row>
    <row r="18" spans="1:17" ht="12.75" x14ac:dyDescent="0.2">
      <c r="A18" s="130"/>
      <c r="B18" s="79" t="str">
        <f t="shared" si="2"/>
        <v/>
      </c>
      <c r="C18" s="112" t="str">
        <f t="shared" si="1"/>
        <v/>
      </c>
      <c r="D18" s="70"/>
      <c r="E18" s="70"/>
      <c r="F18" s="38"/>
      <c r="G18" s="38"/>
      <c r="H18" s="70"/>
      <c r="I18" s="38"/>
      <c r="J18" s="70"/>
      <c r="K18" s="38"/>
      <c r="L18" s="70"/>
      <c r="M18" s="38"/>
      <c r="N18" s="70"/>
      <c r="O18" s="38"/>
      <c r="P18" s="70"/>
      <c r="Q18" s="70"/>
    </row>
    <row r="19" spans="1:17" ht="12.75" x14ac:dyDescent="0.2">
      <c r="A19" s="130"/>
      <c r="B19" s="79" t="str">
        <f t="shared" si="2"/>
        <v/>
      </c>
      <c r="C19" s="112" t="str">
        <f t="shared" si="1"/>
        <v/>
      </c>
      <c r="D19" s="70"/>
      <c r="E19" s="70"/>
      <c r="F19" s="38"/>
      <c r="G19" s="38"/>
      <c r="H19" s="70"/>
      <c r="I19" s="38"/>
      <c r="J19" s="70"/>
      <c r="K19" s="38"/>
      <c r="L19" s="70"/>
      <c r="M19" s="38"/>
      <c r="N19" s="70"/>
      <c r="O19" s="38"/>
      <c r="P19" s="70"/>
      <c r="Q19" s="70"/>
    </row>
    <row r="20" spans="1:17" ht="12.75" x14ac:dyDescent="0.2">
      <c r="A20" s="130"/>
      <c r="B20" s="79" t="str">
        <f t="shared" si="2"/>
        <v/>
      </c>
      <c r="C20" s="112" t="str">
        <f t="shared" si="1"/>
        <v/>
      </c>
      <c r="D20" s="70"/>
      <c r="E20" s="70"/>
      <c r="F20" s="38"/>
      <c r="G20" s="38"/>
      <c r="H20" s="70"/>
      <c r="I20" s="38"/>
      <c r="J20" s="70"/>
      <c r="K20" s="38"/>
      <c r="L20" s="70"/>
      <c r="M20" s="38"/>
      <c r="N20" s="70"/>
      <c r="O20" s="38"/>
      <c r="P20" s="70"/>
      <c r="Q20" s="70"/>
    </row>
    <row r="21" spans="1:17" ht="12.75" x14ac:dyDescent="0.2">
      <c r="A21" s="130"/>
      <c r="B21" s="79" t="str">
        <f t="shared" si="2"/>
        <v/>
      </c>
      <c r="C21" s="112" t="str">
        <f t="shared" si="1"/>
        <v/>
      </c>
      <c r="D21" s="70"/>
      <c r="E21" s="70"/>
      <c r="F21" s="38"/>
      <c r="G21" s="38"/>
      <c r="H21" s="70"/>
      <c r="I21" s="38"/>
      <c r="J21" s="70"/>
      <c r="K21" s="38"/>
      <c r="L21" s="70"/>
      <c r="M21" s="38"/>
      <c r="N21" s="70"/>
      <c r="O21" s="38"/>
      <c r="P21" s="70"/>
      <c r="Q21" s="70"/>
    </row>
    <row r="22" spans="1:17" ht="12.75" x14ac:dyDescent="0.2">
      <c r="A22" s="130"/>
      <c r="B22" s="79" t="str">
        <f t="shared" si="2"/>
        <v/>
      </c>
      <c r="C22" s="112" t="str">
        <f t="shared" si="1"/>
        <v/>
      </c>
      <c r="D22" s="70"/>
      <c r="E22" s="70"/>
      <c r="F22" s="38"/>
      <c r="G22" s="38"/>
      <c r="H22" s="70"/>
      <c r="I22" s="38"/>
      <c r="J22" s="70"/>
      <c r="K22" s="38"/>
      <c r="L22" s="70"/>
      <c r="M22" s="38"/>
      <c r="N22" s="70"/>
      <c r="O22" s="38"/>
      <c r="P22" s="70"/>
      <c r="Q22" s="70"/>
    </row>
    <row r="23" spans="1:17" ht="12.75" x14ac:dyDescent="0.2">
      <c r="A23" s="130"/>
      <c r="B23" s="79" t="str">
        <f t="shared" si="2"/>
        <v/>
      </c>
      <c r="C23" s="112" t="str">
        <f t="shared" si="1"/>
        <v/>
      </c>
      <c r="D23" s="70"/>
      <c r="E23" s="70"/>
      <c r="F23" s="38"/>
      <c r="G23" s="38"/>
      <c r="H23" s="70"/>
      <c r="I23" s="38"/>
      <c r="J23" s="70"/>
      <c r="K23" s="38"/>
      <c r="L23" s="70"/>
      <c r="M23" s="38"/>
      <c r="N23" s="70"/>
      <c r="O23" s="38"/>
      <c r="P23" s="70"/>
      <c r="Q23" s="70"/>
    </row>
    <row r="24" spans="1:17" ht="12.75" x14ac:dyDescent="0.2">
      <c r="A24" s="130"/>
      <c r="B24" s="79" t="str">
        <f t="shared" si="2"/>
        <v/>
      </c>
      <c r="C24" s="112" t="str">
        <f t="shared" si="1"/>
        <v/>
      </c>
      <c r="D24" s="70"/>
      <c r="E24" s="70"/>
      <c r="F24" s="38"/>
      <c r="G24" s="38"/>
      <c r="H24" s="70"/>
      <c r="I24" s="38"/>
      <c r="J24" s="70"/>
      <c r="K24" s="38"/>
      <c r="L24" s="70"/>
      <c r="M24" s="38"/>
      <c r="N24" s="70"/>
      <c r="O24" s="38"/>
      <c r="P24" s="70"/>
      <c r="Q24" s="70"/>
    </row>
    <row r="25" spans="1:17" ht="12.75" x14ac:dyDescent="0.2">
      <c r="A25" s="130"/>
      <c r="B25" s="79" t="str">
        <f t="shared" si="2"/>
        <v/>
      </c>
      <c r="C25" s="112" t="str">
        <f t="shared" si="1"/>
        <v/>
      </c>
      <c r="D25" s="70"/>
      <c r="E25" s="70"/>
      <c r="F25" s="38"/>
      <c r="G25" s="38"/>
      <c r="H25" s="70"/>
      <c r="I25" s="38"/>
      <c r="J25" s="70"/>
      <c r="K25" s="38"/>
      <c r="L25" s="70"/>
      <c r="M25" s="38"/>
      <c r="N25" s="70"/>
      <c r="O25" s="38"/>
      <c r="P25" s="70"/>
      <c r="Q25" s="70"/>
    </row>
    <row r="26" spans="1:17" ht="12.75" x14ac:dyDescent="0.2">
      <c r="A26" s="130"/>
      <c r="B26" s="79" t="str">
        <f t="shared" si="2"/>
        <v/>
      </c>
      <c r="C26" s="112" t="str">
        <f t="shared" si="1"/>
        <v/>
      </c>
      <c r="D26" s="70"/>
      <c r="E26" s="70"/>
      <c r="F26" s="38"/>
      <c r="G26" s="38"/>
      <c r="H26" s="70"/>
      <c r="I26" s="38"/>
      <c r="J26" s="70"/>
      <c r="K26" s="38"/>
      <c r="L26" s="70"/>
      <c r="M26" s="38"/>
      <c r="N26" s="70"/>
      <c r="O26" s="38"/>
      <c r="P26" s="70"/>
      <c r="Q26" s="70"/>
    </row>
    <row r="27" spans="1:17" ht="12.75" x14ac:dyDescent="0.2">
      <c r="A27" s="130"/>
      <c r="B27" s="79" t="str">
        <f t="shared" si="2"/>
        <v/>
      </c>
      <c r="C27" s="112" t="str">
        <f t="shared" si="1"/>
        <v/>
      </c>
      <c r="D27" s="70"/>
      <c r="E27" s="70"/>
      <c r="F27" s="38"/>
      <c r="G27" s="38"/>
      <c r="H27" s="70"/>
      <c r="I27" s="38"/>
      <c r="J27" s="70"/>
      <c r="K27" s="38"/>
      <c r="L27" s="70"/>
      <c r="M27" s="38"/>
      <c r="N27" s="70"/>
      <c r="O27" s="38"/>
      <c r="P27" s="70"/>
      <c r="Q27" s="70"/>
    </row>
    <row r="28" spans="1:17" ht="12.75" x14ac:dyDescent="0.2">
      <c r="A28" s="130"/>
      <c r="B28" s="79" t="str">
        <f t="shared" si="2"/>
        <v/>
      </c>
      <c r="C28" s="112" t="str">
        <f t="shared" si="1"/>
        <v/>
      </c>
      <c r="D28" s="70"/>
      <c r="E28" s="70"/>
      <c r="F28" s="38"/>
      <c r="G28" s="38"/>
      <c r="H28" s="70"/>
      <c r="I28" s="38"/>
      <c r="J28" s="70"/>
      <c r="K28" s="38"/>
      <c r="L28" s="70"/>
      <c r="M28" s="38"/>
      <c r="N28" s="70"/>
      <c r="O28" s="38"/>
      <c r="P28" s="70"/>
      <c r="Q28" s="70"/>
    </row>
    <row r="29" spans="1:17" ht="12.75" x14ac:dyDescent="0.2">
      <c r="A29" s="130"/>
      <c r="B29" s="79" t="str">
        <f t="shared" si="2"/>
        <v/>
      </c>
      <c r="C29" s="112" t="str">
        <f t="shared" si="1"/>
        <v/>
      </c>
      <c r="D29" s="70"/>
      <c r="E29" s="70"/>
      <c r="F29" s="38"/>
      <c r="G29" s="38"/>
      <c r="H29" s="70"/>
      <c r="I29" s="38"/>
      <c r="J29" s="70"/>
      <c r="K29" s="38"/>
      <c r="L29" s="70"/>
      <c r="M29" s="38"/>
      <c r="N29" s="70"/>
      <c r="O29" s="38"/>
      <c r="P29" s="70"/>
      <c r="Q29" s="70"/>
    </row>
    <row r="30" spans="1:17" ht="12.75" x14ac:dyDescent="0.2">
      <c r="A30" s="130"/>
      <c r="B30" s="79" t="str">
        <f t="shared" si="2"/>
        <v/>
      </c>
      <c r="C30" s="112" t="str">
        <f t="shared" si="1"/>
        <v/>
      </c>
      <c r="D30" s="70"/>
      <c r="E30" s="70"/>
      <c r="F30" s="38"/>
      <c r="G30" s="38"/>
      <c r="H30" s="70"/>
      <c r="I30" s="38"/>
      <c r="J30" s="70"/>
      <c r="K30" s="38"/>
      <c r="L30" s="70"/>
      <c r="M30" s="38"/>
      <c r="N30" s="70"/>
      <c r="O30" s="38"/>
      <c r="P30" s="70"/>
      <c r="Q30" s="70"/>
    </row>
    <row r="31" spans="1:17" ht="12.75" x14ac:dyDescent="0.2">
      <c r="A31" s="130"/>
      <c r="B31" s="79" t="str">
        <f t="shared" si="2"/>
        <v/>
      </c>
      <c r="C31" s="112" t="str">
        <f t="shared" si="1"/>
        <v/>
      </c>
      <c r="D31" s="70"/>
      <c r="E31" s="70"/>
      <c r="F31" s="38"/>
      <c r="G31" s="38"/>
      <c r="H31" s="70"/>
      <c r="I31" s="38"/>
      <c r="J31" s="70"/>
      <c r="K31" s="38"/>
      <c r="L31" s="70"/>
      <c r="M31" s="38"/>
      <c r="N31" s="70"/>
      <c r="O31" s="38"/>
      <c r="P31" s="70"/>
      <c r="Q31" s="70"/>
    </row>
    <row r="32" spans="1:17" ht="12.75" x14ac:dyDescent="0.2">
      <c r="A32" s="130"/>
      <c r="B32" s="79" t="str">
        <f t="shared" si="2"/>
        <v/>
      </c>
      <c r="C32" s="112" t="str">
        <f t="shared" si="1"/>
        <v/>
      </c>
      <c r="D32" s="70"/>
      <c r="E32" s="70"/>
      <c r="F32" s="38"/>
      <c r="G32" s="38"/>
      <c r="H32" s="70"/>
      <c r="I32" s="38"/>
      <c r="J32" s="70"/>
      <c r="K32" s="38"/>
      <c r="L32" s="70"/>
      <c r="M32" s="38"/>
      <c r="N32" s="70"/>
      <c r="O32" s="38"/>
      <c r="P32" s="70"/>
      <c r="Q32" s="70"/>
    </row>
    <row r="33" spans="1:17" ht="12.75" x14ac:dyDescent="0.2">
      <c r="A33" s="130"/>
      <c r="B33" s="79" t="str">
        <f t="shared" si="2"/>
        <v/>
      </c>
      <c r="C33" s="112" t="str">
        <f t="shared" si="1"/>
        <v/>
      </c>
      <c r="D33" s="70"/>
      <c r="E33" s="70"/>
      <c r="F33" s="38"/>
      <c r="G33" s="38"/>
      <c r="H33" s="70"/>
      <c r="I33" s="38"/>
      <c r="J33" s="70"/>
      <c r="K33" s="38"/>
      <c r="L33" s="70"/>
      <c r="M33" s="38"/>
      <c r="N33" s="70"/>
      <c r="O33" s="38"/>
      <c r="P33" s="70"/>
      <c r="Q33" s="70"/>
    </row>
    <row r="34" spans="1:17" ht="12.75" x14ac:dyDescent="0.2">
      <c r="A34" s="130"/>
      <c r="B34" s="79" t="str">
        <f t="shared" si="2"/>
        <v/>
      </c>
      <c r="C34" s="112" t="str">
        <f t="shared" si="1"/>
        <v/>
      </c>
      <c r="D34" s="70"/>
      <c r="E34" s="70"/>
      <c r="F34" s="38"/>
      <c r="G34" s="38"/>
      <c r="H34" s="70"/>
      <c r="I34" s="38"/>
      <c r="J34" s="70"/>
      <c r="K34" s="38"/>
      <c r="L34" s="70"/>
      <c r="M34" s="38"/>
      <c r="N34" s="70"/>
      <c r="O34" s="38"/>
      <c r="P34" s="70"/>
      <c r="Q34" s="70"/>
    </row>
    <row r="35" spans="1:17" ht="12.75" x14ac:dyDescent="0.2">
      <c r="A35" s="130"/>
      <c r="B35" s="79" t="str">
        <f t="shared" si="2"/>
        <v/>
      </c>
      <c r="C35" s="112" t="str">
        <f t="shared" si="1"/>
        <v/>
      </c>
      <c r="D35" s="70"/>
      <c r="E35" s="70"/>
      <c r="F35" s="38"/>
      <c r="G35" s="38"/>
      <c r="H35" s="70"/>
      <c r="I35" s="38"/>
      <c r="J35" s="70"/>
      <c r="K35" s="38"/>
      <c r="L35" s="70"/>
      <c r="M35" s="38"/>
      <c r="N35" s="70"/>
      <c r="O35" s="38"/>
      <c r="P35" s="70"/>
      <c r="Q35" s="70"/>
    </row>
    <row r="36" spans="1:17" ht="12.75" x14ac:dyDescent="0.2">
      <c r="A36" s="130"/>
      <c r="B36" s="79" t="str">
        <f t="shared" si="2"/>
        <v/>
      </c>
      <c r="C36" s="112" t="str">
        <f t="shared" si="1"/>
        <v/>
      </c>
      <c r="D36" s="70"/>
      <c r="E36" s="70"/>
      <c r="F36" s="38"/>
      <c r="G36" s="38"/>
      <c r="H36" s="70"/>
      <c r="I36" s="38"/>
      <c r="J36" s="70"/>
      <c r="K36" s="38"/>
      <c r="L36" s="70"/>
      <c r="M36" s="38"/>
      <c r="N36" s="70"/>
      <c r="O36" s="38"/>
      <c r="P36" s="70"/>
      <c r="Q36" s="70"/>
    </row>
    <row r="37" spans="1:17" ht="12.75" x14ac:dyDescent="0.2">
      <c r="A37" s="130"/>
      <c r="B37" s="79" t="str">
        <f t="shared" si="2"/>
        <v/>
      </c>
      <c r="C37" s="112" t="str">
        <f t="shared" si="1"/>
        <v/>
      </c>
      <c r="D37" s="70"/>
      <c r="E37" s="70"/>
      <c r="F37" s="38"/>
      <c r="G37" s="38"/>
      <c r="H37" s="70"/>
      <c r="I37" s="38"/>
      <c r="J37" s="70"/>
      <c r="K37" s="38"/>
      <c r="L37" s="70"/>
      <c r="M37" s="38"/>
      <c r="N37" s="70"/>
      <c r="O37" s="38"/>
      <c r="P37" s="70"/>
      <c r="Q37" s="70"/>
    </row>
    <row r="38" spans="1:17" ht="12.75" x14ac:dyDescent="0.2">
      <c r="A38" s="130"/>
      <c r="B38" s="79" t="str">
        <f t="shared" si="2"/>
        <v/>
      </c>
      <c r="C38" s="112" t="str">
        <f t="shared" si="1"/>
        <v/>
      </c>
      <c r="D38" s="70"/>
      <c r="E38" s="70"/>
      <c r="F38" s="38"/>
      <c r="G38" s="38"/>
      <c r="H38" s="70"/>
      <c r="I38" s="38"/>
      <c r="J38" s="70"/>
      <c r="K38" s="38"/>
      <c r="L38" s="70"/>
      <c r="M38" s="38"/>
      <c r="N38" s="70"/>
      <c r="O38" s="38"/>
      <c r="P38" s="70"/>
      <c r="Q38" s="70"/>
    </row>
    <row r="39" spans="1:17" ht="12.75" x14ac:dyDescent="0.2">
      <c r="A39" s="130"/>
      <c r="B39" s="79" t="str">
        <f t="shared" si="2"/>
        <v/>
      </c>
      <c r="C39" s="112" t="str">
        <f t="shared" si="1"/>
        <v/>
      </c>
      <c r="D39" s="70"/>
      <c r="E39" s="70"/>
      <c r="F39" s="38"/>
      <c r="G39" s="38"/>
      <c r="H39" s="70"/>
      <c r="I39" s="38"/>
      <c r="J39" s="70"/>
      <c r="K39" s="38"/>
      <c r="L39" s="70"/>
      <c r="M39" s="38"/>
      <c r="N39" s="70"/>
      <c r="O39" s="38"/>
      <c r="P39" s="70"/>
      <c r="Q39" s="70"/>
    </row>
    <row r="40" spans="1:17" ht="12.75" x14ac:dyDescent="0.2">
      <c r="A40" s="130"/>
      <c r="B40" s="79" t="str">
        <f t="shared" si="2"/>
        <v/>
      </c>
      <c r="C40" s="112" t="str">
        <f t="shared" si="1"/>
        <v/>
      </c>
      <c r="D40" s="70"/>
      <c r="E40" s="70"/>
      <c r="F40" s="38"/>
      <c r="G40" s="38"/>
      <c r="H40" s="70"/>
      <c r="I40" s="38"/>
      <c r="J40" s="70"/>
      <c r="K40" s="38"/>
      <c r="L40" s="70"/>
      <c r="M40" s="38"/>
      <c r="N40" s="70"/>
      <c r="O40" s="38"/>
      <c r="P40" s="70"/>
      <c r="Q40" s="70"/>
    </row>
    <row r="41" spans="1:17" ht="12.75" x14ac:dyDescent="0.2">
      <c r="A41" s="130"/>
      <c r="B41" s="79" t="str">
        <f t="shared" si="2"/>
        <v/>
      </c>
      <c r="C41" s="112" t="str">
        <f t="shared" si="1"/>
        <v/>
      </c>
      <c r="D41" s="70"/>
      <c r="E41" s="70"/>
      <c r="F41" s="38"/>
      <c r="G41" s="38"/>
      <c r="H41" s="70"/>
      <c r="I41" s="38"/>
      <c r="J41" s="70"/>
      <c r="K41" s="38"/>
      <c r="L41" s="70"/>
      <c r="M41" s="38"/>
      <c r="N41" s="70"/>
      <c r="O41" s="38"/>
      <c r="P41" s="70"/>
      <c r="Q41" s="70"/>
    </row>
    <row r="42" spans="1:17" ht="12.75" x14ac:dyDescent="0.2">
      <c r="A42" s="130"/>
      <c r="B42" s="79" t="str">
        <f t="shared" si="2"/>
        <v/>
      </c>
      <c r="C42" s="112" t="str">
        <f t="shared" si="1"/>
        <v/>
      </c>
      <c r="D42" s="70"/>
      <c r="E42" s="70"/>
      <c r="F42" s="38"/>
      <c r="G42" s="38"/>
      <c r="H42" s="70"/>
      <c r="I42" s="38"/>
      <c r="J42" s="70"/>
      <c r="K42" s="38"/>
      <c r="L42" s="70"/>
      <c r="M42" s="38"/>
      <c r="N42" s="70"/>
      <c r="O42" s="38"/>
      <c r="P42" s="70"/>
      <c r="Q42" s="70"/>
    </row>
    <row r="43" spans="1:17" ht="12.75" x14ac:dyDescent="0.2">
      <c r="A43" s="130"/>
      <c r="B43" s="79" t="str">
        <f t="shared" si="2"/>
        <v/>
      </c>
      <c r="C43" s="112" t="str">
        <f t="shared" si="1"/>
        <v/>
      </c>
      <c r="D43" s="70"/>
      <c r="E43" s="70"/>
      <c r="F43" s="38"/>
      <c r="G43" s="38"/>
      <c r="H43" s="70"/>
      <c r="I43" s="38"/>
      <c r="J43" s="70"/>
      <c r="K43" s="38"/>
      <c r="L43" s="70"/>
      <c r="M43" s="38"/>
      <c r="N43" s="70"/>
      <c r="O43" s="38"/>
      <c r="P43" s="70"/>
      <c r="Q43" s="70"/>
    </row>
    <row r="44" spans="1:17" ht="12.75" x14ac:dyDescent="0.2">
      <c r="A44" s="130"/>
      <c r="B44" s="79" t="str">
        <f t="shared" si="2"/>
        <v/>
      </c>
      <c r="C44" s="112" t="str">
        <f t="shared" si="1"/>
        <v/>
      </c>
      <c r="D44" s="70"/>
      <c r="E44" s="70"/>
      <c r="F44" s="38"/>
      <c r="G44" s="38"/>
      <c r="H44" s="70"/>
      <c r="I44" s="38"/>
      <c r="J44" s="70"/>
      <c r="K44" s="38"/>
      <c r="L44" s="70"/>
      <c r="M44" s="38"/>
      <c r="N44" s="70"/>
      <c r="O44" s="38"/>
      <c r="P44" s="70"/>
      <c r="Q44" s="70"/>
    </row>
    <row r="45" spans="1:17" ht="12.75" x14ac:dyDescent="0.2">
      <c r="A45" s="130"/>
      <c r="B45" s="79" t="str">
        <f t="shared" si="2"/>
        <v/>
      </c>
      <c r="C45" s="112" t="str">
        <f t="shared" si="1"/>
        <v/>
      </c>
      <c r="D45" s="70"/>
      <c r="E45" s="70"/>
      <c r="F45" s="38"/>
      <c r="G45" s="38"/>
      <c r="H45" s="70"/>
      <c r="I45" s="38"/>
      <c r="J45" s="70"/>
      <c r="K45" s="38"/>
      <c r="L45" s="70"/>
      <c r="M45" s="38"/>
      <c r="N45" s="70"/>
      <c r="O45" s="38"/>
      <c r="P45" s="70"/>
      <c r="Q45" s="70"/>
    </row>
    <row r="46" spans="1:17" ht="12.75" x14ac:dyDescent="0.2">
      <c r="A46" s="130"/>
      <c r="B46" s="79" t="str">
        <f t="shared" si="2"/>
        <v/>
      </c>
      <c r="C46" s="112" t="str">
        <f t="shared" si="1"/>
        <v/>
      </c>
      <c r="D46" s="70"/>
      <c r="E46" s="70"/>
      <c r="F46" s="38"/>
      <c r="G46" s="38"/>
      <c r="H46" s="70"/>
      <c r="I46" s="38"/>
      <c r="J46" s="70"/>
      <c r="K46" s="38"/>
      <c r="L46" s="70"/>
      <c r="M46" s="38"/>
      <c r="N46" s="70"/>
      <c r="O46" s="38"/>
      <c r="P46" s="70"/>
      <c r="Q46" s="70"/>
    </row>
    <row r="47" spans="1:17" ht="12.75" x14ac:dyDescent="0.2">
      <c r="A47" s="130"/>
      <c r="B47" s="79" t="str">
        <f t="shared" si="2"/>
        <v/>
      </c>
      <c r="C47" s="112" t="str">
        <f t="shared" si="1"/>
        <v/>
      </c>
      <c r="D47" s="70"/>
      <c r="E47" s="70"/>
      <c r="F47" s="38"/>
      <c r="G47" s="38"/>
      <c r="H47" s="70"/>
      <c r="I47" s="38"/>
      <c r="J47" s="70"/>
      <c r="K47" s="38"/>
      <c r="L47" s="70"/>
      <c r="M47" s="38"/>
      <c r="N47" s="70"/>
      <c r="O47" s="38"/>
      <c r="P47" s="70"/>
      <c r="Q47" s="70"/>
    </row>
    <row r="48" spans="1:17" ht="12.75" x14ac:dyDescent="0.2">
      <c r="A48" s="130"/>
      <c r="B48" s="79" t="str">
        <f t="shared" si="2"/>
        <v/>
      </c>
      <c r="C48" s="112" t="str">
        <f t="shared" si="1"/>
        <v/>
      </c>
      <c r="D48" s="70"/>
      <c r="E48" s="70"/>
      <c r="F48" s="38"/>
      <c r="G48" s="38"/>
      <c r="H48" s="70"/>
      <c r="I48" s="38"/>
      <c r="J48" s="70"/>
      <c r="K48" s="38"/>
      <c r="L48" s="70"/>
      <c r="M48" s="38"/>
      <c r="N48" s="70"/>
      <c r="O48" s="38"/>
      <c r="P48" s="70"/>
      <c r="Q48" s="70"/>
    </row>
    <row r="49" spans="1:17" ht="12.75" x14ac:dyDescent="0.2">
      <c r="A49" s="130"/>
      <c r="B49" s="79" t="str">
        <f t="shared" si="2"/>
        <v/>
      </c>
      <c r="C49" s="112" t="str">
        <f t="shared" si="1"/>
        <v/>
      </c>
      <c r="D49" s="70"/>
      <c r="E49" s="70"/>
      <c r="F49" s="38"/>
      <c r="G49" s="38"/>
      <c r="H49" s="70"/>
      <c r="I49" s="38"/>
      <c r="J49" s="70"/>
      <c r="K49" s="38"/>
      <c r="L49" s="70"/>
      <c r="M49" s="38"/>
      <c r="N49" s="70"/>
      <c r="O49" s="38"/>
      <c r="P49" s="70"/>
      <c r="Q49" s="70"/>
    </row>
    <row r="50" spans="1:17" ht="12.75" x14ac:dyDescent="0.2">
      <c r="A50" s="130"/>
      <c r="B50" s="79" t="str">
        <f t="shared" si="2"/>
        <v/>
      </c>
      <c r="C50" s="112" t="str">
        <f t="shared" si="1"/>
        <v/>
      </c>
      <c r="D50" s="70"/>
      <c r="E50" s="70"/>
      <c r="F50" s="38"/>
      <c r="G50" s="38"/>
      <c r="H50" s="70"/>
      <c r="I50" s="38"/>
      <c r="J50" s="70"/>
      <c r="K50" s="38"/>
      <c r="L50" s="70"/>
      <c r="M50" s="38"/>
      <c r="N50" s="70"/>
      <c r="O50" s="38"/>
      <c r="P50" s="70"/>
      <c r="Q50" s="70"/>
    </row>
    <row r="51" spans="1:17" ht="12.75" x14ac:dyDescent="0.2">
      <c r="A51" s="130"/>
      <c r="B51" s="79" t="str">
        <f t="shared" si="2"/>
        <v/>
      </c>
      <c r="C51" s="112" t="str">
        <f t="shared" si="1"/>
        <v/>
      </c>
      <c r="D51" s="70"/>
      <c r="E51" s="70"/>
      <c r="F51" s="38"/>
      <c r="G51" s="38"/>
      <c r="H51" s="70"/>
      <c r="I51" s="38"/>
      <c r="J51" s="70"/>
      <c r="K51" s="38"/>
      <c r="L51" s="70"/>
      <c r="M51" s="38"/>
      <c r="N51" s="70"/>
      <c r="O51" s="38"/>
      <c r="P51" s="70"/>
      <c r="Q51" s="70"/>
    </row>
    <row r="52" spans="1:17" ht="12.75" x14ac:dyDescent="0.2">
      <c r="A52" s="130"/>
      <c r="B52" s="79" t="str">
        <f t="shared" si="2"/>
        <v/>
      </c>
      <c r="C52" s="112" t="str">
        <f t="shared" si="1"/>
        <v/>
      </c>
      <c r="D52" s="70"/>
      <c r="E52" s="70"/>
      <c r="F52" s="38"/>
      <c r="G52" s="38"/>
      <c r="H52" s="70"/>
      <c r="I52" s="38"/>
      <c r="J52" s="70"/>
      <c r="K52" s="38"/>
      <c r="L52" s="70"/>
      <c r="M52" s="38"/>
      <c r="N52" s="70"/>
      <c r="O52" s="38"/>
      <c r="P52" s="70"/>
      <c r="Q52" s="70"/>
    </row>
    <row r="53" spans="1:17" ht="12.75" x14ac:dyDescent="0.2">
      <c r="A53" s="130"/>
      <c r="B53" s="79" t="str">
        <f t="shared" si="2"/>
        <v/>
      </c>
      <c r="C53" s="112" t="str">
        <f t="shared" si="1"/>
        <v/>
      </c>
      <c r="D53" s="70"/>
      <c r="E53" s="70"/>
      <c r="F53" s="38"/>
      <c r="G53" s="38"/>
      <c r="H53" s="70"/>
      <c r="I53" s="38"/>
      <c r="J53" s="70"/>
      <c r="K53" s="38"/>
      <c r="L53" s="70"/>
      <c r="M53" s="38"/>
      <c r="N53" s="70"/>
      <c r="O53" s="38"/>
      <c r="P53" s="70"/>
      <c r="Q53" s="70"/>
    </row>
    <row r="54" spans="1:17" ht="12.75" x14ac:dyDescent="0.2">
      <c r="A54" s="130"/>
      <c r="B54" s="79" t="str">
        <f t="shared" si="2"/>
        <v/>
      </c>
      <c r="C54" s="112" t="str">
        <f t="shared" si="1"/>
        <v/>
      </c>
      <c r="D54" s="70"/>
      <c r="E54" s="70"/>
      <c r="F54" s="38"/>
      <c r="G54" s="38"/>
      <c r="H54" s="70"/>
      <c r="I54" s="38"/>
      <c r="J54" s="70"/>
      <c r="K54" s="38"/>
      <c r="L54" s="70"/>
      <c r="M54" s="38"/>
      <c r="N54" s="70"/>
      <c r="O54" s="38"/>
      <c r="P54" s="70"/>
      <c r="Q54" s="70"/>
    </row>
    <row r="55" spans="1:17" ht="12.75" x14ac:dyDescent="0.2">
      <c r="A55" s="130"/>
      <c r="B55" s="79" t="str">
        <f t="shared" si="2"/>
        <v/>
      </c>
      <c r="C55" s="112" t="str">
        <f t="shared" si="1"/>
        <v/>
      </c>
      <c r="D55" s="70"/>
      <c r="E55" s="70"/>
      <c r="F55" s="38"/>
      <c r="G55" s="38"/>
      <c r="H55" s="70"/>
      <c r="I55" s="38"/>
      <c r="J55" s="70"/>
      <c r="K55" s="38"/>
      <c r="L55" s="70"/>
      <c r="M55" s="38"/>
      <c r="N55" s="70"/>
      <c r="O55" s="38"/>
      <c r="P55" s="70"/>
      <c r="Q55" s="70"/>
    </row>
    <row r="56" spans="1:17" ht="12.75" x14ac:dyDescent="0.2">
      <c r="A56" s="130"/>
      <c r="B56" s="79" t="str">
        <f t="shared" si="2"/>
        <v/>
      </c>
      <c r="C56" s="112" t="str">
        <f t="shared" si="1"/>
        <v/>
      </c>
      <c r="D56" s="70"/>
      <c r="E56" s="70"/>
      <c r="F56" s="38"/>
      <c r="G56" s="38"/>
      <c r="H56" s="70"/>
      <c r="I56" s="38"/>
      <c r="J56" s="70"/>
      <c r="K56" s="38"/>
      <c r="L56" s="70"/>
      <c r="M56" s="38"/>
      <c r="N56" s="70"/>
      <c r="O56" s="38"/>
      <c r="P56" s="70"/>
      <c r="Q56" s="70"/>
    </row>
    <row r="57" spans="1:17" ht="12.75" x14ac:dyDescent="0.2">
      <c r="A57" s="130"/>
      <c r="B57" s="79" t="str">
        <f t="shared" si="2"/>
        <v/>
      </c>
      <c r="C57" s="112" t="str">
        <f t="shared" si="1"/>
        <v/>
      </c>
      <c r="D57" s="70"/>
      <c r="E57" s="70"/>
      <c r="F57" s="38"/>
      <c r="G57" s="38"/>
      <c r="H57" s="70"/>
      <c r="I57" s="38"/>
      <c r="J57" s="70"/>
      <c r="K57" s="38"/>
      <c r="L57" s="70"/>
      <c r="M57" s="38"/>
      <c r="N57" s="70"/>
      <c r="O57" s="38"/>
      <c r="P57" s="70"/>
      <c r="Q57" s="70"/>
    </row>
    <row r="58" spans="1:17" ht="12.75" x14ac:dyDescent="0.2">
      <c r="A58" s="130"/>
      <c r="B58" s="79" t="str">
        <f t="shared" si="2"/>
        <v/>
      </c>
      <c r="C58" s="112" t="str">
        <f t="shared" si="1"/>
        <v/>
      </c>
      <c r="D58" s="70"/>
      <c r="E58" s="70"/>
      <c r="F58" s="38"/>
      <c r="G58" s="38"/>
      <c r="H58" s="70"/>
      <c r="I58" s="38"/>
      <c r="J58" s="70"/>
      <c r="K58" s="38"/>
      <c r="L58" s="70"/>
      <c r="M58" s="38"/>
      <c r="N58" s="70"/>
      <c r="O58" s="38"/>
      <c r="P58" s="70"/>
      <c r="Q58" s="70"/>
    </row>
    <row r="59" spans="1:17" ht="12.75" x14ac:dyDescent="0.2">
      <c r="A59" s="130"/>
      <c r="B59" s="79" t="str">
        <f t="shared" si="2"/>
        <v/>
      </c>
      <c r="C59" s="112" t="str">
        <f t="shared" si="1"/>
        <v/>
      </c>
      <c r="D59" s="70"/>
      <c r="E59" s="70"/>
      <c r="F59" s="38"/>
      <c r="G59" s="38"/>
      <c r="H59" s="70"/>
      <c r="I59" s="38"/>
      <c r="J59" s="70"/>
      <c r="K59" s="38"/>
      <c r="L59" s="70"/>
      <c r="M59" s="38"/>
      <c r="N59" s="70"/>
      <c r="O59" s="38"/>
      <c r="P59" s="70"/>
      <c r="Q59" s="70"/>
    </row>
    <row r="60" spans="1:17" ht="12.75" x14ac:dyDescent="0.2">
      <c r="A60" s="130"/>
      <c r="B60" s="79" t="str">
        <f t="shared" si="2"/>
        <v/>
      </c>
      <c r="C60" s="112" t="str">
        <f t="shared" si="1"/>
        <v/>
      </c>
      <c r="D60" s="70"/>
      <c r="E60" s="70"/>
      <c r="F60" s="38"/>
      <c r="G60" s="38"/>
      <c r="H60" s="70"/>
      <c r="I60" s="38"/>
      <c r="J60" s="70"/>
      <c r="K60" s="38"/>
      <c r="L60" s="70"/>
      <c r="M60" s="38"/>
      <c r="N60" s="70"/>
      <c r="O60" s="38"/>
      <c r="P60" s="70"/>
      <c r="Q60" s="70"/>
    </row>
    <row r="61" spans="1:17" ht="12.75" x14ac:dyDescent="0.2">
      <c r="A61" s="130"/>
      <c r="B61" s="79" t="str">
        <f t="shared" si="2"/>
        <v/>
      </c>
      <c r="C61" s="112" t="str">
        <f t="shared" si="1"/>
        <v/>
      </c>
      <c r="D61" s="70"/>
      <c r="E61" s="70"/>
      <c r="F61" s="38"/>
      <c r="G61" s="38"/>
      <c r="H61" s="70"/>
      <c r="I61" s="38"/>
      <c r="J61" s="70"/>
      <c r="K61" s="38"/>
      <c r="L61" s="70"/>
      <c r="M61" s="38"/>
      <c r="N61" s="70"/>
      <c r="O61" s="38"/>
      <c r="P61" s="70"/>
      <c r="Q61" s="70"/>
    </row>
    <row r="62" spans="1:17" ht="12.75" x14ac:dyDescent="0.2">
      <c r="A62" s="130"/>
      <c r="B62" s="79" t="str">
        <f t="shared" si="2"/>
        <v/>
      </c>
      <c r="C62" s="112" t="str">
        <f t="shared" si="1"/>
        <v/>
      </c>
      <c r="D62" s="70"/>
      <c r="E62" s="70"/>
      <c r="F62" s="38"/>
      <c r="G62" s="38"/>
      <c r="H62" s="70"/>
      <c r="I62" s="38"/>
      <c r="J62" s="70"/>
      <c r="K62" s="38"/>
      <c r="L62" s="70"/>
      <c r="M62" s="38"/>
      <c r="N62" s="70"/>
      <c r="O62" s="38"/>
      <c r="P62" s="70"/>
      <c r="Q62" s="70"/>
    </row>
    <row r="63" spans="1:17" ht="12.75" x14ac:dyDescent="0.2">
      <c r="A63" s="130"/>
      <c r="B63" s="79" t="str">
        <f t="shared" si="2"/>
        <v/>
      </c>
      <c r="C63" s="112" t="str">
        <f t="shared" si="1"/>
        <v/>
      </c>
      <c r="D63" s="70"/>
      <c r="E63" s="70"/>
      <c r="F63" s="38"/>
      <c r="G63" s="38"/>
      <c r="H63" s="70"/>
      <c r="I63" s="38"/>
      <c r="J63" s="70"/>
      <c r="K63" s="38"/>
      <c r="L63" s="70"/>
      <c r="M63" s="38"/>
      <c r="N63" s="70"/>
      <c r="O63" s="38"/>
      <c r="P63" s="70"/>
      <c r="Q63" s="70"/>
    </row>
    <row r="64" spans="1:17" ht="12.75" x14ac:dyDescent="0.2">
      <c r="A64" s="130"/>
      <c r="B64" s="79" t="str">
        <f t="shared" si="2"/>
        <v/>
      </c>
      <c r="C64" s="112" t="str">
        <f t="shared" si="1"/>
        <v/>
      </c>
      <c r="D64" s="70"/>
      <c r="E64" s="70"/>
      <c r="F64" s="38"/>
      <c r="G64" s="38"/>
      <c r="H64" s="70"/>
      <c r="I64" s="38"/>
      <c r="J64" s="70"/>
      <c r="K64" s="38"/>
      <c r="L64" s="70"/>
      <c r="M64" s="38"/>
      <c r="N64" s="70"/>
      <c r="O64" s="38"/>
      <c r="P64" s="70"/>
      <c r="Q64" s="70"/>
    </row>
    <row r="65" spans="1:17" ht="12.75" x14ac:dyDescent="0.2">
      <c r="A65" s="130"/>
      <c r="B65" s="79" t="str">
        <f t="shared" si="2"/>
        <v/>
      </c>
      <c r="C65" s="112" t="str">
        <f t="shared" si="1"/>
        <v/>
      </c>
      <c r="D65" s="70"/>
      <c r="E65" s="70"/>
      <c r="F65" s="38"/>
      <c r="G65" s="38"/>
      <c r="H65" s="70"/>
      <c r="I65" s="38"/>
      <c r="J65" s="70"/>
      <c r="K65" s="38"/>
      <c r="L65" s="70"/>
      <c r="M65" s="38"/>
      <c r="N65" s="70"/>
      <c r="O65" s="38"/>
      <c r="P65" s="70"/>
      <c r="Q65" s="70"/>
    </row>
    <row r="66" spans="1:17" ht="12.75" x14ac:dyDescent="0.2">
      <c r="A66" s="130"/>
      <c r="B66" s="79" t="str">
        <f t="shared" si="2"/>
        <v/>
      </c>
      <c r="C66" s="112" t="str">
        <f t="shared" si="1"/>
        <v/>
      </c>
      <c r="D66" s="70"/>
      <c r="E66" s="70"/>
      <c r="F66" s="38"/>
      <c r="G66" s="38"/>
      <c r="H66" s="70"/>
      <c r="I66" s="38"/>
      <c r="J66" s="70"/>
      <c r="K66" s="38"/>
      <c r="L66" s="70"/>
      <c r="M66" s="38"/>
      <c r="N66" s="70"/>
      <c r="O66" s="38"/>
      <c r="P66" s="70"/>
      <c r="Q66" s="70"/>
    </row>
    <row r="67" spans="1:17" ht="12.75" x14ac:dyDescent="0.2">
      <c r="A67" s="130"/>
      <c r="B67" s="79" t="str">
        <f t="shared" si="2"/>
        <v/>
      </c>
      <c r="C67" s="112" t="str">
        <f t="shared" si="1"/>
        <v/>
      </c>
      <c r="D67" s="70"/>
      <c r="E67" s="70"/>
      <c r="F67" s="38"/>
      <c r="G67" s="38"/>
      <c r="H67" s="70"/>
      <c r="I67" s="38"/>
      <c r="J67" s="70"/>
      <c r="K67" s="38"/>
      <c r="L67" s="70"/>
      <c r="M67" s="38"/>
      <c r="N67" s="70"/>
      <c r="O67" s="38"/>
      <c r="P67" s="70"/>
      <c r="Q67" s="70"/>
    </row>
    <row r="68" spans="1:17" ht="12.75" x14ac:dyDescent="0.2">
      <c r="A68" s="130"/>
      <c r="B68" s="79" t="str">
        <f t="shared" si="2"/>
        <v/>
      </c>
      <c r="C68" s="112" t="str">
        <f t="shared" si="1"/>
        <v/>
      </c>
      <c r="D68" s="70"/>
      <c r="E68" s="70"/>
      <c r="F68" s="38"/>
      <c r="G68" s="38"/>
      <c r="H68" s="70"/>
      <c r="I68" s="38"/>
      <c r="J68" s="70"/>
      <c r="K68" s="38"/>
      <c r="L68" s="70"/>
      <c r="M68" s="38"/>
      <c r="N68" s="70"/>
      <c r="O68" s="38"/>
      <c r="P68" s="70"/>
      <c r="Q68" s="70"/>
    </row>
    <row r="69" spans="1:17" ht="12.75" x14ac:dyDescent="0.2">
      <c r="A69" s="130"/>
      <c r="B69" s="79" t="str">
        <f t="shared" si="2"/>
        <v/>
      </c>
      <c r="C69" s="112" t="str">
        <f t="shared" si="1"/>
        <v/>
      </c>
      <c r="D69" s="70"/>
      <c r="E69" s="70"/>
      <c r="F69" s="38"/>
      <c r="G69" s="38"/>
      <c r="H69" s="70"/>
      <c r="I69" s="38"/>
      <c r="J69" s="70"/>
      <c r="K69" s="38"/>
      <c r="L69" s="70"/>
      <c r="M69" s="38"/>
      <c r="N69" s="70"/>
      <c r="O69" s="38"/>
      <c r="P69" s="70"/>
      <c r="Q69" s="70"/>
    </row>
    <row r="70" spans="1:17" ht="12.75" x14ac:dyDescent="0.2">
      <c r="A70" s="130"/>
      <c r="B70" s="79" t="str">
        <f t="shared" si="2"/>
        <v/>
      </c>
      <c r="C70" s="112" t="str">
        <f t="shared" si="1"/>
        <v/>
      </c>
      <c r="D70" s="70"/>
      <c r="E70" s="70"/>
      <c r="F70" s="38"/>
      <c r="G70" s="38"/>
      <c r="H70" s="70"/>
      <c r="I70" s="38"/>
      <c r="J70" s="70"/>
      <c r="K70" s="38"/>
      <c r="L70" s="70"/>
      <c r="M70" s="38"/>
      <c r="N70" s="70"/>
      <c r="O70" s="38"/>
      <c r="P70" s="70"/>
      <c r="Q70" s="70"/>
    </row>
    <row r="71" spans="1:17" ht="12.75" x14ac:dyDescent="0.2">
      <c r="A71" s="130"/>
      <c r="B71" s="79" t="str">
        <f t="shared" si="2"/>
        <v/>
      </c>
      <c r="C71" s="112" t="str">
        <f t="shared" si="1"/>
        <v/>
      </c>
      <c r="D71" s="70"/>
      <c r="E71" s="70"/>
      <c r="F71" s="38"/>
      <c r="G71" s="38"/>
      <c r="H71" s="70"/>
      <c r="I71" s="38"/>
      <c r="J71" s="70"/>
      <c r="K71" s="38"/>
      <c r="L71" s="70"/>
      <c r="M71" s="38"/>
      <c r="N71" s="70"/>
      <c r="O71" s="38"/>
      <c r="P71" s="70"/>
      <c r="Q71" s="70"/>
    </row>
    <row r="72" spans="1:17" ht="12.75" x14ac:dyDescent="0.2">
      <c r="A72" s="130"/>
      <c r="B72" s="79" t="str">
        <f t="shared" si="2"/>
        <v/>
      </c>
      <c r="C72" s="112" t="str">
        <f t="shared" ref="C72:C135" si="3">IF(A72="","",IF(ISERROR(VLOOKUP(TEXT(A72,0),remples,9,0)),IF(ISERROR(VLOOKUP(TEXT(A72,0),rempl_ficha,6,0)),"***** Codigo No Encontrado *****",UPPER((VLOOKUP(TEXT(A72,0),rempl_ficha,6,0)))),VLOOKUP(TEXT(A72,0),remples,9,0)))</f>
        <v/>
      </c>
      <c r="D72" s="70"/>
      <c r="E72" s="70"/>
      <c r="F72" s="38"/>
      <c r="G72" s="38"/>
      <c r="H72" s="70"/>
      <c r="I72" s="38"/>
      <c r="J72" s="70"/>
      <c r="K72" s="38"/>
      <c r="L72" s="70"/>
      <c r="M72" s="38"/>
      <c r="N72" s="70"/>
      <c r="O72" s="38"/>
      <c r="P72" s="70"/>
      <c r="Q72" s="70"/>
    </row>
    <row r="73" spans="1:17" ht="12.75" x14ac:dyDescent="0.2">
      <c r="A73" s="130"/>
      <c r="B73" s="79" t="str">
        <f t="shared" ref="B73:B136" si="4">IF(A73="","",IF(ISERROR(VLOOKUP(TEXT(A73,0),remples,3,0)),IF(ISERROR(VLOOKUP(TEXT(A73,0),rempl_ficha,7,0)),"***** Codigo No Encontrado *****",UPPER((VLOOKUP(TEXT(A73,0),rempl_ficha,7,0)&amp;"   "&amp;VLOOKUP(TEXT(A73,0),rempl_ficha,8,0)&amp;","&amp;VLOOKUP(TEXT(A73,0),rempl_ficha,9,0)))),VLOOKUP(TEXT(A73,0),remples,3,0)))</f>
        <v/>
      </c>
      <c r="C73" s="112" t="str">
        <f t="shared" si="3"/>
        <v/>
      </c>
      <c r="D73" s="70"/>
      <c r="E73" s="70"/>
      <c r="F73" s="38"/>
      <c r="G73" s="38"/>
      <c r="H73" s="70"/>
      <c r="I73" s="38"/>
      <c r="J73" s="70"/>
      <c r="K73" s="38"/>
      <c r="L73" s="70"/>
      <c r="M73" s="38"/>
      <c r="N73" s="70"/>
      <c r="O73" s="38"/>
      <c r="P73" s="70"/>
      <c r="Q73" s="70"/>
    </row>
    <row r="74" spans="1:17" ht="12.75" x14ac:dyDescent="0.2">
      <c r="A74" s="130"/>
      <c r="B74" s="79" t="str">
        <f t="shared" si="4"/>
        <v/>
      </c>
      <c r="C74" s="112" t="str">
        <f t="shared" si="3"/>
        <v/>
      </c>
      <c r="D74" s="70"/>
      <c r="E74" s="70"/>
      <c r="F74" s="38"/>
      <c r="G74" s="38"/>
      <c r="H74" s="70"/>
      <c r="I74" s="38"/>
      <c r="J74" s="70"/>
      <c r="K74" s="38"/>
      <c r="L74" s="70"/>
      <c r="M74" s="38"/>
      <c r="N74" s="70"/>
      <c r="O74" s="38"/>
      <c r="P74" s="70"/>
      <c r="Q74" s="70"/>
    </row>
    <row r="75" spans="1:17" ht="12.75" x14ac:dyDescent="0.2">
      <c r="A75" s="130"/>
      <c r="B75" s="79" t="str">
        <f t="shared" si="4"/>
        <v/>
      </c>
      <c r="C75" s="112" t="str">
        <f t="shared" si="3"/>
        <v/>
      </c>
      <c r="D75" s="70"/>
      <c r="E75" s="70"/>
      <c r="F75" s="38"/>
      <c r="G75" s="38"/>
      <c r="H75" s="70"/>
      <c r="I75" s="38"/>
      <c r="J75" s="70"/>
      <c r="K75" s="38"/>
      <c r="L75" s="70"/>
      <c r="M75" s="38"/>
      <c r="N75" s="70"/>
      <c r="O75" s="38"/>
      <c r="P75" s="70"/>
      <c r="Q75" s="70"/>
    </row>
    <row r="76" spans="1:17" ht="12.75" x14ac:dyDescent="0.2">
      <c r="A76" s="130"/>
      <c r="B76" s="79" t="str">
        <f t="shared" si="4"/>
        <v/>
      </c>
      <c r="C76" s="112" t="str">
        <f t="shared" si="3"/>
        <v/>
      </c>
      <c r="D76" s="70"/>
      <c r="E76" s="70"/>
      <c r="F76" s="38"/>
      <c r="G76" s="38"/>
      <c r="H76" s="70"/>
      <c r="I76" s="38"/>
      <c r="J76" s="70"/>
      <c r="K76" s="38"/>
      <c r="L76" s="70"/>
      <c r="M76" s="38"/>
      <c r="N76" s="70"/>
      <c r="O76" s="38"/>
      <c r="P76" s="70"/>
      <c r="Q76" s="70"/>
    </row>
    <row r="77" spans="1:17" ht="12.75" x14ac:dyDescent="0.2">
      <c r="A77" s="130"/>
      <c r="B77" s="79" t="str">
        <f t="shared" si="4"/>
        <v/>
      </c>
      <c r="C77" s="112" t="str">
        <f t="shared" si="3"/>
        <v/>
      </c>
      <c r="D77" s="70"/>
      <c r="E77" s="70"/>
      <c r="F77" s="38"/>
      <c r="G77" s="38"/>
      <c r="H77" s="70"/>
      <c r="I77" s="38"/>
      <c r="J77" s="70"/>
      <c r="K77" s="38"/>
      <c r="L77" s="70"/>
      <c r="M77" s="38"/>
      <c r="N77" s="70"/>
      <c r="O77" s="38"/>
      <c r="P77" s="70"/>
      <c r="Q77" s="70"/>
    </row>
    <row r="78" spans="1:17" ht="12.75" x14ac:dyDescent="0.2">
      <c r="A78" s="130"/>
      <c r="B78" s="79" t="str">
        <f t="shared" si="4"/>
        <v/>
      </c>
      <c r="C78" s="112" t="str">
        <f t="shared" si="3"/>
        <v/>
      </c>
      <c r="D78" s="70"/>
      <c r="E78" s="70"/>
      <c r="F78" s="38"/>
      <c r="G78" s="38"/>
      <c r="H78" s="70"/>
      <c r="I78" s="38"/>
      <c r="J78" s="70"/>
      <c r="K78" s="38"/>
      <c r="L78" s="70"/>
      <c r="M78" s="38"/>
      <c r="N78" s="70"/>
      <c r="O78" s="38"/>
      <c r="P78" s="70"/>
      <c r="Q78" s="70"/>
    </row>
    <row r="79" spans="1:17" ht="12.75" x14ac:dyDescent="0.2">
      <c r="A79" s="130"/>
      <c r="B79" s="79" t="str">
        <f t="shared" si="4"/>
        <v/>
      </c>
      <c r="C79" s="112" t="str">
        <f t="shared" si="3"/>
        <v/>
      </c>
      <c r="D79" s="70"/>
      <c r="E79" s="70"/>
      <c r="F79" s="38"/>
      <c r="G79" s="38"/>
      <c r="H79" s="70"/>
      <c r="I79" s="38"/>
      <c r="J79" s="70"/>
      <c r="K79" s="38"/>
      <c r="L79" s="70"/>
      <c r="M79" s="38"/>
      <c r="N79" s="70"/>
      <c r="O79" s="38"/>
      <c r="P79" s="70"/>
      <c r="Q79" s="70"/>
    </row>
    <row r="80" spans="1:17" ht="12.75" x14ac:dyDescent="0.2">
      <c r="A80" s="130"/>
      <c r="B80" s="79" t="str">
        <f t="shared" si="4"/>
        <v/>
      </c>
      <c r="C80" s="112" t="str">
        <f t="shared" si="3"/>
        <v/>
      </c>
      <c r="D80" s="70"/>
      <c r="E80" s="70"/>
      <c r="F80" s="38"/>
      <c r="G80" s="38"/>
      <c r="H80" s="70"/>
      <c r="I80" s="38"/>
      <c r="J80" s="70"/>
      <c r="K80" s="38"/>
      <c r="L80" s="70"/>
      <c r="M80" s="38"/>
      <c r="N80" s="70"/>
      <c r="O80" s="38"/>
      <c r="P80" s="70"/>
      <c r="Q80" s="70"/>
    </row>
    <row r="81" spans="1:17" ht="12.75" x14ac:dyDescent="0.2">
      <c r="A81" s="130"/>
      <c r="B81" s="79" t="str">
        <f t="shared" si="4"/>
        <v/>
      </c>
      <c r="C81" s="112" t="str">
        <f t="shared" si="3"/>
        <v/>
      </c>
      <c r="D81" s="70"/>
      <c r="E81" s="70"/>
      <c r="F81" s="38"/>
      <c r="G81" s="38"/>
      <c r="H81" s="70"/>
      <c r="I81" s="38"/>
      <c r="J81" s="70"/>
      <c r="K81" s="38"/>
      <c r="L81" s="70"/>
      <c r="M81" s="38"/>
      <c r="N81" s="70"/>
      <c r="O81" s="38"/>
      <c r="P81" s="70"/>
      <c r="Q81" s="70"/>
    </row>
    <row r="82" spans="1:17" ht="12.75" x14ac:dyDescent="0.2">
      <c r="A82" s="130"/>
      <c r="B82" s="79" t="str">
        <f t="shared" si="4"/>
        <v/>
      </c>
      <c r="C82" s="112" t="str">
        <f t="shared" si="3"/>
        <v/>
      </c>
      <c r="D82" s="70"/>
      <c r="E82" s="70"/>
      <c r="F82" s="38"/>
      <c r="G82" s="38"/>
      <c r="H82" s="70"/>
      <c r="I82" s="38"/>
      <c r="J82" s="70"/>
      <c r="K82" s="38"/>
      <c r="L82" s="70"/>
      <c r="M82" s="38"/>
      <c r="N82" s="70"/>
      <c r="O82" s="38"/>
      <c r="P82" s="70"/>
      <c r="Q82" s="70"/>
    </row>
    <row r="83" spans="1:17" ht="12.75" x14ac:dyDescent="0.2">
      <c r="A83" s="130"/>
      <c r="B83" s="79" t="str">
        <f t="shared" si="4"/>
        <v/>
      </c>
      <c r="C83" s="112" t="str">
        <f t="shared" si="3"/>
        <v/>
      </c>
      <c r="D83" s="70"/>
      <c r="E83" s="70"/>
      <c r="F83" s="38"/>
      <c r="G83" s="38"/>
      <c r="H83" s="70"/>
      <c r="I83" s="38"/>
      <c r="J83" s="70"/>
      <c r="K83" s="38"/>
      <c r="L83" s="70"/>
      <c r="M83" s="38"/>
      <c r="N83" s="70"/>
      <c r="O83" s="38"/>
      <c r="P83" s="70"/>
      <c r="Q83" s="70"/>
    </row>
    <row r="84" spans="1:17" ht="12.75" x14ac:dyDescent="0.2">
      <c r="A84" s="130"/>
      <c r="B84" s="79" t="str">
        <f t="shared" si="4"/>
        <v/>
      </c>
      <c r="C84" s="112" t="str">
        <f t="shared" si="3"/>
        <v/>
      </c>
      <c r="D84" s="70"/>
      <c r="E84" s="70"/>
      <c r="F84" s="38"/>
      <c r="G84" s="38"/>
      <c r="H84" s="70"/>
      <c r="I84" s="38"/>
      <c r="J84" s="70"/>
      <c r="K84" s="38"/>
      <c r="L84" s="70"/>
      <c r="M84" s="38"/>
      <c r="N84" s="70"/>
      <c r="O84" s="38"/>
      <c r="P84" s="70"/>
      <c r="Q84" s="70"/>
    </row>
    <row r="85" spans="1:17" ht="12.75" x14ac:dyDescent="0.2">
      <c r="A85" s="130"/>
      <c r="B85" s="79" t="str">
        <f t="shared" si="4"/>
        <v/>
      </c>
      <c r="C85" s="112" t="str">
        <f t="shared" si="3"/>
        <v/>
      </c>
      <c r="D85" s="70"/>
      <c r="E85" s="70"/>
      <c r="F85" s="38"/>
      <c r="G85" s="38"/>
      <c r="H85" s="70"/>
      <c r="I85" s="38"/>
      <c r="J85" s="70"/>
      <c r="K85" s="38"/>
      <c r="L85" s="70"/>
      <c r="M85" s="38"/>
      <c r="N85" s="70"/>
      <c r="O85" s="38"/>
      <c r="P85" s="70"/>
      <c r="Q85" s="70"/>
    </row>
    <row r="86" spans="1:17" ht="12.75" x14ac:dyDescent="0.2">
      <c r="A86" s="130"/>
      <c r="B86" s="79" t="str">
        <f t="shared" si="4"/>
        <v/>
      </c>
      <c r="C86" s="112" t="str">
        <f t="shared" si="3"/>
        <v/>
      </c>
      <c r="D86" s="70"/>
      <c r="E86" s="70"/>
      <c r="F86" s="38"/>
      <c r="G86" s="38"/>
      <c r="H86" s="70"/>
      <c r="I86" s="38"/>
      <c r="J86" s="70"/>
      <c r="K86" s="38"/>
      <c r="L86" s="70"/>
      <c r="M86" s="38"/>
      <c r="N86" s="70"/>
      <c r="O86" s="38"/>
      <c r="P86" s="70"/>
      <c r="Q86" s="70"/>
    </row>
    <row r="87" spans="1:17" ht="12.75" x14ac:dyDescent="0.2">
      <c r="A87" s="130"/>
      <c r="B87" s="79" t="str">
        <f t="shared" si="4"/>
        <v/>
      </c>
      <c r="C87" s="112" t="str">
        <f t="shared" si="3"/>
        <v/>
      </c>
      <c r="D87" s="70"/>
      <c r="E87" s="70"/>
      <c r="F87" s="38"/>
      <c r="G87" s="38"/>
      <c r="H87" s="70"/>
      <c r="I87" s="38"/>
      <c r="J87" s="70"/>
      <c r="K87" s="38"/>
      <c r="L87" s="70"/>
      <c r="M87" s="38"/>
      <c r="N87" s="70"/>
      <c r="O87" s="38"/>
      <c r="P87" s="70"/>
      <c r="Q87" s="70"/>
    </row>
    <row r="88" spans="1:17" ht="12.75" x14ac:dyDescent="0.2">
      <c r="A88" s="130"/>
      <c r="B88" s="79" t="str">
        <f t="shared" si="4"/>
        <v/>
      </c>
      <c r="C88" s="112" t="str">
        <f t="shared" si="3"/>
        <v/>
      </c>
      <c r="D88" s="70"/>
      <c r="E88" s="70"/>
      <c r="F88" s="38"/>
      <c r="G88" s="38"/>
      <c r="H88" s="70"/>
      <c r="I88" s="38"/>
      <c r="J88" s="70"/>
      <c r="K88" s="38"/>
      <c r="L88" s="70"/>
      <c r="M88" s="38"/>
      <c r="N88" s="70"/>
      <c r="O88" s="38"/>
      <c r="P88" s="70"/>
      <c r="Q88" s="70"/>
    </row>
    <row r="89" spans="1:17" ht="12.75" x14ac:dyDescent="0.2">
      <c r="A89" s="130"/>
      <c r="B89" s="79" t="str">
        <f t="shared" si="4"/>
        <v/>
      </c>
      <c r="C89" s="112" t="str">
        <f t="shared" si="3"/>
        <v/>
      </c>
      <c r="D89" s="70"/>
      <c r="E89" s="70"/>
      <c r="F89" s="38"/>
      <c r="G89" s="38"/>
      <c r="H89" s="70"/>
      <c r="I89" s="38"/>
      <c r="J89" s="70"/>
      <c r="K89" s="38"/>
      <c r="L89" s="70"/>
      <c r="M89" s="38"/>
      <c r="N89" s="70"/>
      <c r="O89" s="38"/>
      <c r="P89" s="70"/>
      <c r="Q89" s="70"/>
    </row>
    <row r="90" spans="1:17" ht="12.75" x14ac:dyDescent="0.2">
      <c r="A90" s="130"/>
      <c r="B90" s="79" t="str">
        <f t="shared" si="4"/>
        <v/>
      </c>
      <c r="C90" s="112" t="str">
        <f t="shared" si="3"/>
        <v/>
      </c>
      <c r="D90" s="70"/>
      <c r="E90" s="70"/>
      <c r="F90" s="38"/>
      <c r="G90" s="38"/>
      <c r="H90" s="70"/>
      <c r="I90" s="38"/>
      <c r="J90" s="70"/>
      <c r="K90" s="38"/>
      <c r="L90" s="70"/>
      <c r="M90" s="38"/>
      <c r="N90" s="70"/>
      <c r="O90" s="38"/>
      <c r="P90" s="70"/>
      <c r="Q90" s="70"/>
    </row>
    <row r="91" spans="1:17" ht="12.75" x14ac:dyDescent="0.2">
      <c r="A91" s="130"/>
      <c r="B91" s="79" t="str">
        <f t="shared" si="4"/>
        <v/>
      </c>
      <c r="C91" s="112" t="str">
        <f t="shared" si="3"/>
        <v/>
      </c>
      <c r="D91" s="70"/>
      <c r="E91" s="70"/>
      <c r="F91" s="38"/>
      <c r="G91" s="38"/>
      <c r="H91" s="70"/>
      <c r="I91" s="38"/>
      <c r="J91" s="70"/>
      <c r="K91" s="38"/>
      <c r="L91" s="70"/>
      <c r="M91" s="38"/>
      <c r="N91" s="70"/>
      <c r="O91" s="38"/>
      <c r="P91" s="70"/>
      <c r="Q91" s="70"/>
    </row>
    <row r="92" spans="1:17" ht="12.75" x14ac:dyDescent="0.2">
      <c r="A92" s="130"/>
      <c r="B92" s="79" t="str">
        <f t="shared" si="4"/>
        <v/>
      </c>
      <c r="C92" s="112" t="str">
        <f t="shared" si="3"/>
        <v/>
      </c>
      <c r="D92" s="70"/>
      <c r="E92" s="70"/>
      <c r="F92" s="38"/>
      <c r="G92" s="38"/>
      <c r="H92" s="70"/>
      <c r="I92" s="38"/>
      <c r="J92" s="70"/>
      <c r="K92" s="38"/>
      <c r="L92" s="70"/>
      <c r="M92" s="38"/>
      <c r="N92" s="70"/>
      <c r="O92" s="38"/>
      <c r="P92" s="70"/>
      <c r="Q92" s="70"/>
    </row>
    <row r="93" spans="1:17" ht="12.75" x14ac:dyDescent="0.2">
      <c r="A93" s="130"/>
      <c r="B93" s="79" t="str">
        <f t="shared" si="4"/>
        <v/>
      </c>
      <c r="C93" s="112" t="str">
        <f t="shared" si="3"/>
        <v/>
      </c>
      <c r="D93" s="70"/>
      <c r="E93" s="70"/>
      <c r="F93" s="38"/>
      <c r="G93" s="38"/>
      <c r="H93" s="70"/>
      <c r="I93" s="38"/>
      <c r="J93" s="70"/>
      <c r="K93" s="38"/>
      <c r="L93" s="70"/>
      <c r="M93" s="38"/>
      <c r="N93" s="70"/>
      <c r="O93" s="38"/>
      <c r="P93" s="70"/>
      <c r="Q93" s="70"/>
    </row>
    <row r="94" spans="1:17" ht="12.75" x14ac:dyDescent="0.2">
      <c r="A94" s="130"/>
      <c r="B94" s="79" t="str">
        <f t="shared" si="4"/>
        <v/>
      </c>
      <c r="C94" s="112" t="str">
        <f t="shared" si="3"/>
        <v/>
      </c>
      <c r="D94" s="70"/>
      <c r="E94" s="70"/>
      <c r="F94" s="38"/>
      <c r="G94" s="38"/>
      <c r="H94" s="70"/>
      <c r="I94" s="38"/>
      <c r="J94" s="70"/>
      <c r="K94" s="38"/>
      <c r="L94" s="70"/>
      <c r="M94" s="38"/>
      <c r="N94" s="70"/>
      <c r="O94" s="38"/>
      <c r="P94" s="70"/>
      <c r="Q94" s="70"/>
    </row>
    <row r="95" spans="1:17" ht="12.75" x14ac:dyDescent="0.2">
      <c r="A95" s="130"/>
      <c r="B95" s="79" t="str">
        <f t="shared" si="4"/>
        <v/>
      </c>
      <c r="C95" s="112" t="str">
        <f t="shared" si="3"/>
        <v/>
      </c>
      <c r="D95" s="70"/>
      <c r="E95" s="70"/>
      <c r="F95" s="38"/>
      <c r="G95" s="38"/>
      <c r="H95" s="70"/>
      <c r="I95" s="38"/>
      <c r="J95" s="70"/>
      <c r="K95" s="38"/>
      <c r="L95" s="70"/>
      <c r="M95" s="38"/>
      <c r="N95" s="70"/>
      <c r="O95" s="38"/>
      <c r="P95" s="70"/>
      <c r="Q95" s="70"/>
    </row>
    <row r="96" spans="1:17" ht="12.75" x14ac:dyDescent="0.2">
      <c r="A96" s="130"/>
      <c r="B96" s="79" t="str">
        <f t="shared" si="4"/>
        <v/>
      </c>
      <c r="C96" s="112" t="str">
        <f t="shared" si="3"/>
        <v/>
      </c>
      <c r="D96" s="70"/>
      <c r="E96" s="70"/>
      <c r="F96" s="38"/>
      <c r="G96" s="38"/>
      <c r="H96" s="70"/>
      <c r="I96" s="38"/>
      <c r="J96" s="70"/>
      <c r="K96" s="38"/>
      <c r="L96" s="70"/>
      <c r="M96" s="38"/>
      <c r="N96" s="70"/>
      <c r="O96" s="38"/>
      <c r="P96" s="70"/>
      <c r="Q96" s="70"/>
    </row>
    <row r="97" spans="1:17" ht="12.75" x14ac:dyDescent="0.2">
      <c r="A97" s="130"/>
      <c r="B97" s="79" t="str">
        <f t="shared" si="4"/>
        <v/>
      </c>
      <c r="C97" s="112" t="str">
        <f t="shared" si="3"/>
        <v/>
      </c>
      <c r="D97" s="70"/>
      <c r="E97" s="70"/>
      <c r="F97" s="38"/>
      <c r="G97" s="38"/>
      <c r="H97" s="70"/>
      <c r="I97" s="38"/>
      <c r="J97" s="70"/>
      <c r="K97" s="38"/>
      <c r="L97" s="70"/>
      <c r="M97" s="38"/>
      <c r="N97" s="70"/>
      <c r="O97" s="38"/>
      <c r="P97" s="70"/>
      <c r="Q97" s="70"/>
    </row>
    <row r="98" spans="1:17" ht="12.75" x14ac:dyDescent="0.2">
      <c r="A98" s="130"/>
      <c r="B98" s="79" t="str">
        <f t="shared" si="4"/>
        <v/>
      </c>
      <c r="C98" s="112" t="str">
        <f t="shared" si="3"/>
        <v/>
      </c>
      <c r="D98" s="70"/>
      <c r="E98" s="70"/>
      <c r="F98" s="38"/>
      <c r="G98" s="38"/>
      <c r="H98" s="70"/>
      <c r="I98" s="38"/>
      <c r="J98" s="70"/>
      <c r="K98" s="38"/>
      <c r="L98" s="70"/>
      <c r="M98" s="38"/>
      <c r="N98" s="70"/>
      <c r="O98" s="38"/>
      <c r="P98" s="70"/>
      <c r="Q98" s="70"/>
    </row>
    <row r="99" spans="1:17" ht="12.75" x14ac:dyDescent="0.2">
      <c r="A99" s="130"/>
      <c r="B99" s="79" t="str">
        <f t="shared" si="4"/>
        <v/>
      </c>
      <c r="C99" s="112" t="str">
        <f t="shared" si="3"/>
        <v/>
      </c>
      <c r="D99" s="70"/>
      <c r="E99" s="70"/>
      <c r="F99" s="38"/>
      <c r="G99" s="38"/>
      <c r="H99" s="70"/>
      <c r="I99" s="38"/>
      <c r="J99" s="70"/>
      <c r="K99" s="38"/>
      <c r="L99" s="70"/>
      <c r="M99" s="38"/>
      <c r="N99" s="70"/>
      <c r="O99" s="38"/>
      <c r="P99" s="70"/>
      <c r="Q99" s="70"/>
    </row>
    <row r="100" spans="1:17" ht="12.75" x14ac:dyDescent="0.2">
      <c r="A100" s="130"/>
      <c r="B100" s="79" t="str">
        <f t="shared" si="4"/>
        <v/>
      </c>
      <c r="C100" s="112" t="str">
        <f t="shared" si="3"/>
        <v/>
      </c>
      <c r="D100" s="70"/>
      <c r="E100" s="70"/>
      <c r="F100" s="38"/>
      <c r="G100" s="38"/>
      <c r="H100" s="70"/>
      <c r="I100" s="38"/>
      <c r="J100" s="70"/>
      <c r="K100" s="38"/>
      <c r="L100" s="70"/>
      <c r="M100" s="38"/>
      <c r="N100" s="70"/>
      <c r="O100" s="38"/>
      <c r="P100" s="70"/>
      <c r="Q100" s="70"/>
    </row>
    <row r="101" spans="1:17" ht="12.75" x14ac:dyDescent="0.2">
      <c r="A101" s="130"/>
      <c r="B101" s="79" t="str">
        <f t="shared" si="4"/>
        <v/>
      </c>
      <c r="C101" s="112" t="str">
        <f t="shared" si="3"/>
        <v/>
      </c>
      <c r="D101" s="70"/>
      <c r="E101" s="70"/>
      <c r="F101" s="38"/>
      <c r="G101" s="38"/>
      <c r="H101" s="70"/>
      <c r="I101" s="38"/>
      <c r="J101" s="70"/>
      <c r="K101" s="38"/>
      <c r="L101" s="70"/>
      <c r="M101" s="38"/>
      <c r="N101" s="70"/>
      <c r="O101" s="38"/>
      <c r="P101" s="70"/>
      <c r="Q101" s="70"/>
    </row>
    <row r="102" spans="1:17" ht="12.75" x14ac:dyDescent="0.2">
      <c r="A102" s="130"/>
      <c r="B102" s="79" t="str">
        <f t="shared" si="4"/>
        <v/>
      </c>
      <c r="C102" s="112" t="str">
        <f t="shared" si="3"/>
        <v/>
      </c>
      <c r="D102" s="70"/>
      <c r="E102" s="70"/>
      <c r="F102" s="38"/>
      <c r="G102" s="38"/>
      <c r="H102" s="70"/>
      <c r="I102" s="38"/>
      <c r="J102" s="70"/>
      <c r="K102" s="38"/>
      <c r="L102" s="70"/>
      <c r="M102" s="38"/>
      <c r="N102" s="70"/>
      <c r="O102" s="38"/>
      <c r="P102" s="70"/>
      <c r="Q102" s="70"/>
    </row>
    <row r="103" spans="1:17" ht="12.75" x14ac:dyDescent="0.2">
      <c r="A103" s="130"/>
      <c r="B103" s="79" t="str">
        <f t="shared" si="4"/>
        <v/>
      </c>
      <c r="C103" s="112" t="str">
        <f t="shared" si="3"/>
        <v/>
      </c>
      <c r="D103" s="70"/>
      <c r="E103" s="70"/>
      <c r="F103" s="38"/>
      <c r="G103" s="38"/>
      <c r="H103" s="70"/>
      <c r="I103" s="38"/>
      <c r="J103" s="70"/>
      <c r="K103" s="38"/>
      <c r="L103" s="70"/>
      <c r="M103" s="38"/>
      <c r="N103" s="70"/>
      <c r="O103" s="38"/>
      <c r="P103" s="70"/>
      <c r="Q103" s="70"/>
    </row>
    <row r="104" spans="1:17" ht="12.75" x14ac:dyDescent="0.2">
      <c r="A104" s="130"/>
      <c r="B104" s="79" t="str">
        <f t="shared" si="4"/>
        <v/>
      </c>
      <c r="C104" s="112" t="str">
        <f t="shared" si="3"/>
        <v/>
      </c>
      <c r="D104" s="70"/>
      <c r="E104" s="70"/>
      <c r="F104" s="38"/>
      <c r="G104" s="38"/>
      <c r="H104" s="70"/>
      <c r="I104" s="38"/>
      <c r="J104" s="70"/>
      <c r="K104" s="38"/>
      <c r="L104" s="70"/>
      <c r="M104" s="38"/>
      <c r="N104" s="70"/>
      <c r="O104" s="38"/>
      <c r="P104" s="70"/>
      <c r="Q104" s="70"/>
    </row>
    <row r="105" spans="1:17" ht="12.75" x14ac:dyDescent="0.2">
      <c r="A105" s="130"/>
      <c r="B105" s="79" t="str">
        <f t="shared" si="4"/>
        <v/>
      </c>
      <c r="C105" s="112" t="str">
        <f t="shared" si="3"/>
        <v/>
      </c>
      <c r="D105" s="70"/>
      <c r="E105" s="70"/>
      <c r="F105" s="38"/>
      <c r="G105" s="38"/>
      <c r="H105" s="70"/>
      <c r="I105" s="38"/>
      <c r="J105" s="70"/>
      <c r="K105" s="38"/>
      <c r="L105" s="70"/>
      <c r="M105" s="38"/>
      <c r="N105" s="70"/>
      <c r="O105" s="38"/>
      <c r="P105" s="70"/>
      <c r="Q105" s="70"/>
    </row>
    <row r="106" spans="1:17" ht="12.75" x14ac:dyDescent="0.2">
      <c r="A106" s="130"/>
      <c r="B106" s="79" t="str">
        <f t="shared" si="4"/>
        <v/>
      </c>
      <c r="C106" s="112" t="str">
        <f t="shared" si="3"/>
        <v/>
      </c>
      <c r="D106" s="70"/>
      <c r="E106" s="70"/>
      <c r="F106" s="38"/>
      <c r="G106" s="38"/>
      <c r="H106" s="70"/>
      <c r="I106" s="38"/>
      <c r="J106" s="70"/>
      <c r="K106" s="38"/>
      <c r="L106" s="70"/>
      <c r="M106" s="38"/>
      <c r="N106" s="70"/>
      <c r="O106" s="38"/>
      <c r="P106" s="70"/>
      <c r="Q106" s="70"/>
    </row>
    <row r="107" spans="1:17" ht="12.75" x14ac:dyDescent="0.2">
      <c r="A107" s="130"/>
      <c r="B107" s="79" t="str">
        <f t="shared" si="4"/>
        <v/>
      </c>
      <c r="C107" s="112" t="str">
        <f t="shared" si="3"/>
        <v/>
      </c>
      <c r="D107" s="70"/>
      <c r="E107" s="70"/>
      <c r="F107" s="38"/>
      <c r="G107" s="38"/>
      <c r="H107" s="70"/>
      <c r="I107" s="38"/>
      <c r="J107" s="70"/>
      <c r="K107" s="38"/>
      <c r="L107" s="70"/>
      <c r="M107" s="38"/>
      <c r="N107" s="70"/>
      <c r="O107" s="38"/>
      <c r="P107" s="70"/>
      <c r="Q107" s="70"/>
    </row>
    <row r="108" spans="1:17" ht="12.75" x14ac:dyDescent="0.2">
      <c r="A108" s="130"/>
      <c r="B108" s="79" t="str">
        <f t="shared" si="4"/>
        <v/>
      </c>
      <c r="C108" s="112" t="str">
        <f t="shared" si="3"/>
        <v/>
      </c>
      <c r="D108" s="70"/>
      <c r="E108" s="70"/>
      <c r="F108" s="38"/>
      <c r="G108" s="38"/>
      <c r="H108" s="70"/>
      <c r="I108" s="38"/>
      <c r="J108" s="70"/>
      <c r="K108" s="38"/>
      <c r="L108" s="70"/>
      <c r="M108" s="38"/>
      <c r="N108" s="70"/>
      <c r="O108" s="38"/>
      <c r="P108" s="70"/>
      <c r="Q108" s="70"/>
    </row>
    <row r="109" spans="1:17" ht="12.75" x14ac:dyDescent="0.2">
      <c r="A109" s="130"/>
      <c r="B109" s="79" t="str">
        <f t="shared" si="4"/>
        <v/>
      </c>
      <c r="C109" s="112" t="str">
        <f t="shared" si="3"/>
        <v/>
      </c>
      <c r="D109" s="70"/>
      <c r="E109" s="70"/>
      <c r="F109" s="38"/>
      <c r="G109" s="38"/>
      <c r="H109" s="70"/>
      <c r="I109" s="38"/>
      <c r="J109" s="70"/>
      <c r="K109" s="38"/>
      <c r="L109" s="70"/>
      <c r="M109" s="38"/>
      <c r="N109" s="70"/>
      <c r="O109" s="38"/>
      <c r="P109" s="70"/>
      <c r="Q109" s="70"/>
    </row>
    <row r="110" spans="1:17" ht="12.75" x14ac:dyDescent="0.2">
      <c r="A110" s="130"/>
      <c r="B110" s="79" t="str">
        <f t="shared" si="4"/>
        <v/>
      </c>
      <c r="C110" s="112" t="str">
        <f t="shared" si="3"/>
        <v/>
      </c>
      <c r="D110" s="70"/>
      <c r="E110" s="70"/>
      <c r="F110" s="38"/>
      <c r="G110" s="38"/>
      <c r="H110" s="70"/>
      <c r="I110" s="38"/>
      <c r="J110" s="70"/>
      <c r="K110" s="38"/>
      <c r="L110" s="70"/>
      <c r="M110" s="38"/>
      <c r="N110" s="70"/>
      <c r="O110" s="38"/>
      <c r="P110" s="70"/>
      <c r="Q110" s="70"/>
    </row>
    <row r="111" spans="1:17" ht="12.75" x14ac:dyDescent="0.2">
      <c r="A111" s="130"/>
      <c r="B111" s="79" t="str">
        <f t="shared" si="4"/>
        <v/>
      </c>
      <c r="C111" s="112" t="str">
        <f t="shared" si="3"/>
        <v/>
      </c>
      <c r="D111" s="70"/>
      <c r="E111" s="70"/>
      <c r="F111" s="38"/>
      <c r="G111" s="38"/>
      <c r="H111" s="70"/>
      <c r="I111" s="38"/>
      <c r="J111" s="70"/>
      <c r="K111" s="38"/>
      <c r="L111" s="70"/>
      <c r="M111" s="38"/>
      <c r="N111" s="70"/>
      <c r="O111" s="38"/>
      <c r="P111" s="70"/>
      <c r="Q111" s="70"/>
    </row>
    <row r="112" spans="1:17" ht="12.75" x14ac:dyDescent="0.2">
      <c r="A112" s="130"/>
      <c r="B112" s="79" t="str">
        <f t="shared" si="4"/>
        <v/>
      </c>
      <c r="C112" s="112" t="str">
        <f t="shared" si="3"/>
        <v/>
      </c>
      <c r="D112" s="70"/>
      <c r="E112" s="70"/>
      <c r="F112" s="38"/>
      <c r="G112" s="38"/>
      <c r="H112" s="70"/>
      <c r="I112" s="38"/>
      <c r="J112" s="70"/>
      <c r="K112" s="38"/>
      <c r="L112" s="70"/>
      <c r="M112" s="38"/>
      <c r="N112" s="70"/>
      <c r="O112" s="38"/>
      <c r="P112" s="70"/>
      <c r="Q112" s="70"/>
    </row>
    <row r="113" spans="1:17" ht="12.75" x14ac:dyDescent="0.2">
      <c r="A113" s="130"/>
      <c r="B113" s="79" t="str">
        <f t="shared" si="4"/>
        <v/>
      </c>
      <c r="C113" s="112" t="str">
        <f t="shared" si="3"/>
        <v/>
      </c>
      <c r="D113" s="70"/>
      <c r="E113" s="70"/>
      <c r="F113" s="38"/>
      <c r="G113" s="38"/>
      <c r="H113" s="70"/>
      <c r="I113" s="38"/>
      <c r="J113" s="70"/>
      <c r="K113" s="38"/>
      <c r="L113" s="70"/>
      <c r="M113" s="38"/>
      <c r="N113" s="70"/>
      <c r="O113" s="38"/>
      <c r="P113" s="70"/>
      <c r="Q113" s="70"/>
    </row>
    <row r="114" spans="1:17" ht="12.75" x14ac:dyDescent="0.2">
      <c r="A114" s="130"/>
      <c r="B114" s="79" t="str">
        <f t="shared" si="4"/>
        <v/>
      </c>
      <c r="C114" s="112" t="str">
        <f t="shared" si="3"/>
        <v/>
      </c>
      <c r="D114" s="70"/>
      <c r="E114" s="70"/>
      <c r="F114" s="38"/>
      <c r="G114" s="38"/>
      <c r="H114" s="70"/>
      <c r="I114" s="38"/>
      <c r="J114" s="70"/>
      <c r="K114" s="38"/>
      <c r="L114" s="70"/>
      <c r="M114" s="38"/>
      <c r="N114" s="70"/>
      <c r="O114" s="38"/>
      <c r="P114" s="70"/>
      <c r="Q114" s="70"/>
    </row>
    <row r="115" spans="1:17" ht="12.75" x14ac:dyDescent="0.2">
      <c r="A115" s="130"/>
      <c r="B115" s="79" t="str">
        <f t="shared" si="4"/>
        <v/>
      </c>
      <c r="C115" s="112" t="str">
        <f t="shared" si="3"/>
        <v/>
      </c>
      <c r="D115" s="70"/>
      <c r="E115" s="70"/>
      <c r="F115" s="38"/>
      <c r="G115" s="38"/>
      <c r="H115" s="70"/>
      <c r="I115" s="38"/>
      <c r="J115" s="70"/>
      <c r="K115" s="38"/>
      <c r="L115" s="70"/>
      <c r="M115" s="38"/>
      <c r="N115" s="70"/>
      <c r="O115" s="38"/>
      <c r="P115" s="70"/>
      <c r="Q115" s="70"/>
    </row>
    <row r="116" spans="1:17" ht="12.75" x14ac:dyDescent="0.2">
      <c r="A116" s="130"/>
      <c r="B116" s="79" t="str">
        <f t="shared" si="4"/>
        <v/>
      </c>
      <c r="C116" s="112" t="str">
        <f t="shared" si="3"/>
        <v/>
      </c>
      <c r="D116" s="70"/>
      <c r="E116" s="70"/>
      <c r="F116" s="38"/>
      <c r="G116" s="38"/>
      <c r="H116" s="70"/>
      <c r="I116" s="38"/>
      <c r="J116" s="70"/>
      <c r="K116" s="38"/>
      <c r="L116" s="70"/>
      <c r="M116" s="38"/>
      <c r="N116" s="70"/>
      <c r="O116" s="38"/>
      <c r="P116" s="70"/>
      <c r="Q116" s="70"/>
    </row>
    <row r="117" spans="1:17" ht="12.75" x14ac:dyDescent="0.2">
      <c r="A117" s="130"/>
      <c r="B117" s="79" t="str">
        <f t="shared" si="4"/>
        <v/>
      </c>
      <c r="C117" s="112" t="str">
        <f t="shared" si="3"/>
        <v/>
      </c>
      <c r="D117" s="70"/>
      <c r="E117" s="70"/>
      <c r="F117" s="38"/>
      <c r="G117" s="38"/>
      <c r="H117" s="70"/>
      <c r="I117" s="38"/>
      <c r="J117" s="70"/>
      <c r="K117" s="38"/>
      <c r="L117" s="70"/>
      <c r="M117" s="38"/>
      <c r="N117" s="70"/>
      <c r="O117" s="38"/>
      <c r="P117" s="70"/>
      <c r="Q117" s="70"/>
    </row>
    <row r="118" spans="1:17" ht="12.75" x14ac:dyDescent="0.2">
      <c r="A118" s="130"/>
      <c r="B118" s="79" t="str">
        <f t="shared" si="4"/>
        <v/>
      </c>
      <c r="C118" s="112" t="str">
        <f t="shared" si="3"/>
        <v/>
      </c>
      <c r="D118" s="70"/>
      <c r="E118" s="70"/>
      <c r="F118" s="38"/>
      <c r="G118" s="38"/>
      <c r="H118" s="70"/>
      <c r="I118" s="38"/>
      <c r="J118" s="70"/>
      <c r="K118" s="38"/>
      <c r="L118" s="70"/>
      <c r="M118" s="38"/>
      <c r="N118" s="70"/>
      <c r="O118" s="38"/>
      <c r="P118" s="70"/>
      <c r="Q118" s="70"/>
    </row>
    <row r="119" spans="1:17" ht="12.75" x14ac:dyDescent="0.2">
      <c r="A119" s="130"/>
      <c r="B119" s="79" t="str">
        <f t="shared" si="4"/>
        <v/>
      </c>
      <c r="C119" s="112" t="str">
        <f t="shared" si="3"/>
        <v/>
      </c>
      <c r="D119" s="70"/>
      <c r="E119" s="70"/>
      <c r="F119" s="38"/>
      <c r="G119" s="38"/>
      <c r="H119" s="70"/>
      <c r="I119" s="38"/>
      <c r="J119" s="70"/>
      <c r="K119" s="38"/>
      <c r="L119" s="70"/>
      <c r="M119" s="38"/>
      <c r="N119" s="70"/>
      <c r="O119" s="38"/>
      <c r="P119" s="70"/>
      <c r="Q119" s="70"/>
    </row>
    <row r="120" spans="1:17" ht="12.75" x14ac:dyDescent="0.2">
      <c r="A120" s="130"/>
      <c r="B120" s="79" t="str">
        <f t="shared" si="4"/>
        <v/>
      </c>
      <c r="C120" s="112" t="str">
        <f t="shared" si="3"/>
        <v/>
      </c>
      <c r="D120" s="70"/>
      <c r="E120" s="70"/>
      <c r="F120" s="38"/>
      <c r="G120" s="38"/>
      <c r="H120" s="70"/>
      <c r="I120" s="38"/>
      <c r="J120" s="70"/>
      <c r="K120" s="38"/>
      <c r="L120" s="70"/>
      <c r="M120" s="38"/>
      <c r="N120" s="70"/>
      <c r="O120" s="38"/>
      <c r="P120" s="70"/>
      <c r="Q120" s="70"/>
    </row>
    <row r="121" spans="1:17" ht="12.75" x14ac:dyDescent="0.2">
      <c r="A121" s="130"/>
      <c r="B121" s="79" t="str">
        <f t="shared" si="4"/>
        <v/>
      </c>
      <c r="C121" s="112" t="str">
        <f t="shared" si="3"/>
        <v/>
      </c>
      <c r="D121" s="70"/>
      <c r="E121" s="70"/>
      <c r="F121" s="38"/>
      <c r="G121" s="38"/>
      <c r="H121" s="70"/>
      <c r="I121" s="38"/>
      <c r="J121" s="70"/>
      <c r="K121" s="38"/>
      <c r="L121" s="70"/>
      <c r="M121" s="38"/>
      <c r="N121" s="70"/>
      <c r="O121" s="38"/>
      <c r="P121" s="70"/>
      <c r="Q121" s="70"/>
    </row>
    <row r="122" spans="1:17" ht="12.75" x14ac:dyDescent="0.2">
      <c r="A122" s="130"/>
      <c r="B122" s="79" t="str">
        <f t="shared" si="4"/>
        <v/>
      </c>
      <c r="C122" s="112" t="str">
        <f t="shared" si="3"/>
        <v/>
      </c>
      <c r="D122" s="70"/>
      <c r="E122" s="70"/>
      <c r="F122" s="38"/>
      <c r="G122" s="38"/>
      <c r="H122" s="70"/>
      <c r="I122" s="38"/>
      <c r="J122" s="70"/>
      <c r="K122" s="38"/>
      <c r="L122" s="70"/>
      <c r="M122" s="38"/>
      <c r="N122" s="70"/>
      <c r="O122" s="38"/>
      <c r="P122" s="70"/>
      <c r="Q122" s="70"/>
    </row>
    <row r="123" spans="1:17" ht="12.75" x14ac:dyDescent="0.2">
      <c r="A123" s="130"/>
      <c r="B123" s="79" t="str">
        <f t="shared" si="4"/>
        <v/>
      </c>
      <c r="C123" s="112" t="str">
        <f t="shared" si="3"/>
        <v/>
      </c>
      <c r="D123" s="70"/>
      <c r="E123" s="70"/>
      <c r="F123" s="38"/>
      <c r="G123" s="38"/>
      <c r="H123" s="70"/>
      <c r="I123" s="38"/>
      <c r="J123" s="70"/>
      <c r="K123" s="38"/>
      <c r="L123" s="70"/>
      <c r="M123" s="38"/>
      <c r="N123" s="70"/>
      <c r="O123" s="38"/>
      <c r="P123" s="70"/>
      <c r="Q123" s="70"/>
    </row>
    <row r="124" spans="1:17" ht="12.75" x14ac:dyDescent="0.2">
      <c r="A124" s="130"/>
      <c r="B124" s="79" t="str">
        <f t="shared" si="4"/>
        <v/>
      </c>
      <c r="C124" s="112" t="str">
        <f t="shared" si="3"/>
        <v/>
      </c>
      <c r="D124" s="70"/>
      <c r="E124" s="70"/>
      <c r="F124" s="38"/>
      <c r="G124" s="38"/>
      <c r="H124" s="70"/>
      <c r="I124" s="38"/>
      <c r="J124" s="70"/>
      <c r="K124" s="38"/>
      <c r="L124" s="70"/>
      <c r="M124" s="38"/>
      <c r="N124" s="70"/>
      <c r="O124" s="38"/>
      <c r="P124" s="70"/>
      <c r="Q124" s="70"/>
    </row>
    <row r="125" spans="1:17" ht="12.75" x14ac:dyDescent="0.2">
      <c r="A125" s="130"/>
      <c r="B125" s="79" t="str">
        <f t="shared" si="4"/>
        <v/>
      </c>
      <c r="C125" s="112" t="str">
        <f t="shared" si="3"/>
        <v/>
      </c>
      <c r="D125" s="70"/>
      <c r="E125" s="70"/>
      <c r="F125" s="38"/>
      <c r="G125" s="38"/>
      <c r="H125" s="70"/>
      <c r="I125" s="38"/>
      <c r="J125" s="70"/>
      <c r="K125" s="38"/>
      <c r="L125" s="70"/>
      <c r="M125" s="38"/>
      <c r="N125" s="70"/>
      <c r="O125" s="38"/>
      <c r="P125" s="70"/>
      <c r="Q125" s="70"/>
    </row>
    <row r="126" spans="1:17" ht="12.75" x14ac:dyDescent="0.2">
      <c r="A126" s="130"/>
      <c r="B126" s="79" t="str">
        <f t="shared" si="4"/>
        <v/>
      </c>
      <c r="C126" s="112" t="str">
        <f t="shared" si="3"/>
        <v/>
      </c>
      <c r="D126" s="70"/>
      <c r="E126" s="70"/>
      <c r="F126" s="38"/>
      <c r="G126" s="38"/>
      <c r="H126" s="70"/>
      <c r="I126" s="38"/>
      <c r="J126" s="70"/>
      <c r="K126" s="38"/>
      <c r="L126" s="70"/>
      <c r="M126" s="38"/>
      <c r="N126" s="70"/>
      <c r="O126" s="38"/>
      <c r="P126" s="70"/>
      <c r="Q126" s="70"/>
    </row>
    <row r="127" spans="1:17" ht="12.75" x14ac:dyDescent="0.2">
      <c r="A127" s="130"/>
      <c r="B127" s="79" t="str">
        <f t="shared" si="4"/>
        <v/>
      </c>
      <c r="C127" s="112" t="str">
        <f t="shared" si="3"/>
        <v/>
      </c>
      <c r="D127" s="70"/>
      <c r="E127" s="70"/>
      <c r="F127" s="38"/>
      <c r="G127" s="38"/>
      <c r="H127" s="70"/>
      <c r="I127" s="38"/>
      <c r="J127" s="70"/>
      <c r="K127" s="38"/>
      <c r="L127" s="70"/>
      <c r="M127" s="38"/>
      <c r="N127" s="70"/>
      <c r="O127" s="38"/>
      <c r="P127" s="70"/>
      <c r="Q127" s="70"/>
    </row>
    <row r="128" spans="1:17" ht="12.75" x14ac:dyDescent="0.2">
      <c r="A128" s="130"/>
      <c r="B128" s="79" t="str">
        <f t="shared" si="4"/>
        <v/>
      </c>
      <c r="C128" s="112" t="str">
        <f t="shared" si="3"/>
        <v/>
      </c>
      <c r="D128" s="70"/>
      <c r="E128" s="70"/>
      <c r="F128" s="38"/>
      <c r="G128" s="38"/>
      <c r="H128" s="70"/>
      <c r="I128" s="38"/>
      <c r="J128" s="70"/>
      <c r="K128" s="38"/>
      <c r="L128" s="70"/>
      <c r="M128" s="38"/>
      <c r="N128" s="70"/>
      <c r="O128" s="38"/>
      <c r="P128" s="70"/>
      <c r="Q128" s="70"/>
    </row>
    <row r="129" spans="1:17" ht="12.75" x14ac:dyDescent="0.2">
      <c r="A129" s="130"/>
      <c r="B129" s="79" t="str">
        <f t="shared" si="4"/>
        <v/>
      </c>
      <c r="C129" s="112" t="str">
        <f t="shared" si="3"/>
        <v/>
      </c>
      <c r="D129" s="70"/>
      <c r="E129" s="70"/>
      <c r="F129" s="38"/>
      <c r="G129" s="38"/>
      <c r="H129" s="70"/>
      <c r="I129" s="38"/>
      <c r="J129" s="70"/>
      <c r="K129" s="38"/>
      <c r="L129" s="70"/>
      <c r="M129" s="38"/>
      <c r="N129" s="70"/>
      <c r="O129" s="38"/>
      <c r="P129" s="70"/>
      <c r="Q129" s="70"/>
    </row>
    <row r="130" spans="1:17" ht="12.75" x14ac:dyDescent="0.2">
      <c r="A130" s="130"/>
      <c r="B130" s="79" t="str">
        <f t="shared" si="4"/>
        <v/>
      </c>
      <c r="C130" s="112" t="str">
        <f t="shared" si="3"/>
        <v/>
      </c>
      <c r="D130" s="70"/>
      <c r="E130" s="70"/>
      <c r="F130" s="38"/>
      <c r="G130" s="38"/>
      <c r="H130" s="70"/>
      <c r="I130" s="38"/>
      <c r="J130" s="70"/>
      <c r="K130" s="38"/>
      <c r="L130" s="70"/>
      <c r="M130" s="38"/>
      <c r="N130" s="70"/>
      <c r="O130" s="38"/>
      <c r="P130" s="70"/>
      <c r="Q130" s="70"/>
    </row>
    <row r="131" spans="1:17" ht="12.75" x14ac:dyDescent="0.2">
      <c r="A131" s="130"/>
      <c r="B131" s="79" t="str">
        <f t="shared" si="4"/>
        <v/>
      </c>
      <c r="C131" s="112" t="str">
        <f t="shared" si="3"/>
        <v/>
      </c>
      <c r="D131" s="70"/>
      <c r="E131" s="70"/>
      <c r="F131" s="38"/>
      <c r="G131" s="38"/>
      <c r="H131" s="70"/>
      <c r="I131" s="38"/>
      <c r="J131" s="70"/>
      <c r="K131" s="38"/>
      <c r="L131" s="70"/>
      <c r="M131" s="38"/>
      <c r="N131" s="70"/>
      <c r="O131" s="38"/>
      <c r="P131" s="70"/>
      <c r="Q131" s="70"/>
    </row>
    <row r="132" spans="1:17" ht="12.75" x14ac:dyDescent="0.2">
      <c r="A132" s="130"/>
      <c r="B132" s="79" t="str">
        <f t="shared" si="4"/>
        <v/>
      </c>
      <c r="C132" s="112" t="str">
        <f t="shared" si="3"/>
        <v/>
      </c>
      <c r="D132" s="70"/>
      <c r="E132" s="70"/>
      <c r="F132" s="38"/>
      <c r="G132" s="38"/>
      <c r="H132" s="70"/>
      <c r="I132" s="38"/>
      <c r="J132" s="70"/>
      <c r="K132" s="38"/>
      <c r="L132" s="70"/>
      <c r="M132" s="38"/>
      <c r="N132" s="70"/>
      <c r="O132" s="38"/>
      <c r="P132" s="70"/>
      <c r="Q132" s="70"/>
    </row>
    <row r="133" spans="1:17" ht="12.75" x14ac:dyDescent="0.2">
      <c r="A133" s="130"/>
      <c r="B133" s="79" t="str">
        <f t="shared" si="4"/>
        <v/>
      </c>
      <c r="C133" s="112" t="str">
        <f t="shared" si="3"/>
        <v/>
      </c>
      <c r="D133" s="70"/>
      <c r="E133" s="70"/>
      <c r="F133" s="38"/>
      <c r="G133" s="38"/>
      <c r="H133" s="70"/>
      <c r="I133" s="38"/>
      <c r="J133" s="70"/>
      <c r="K133" s="38"/>
      <c r="L133" s="70"/>
      <c r="M133" s="38"/>
      <c r="N133" s="70"/>
      <c r="O133" s="38"/>
      <c r="P133" s="70"/>
      <c r="Q133" s="70"/>
    </row>
    <row r="134" spans="1:17" ht="12.75" x14ac:dyDescent="0.2">
      <c r="A134" s="130"/>
      <c r="B134" s="79" t="str">
        <f t="shared" si="4"/>
        <v/>
      </c>
      <c r="C134" s="112" t="str">
        <f t="shared" si="3"/>
        <v/>
      </c>
      <c r="D134" s="70"/>
      <c r="E134" s="70"/>
      <c r="F134" s="38"/>
      <c r="G134" s="38"/>
      <c r="H134" s="70"/>
      <c r="I134" s="38"/>
      <c r="J134" s="70"/>
      <c r="K134" s="38"/>
      <c r="L134" s="70"/>
      <c r="M134" s="38"/>
      <c r="N134" s="70"/>
      <c r="O134" s="38"/>
      <c r="P134" s="70"/>
      <c r="Q134" s="70"/>
    </row>
    <row r="135" spans="1:17" ht="12.75" x14ac:dyDescent="0.2">
      <c r="A135" s="130"/>
      <c r="B135" s="79" t="str">
        <f t="shared" si="4"/>
        <v/>
      </c>
      <c r="C135" s="112" t="str">
        <f t="shared" si="3"/>
        <v/>
      </c>
      <c r="D135" s="70"/>
      <c r="E135" s="70"/>
      <c r="F135" s="38"/>
      <c r="G135" s="38"/>
      <c r="H135" s="70"/>
      <c r="I135" s="38"/>
      <c r="J135" s="70"/>
      <c r="K135" s="38"/>
      <c r="L135" s="70"/>
      <c r="M135" s="38"/>
      <c r="N135" s="70"/>
      <c r="O135" s="38"/>
      <c r="P135" s="70"/>
      <c r="Q135" s="70"/>
    </row>
    <row r="136" spans="1:17" ht="12.75" x14ac:dyDescent="0.2">
      <c r="A136" s="130"/>
      <c r="B136" s="79" t="str">
        <f t="shared" si="4"/>
        <v/>
      </c>
      <c r="C136" s="112" t="str">
        <f t="shared" ref="C136:C199" si="5">IF(A136="","",IF(ISERROR(VLOOKUP(TEXT(A136,0),remples,9,0)),IF(ISERROR(VLOOKUP(TEXT(A136,0),rempl_ficha,6,0)),"***** Codigo No Encontrado *****",UPPER((VLOOKUP(TEXT(A136,0),rempl_ficha,6,0)))),VLOOKUP(TEXT(A136,0),remples,9,0)))</f>
        <v/>
      </c>
      <c r="D136" s="70"/>
      <c r="E136" s="70"/>
      <c r="F136" s="38"/>
      <c r="G136" s="38"/>
      <c r="H136" s="70"/>
      <c r="I136" s="38"/>
      <c r="J136" s="70"/>
      <c r="K136" s="38"/>
      <c r="L136" s="70"/>
      <c r="M136" s="38"/>
      <c r="N136" s="70"/>
      <c r="O136" s="38"/>
      <c r="P136" s="70"/>
      <c r="Q136" s="70"/>
    </row>
    <row r="137" spans="1:17" ht="12.75" x14ac:dyDescent="0.2">
      <c r="A137" s="130"/>
      <c r="B137" s="79" t="str">
        <f t="shared" ref="B137:B200" si="6">IF(A137="","",IF(ISERROR(VLOOKUP(TEXT(A137,0),remples,3,0)),IF(ISERROR(VLOOKUP(TEXT(A137,0),rempl_ficha,7,0)),"***** Codigo No Encontrado *****",UPPER((VLOOKUP(TEXT(A137,0),rempl_ficha,7,0)&amp;"   "&amp;VLOOKUP(TEXT(A137,0),rempl_ficha,8,0)&amp;","&amp;VLOOKUP(TEXT(A137,0),rempl_ficha,9,0)))),VLOOKUP(TEXT(A137,0),remples,3,0)))</f>
        <v/>
      </c>
      <c r="C137" s="112" t="str">
        <f t="shared" si="5"/>
        <v/>
      </c>
      <c r="D137" s="70"/>
      <c r="E137" s="70"/>
      <c r="F137" s="38"/>
      <c r="G137" s="38"/>
      <c r="H137" s="70"/>
      <c r="I137" s="38"/>
      <c r="J137" s="70"/>
      <c r="K137" s="38"/>
      <c r="L137" s="70"/>
      <c r="M137" s="38"/>
      <c r="N137" s="70"/>
      <c r="O137" s="38"/>
      <c r="P137" s="70"/>
      <c r="Q137" s="70"/>
    </row>
    <row r="138" spans="1:17" ht="12.75" x14ac:dyDescent="0.2">
      <c r="A138" s="130"/>
      <c r="B138" s="79" t="str">
        <f t="shared" si="6"/>
        <v/>
      </c>
      <c r="C138" s="112" t="str">
        <f t="shared" si="5"/>
        <v/>
      </c>
      <c r="D138" s="70"/>
      <c r="E138" s="70"/>
      <c r="F138" s="38"/>
      <c r="G138" s="38"/>
      <c r="H138" s="70"/>
      <c r="I138" s="38"/>
      <c r="J138" s="70"/>
      <c r="K138" s="38"/>
      <c r="L138" s="70"/>
      <c r="M138" s="38"/>
      <c r="N138" s="70"/>
      <c r="O138" s="38"/>
      <c r="P138" s="70"/>
      <c r="Q138" s="70"/>
    </row>
    <row r="139" spans="1:17" ht="12.75" x14ac:dyDescent="0.2">
      <c r="A139" s="130"/>
      <c r="B139" s="79" t="str">
        <f t="shared" si="6"/>
        <v/>
      </c>
      <c r="C139" s="112" t="str">
        <f t="shared" si="5"/>
        <v/>
      </c>
      <c r="D139" s="70"/>
      <c r="E139" s="70"/>
      <c r="F139" s="38"/>
      <c r="G139" s="38"/>
      <c r="H139" s="70"/>
      <c r="I139" s="38"/>
      <c r="J139" s="70"/>
      <c r="K139" s="38"/>
      <c r="L139" s="70"/>
      <c r="M139" s="38"/>
      <c r="N139" s="70"/>
      <c r="O139" s="38"/>
      <c r="P139" s="70"/>
      <c r="Q139" s="70"/>
    </row>
    <row r="140" spans="1:17" ht="12.75" x14ac:dyDescent="0.2">
      <c r="A140" s="130"/>
      <c r="B140" s="79" t="str">
        <f t="shared" si="6"/>
        <v/>
      </c>
      <c r="C140" s="112" t="str">
        <f t="shared" si="5"/>
        <v/>
      </c>
      <c r="D140" s="70"/>
      <c r="E140" s="70"/>
      <c r="F140" s="38"/>
      <c r="G140" s="38"/>
      <c r="H140" s="70"/>
      <c r="I140" s="38"/>
      <c r="J140" s="70"/>
      <c r="K140" s="38"/>
      <c r="L140" s="70"/>
      <c r="M140" s="38"/>
      <c r="N140" s="70"/>
      <c r="O140" s="38"/>
      <c r="P140" s="70"/>
      <c r="Q140" s="70"/>
    </row>
    <row r="141" spans="1:17" ht="12.75" x14ac:dyDescent="0.2">
      <c r="A141" s="130"/>
      <c r="B141" s="79" t="str">
        <f t="shared" si="6"/>
        <v/>
      </c>
      <c r="C141" s="112" t="str">
        <f t="shared" si="5"/>
        <v/>
      </c>
      <c r="D141" s="70"/>
      <c r="E141" s="70"/>
      <c r="F141" s="38"/>
      <c r="G141" s="38"/>
      <c r="H141" s="70"/>
      <c r="I141" s="38"/>
      <c r="J141" s="70"/>
      <c r="K141" s="38"/>
      <c r="L141" s="70"/>
      <c r="M141" s="38"/>
      <c r="N141" s="70"/>
      <c r="O141" s="38"/>
      <c r="P141" s="70"/>
      <c r="Q141" s="70"/>
    </row>
    <row r="142" spans="1:17" ht="12.75" x14ac:dyDescent="0.2">
      <c r="A142" s="130"/>
      <c r="B142" s="79" t="str">
        <f t="shared" si="6"/>
        <v/>
      </c>
      <c r="C142" s="112" t="str">
        <f t="shared" si="5"/>
        <v/>
      </c>
      <c r="D142" s="70"/>
      <c r="E142" s="70"/>
      <c r="F142" s="38"/>
      <c r="G142" s="38"/>
      <c r="H142" s="70"/>
      <c r="I142" s="38"/>
      <c r="J142" s="70"/>
      <c r="K142" s="38"/>
      <c r="L142" s="70"/>
      <c r="M142" s="38"/>
      <c r="N142" s="70"/>
      <c r="O142" s="38"/>
      <c r="P142" s="70"/>
      <c r="Q142" s="70"/>
    </row>
    <row r="143" spans="1:17" ht="12.75" x14ac:dyDescent="0.2">
      <c r="A143" s="130"/>
      <c r="B143" s="79" t="str">
        <f t="shared" si="6"/>
        <v/>
      </c>
      <c r="C143" s="112" t="str">
        <f t="shared" si="5"/>
        <v/>
      </c>
      <c r="D143" s="70"/>
      <c r="E143" s="70"/>
      <c r="F143" s="38"/>
      <c r="G143" s="38"/>
      <c r="H143" s="70"/>
      <c r="I143" s="38"/>
      <c r="J143" s="70"/>
      <c r="K143" s="38"/>
      <c r="L143" s="70"/>
      <c r="M143" s="38"/>
      <c r="N143" s="70"/>
      <c r="O143" s="38"/>
      <c r="P143" s="70"/>
      <c r="Q143" s="70"/>
    </row>
    <row r="144" spans="1:17" ht="12.75" x14ac:dyDescent="0.2">
      <c r="A144" s="130"/>
      <c r="B144" s="79" t="str">
        <f t="shared" si="6"/>
        <v/>
      </c>
      <c r="C144" s="112" t="str">
        <f t="shared" si="5"/>
        <v/>
      </c>
      <c r="D144" s="70"/>
      <c r="E144" s="70"/>
      <c r="F144" s="38"/>
      <c r="G144" s="38"/>
      <c r="H144" s="70"/>
      <c r="I144" s="38"/>
      <c r="J144" s="70"/>
      <c r="K144" s="38"/>
      <c r="L144" s="70"/>
      <c r="M144" s="38"/>
      <c r="N144" s="70"/>
      <c r="O144" s="38"/>
      <c r="P144" s="70"/>
      <c r="Q144" s="70"/>
    </row>
    <row r="145" spans="1:17" ht="12.75" x14ac:dyDescent="0.2">
      <c r="A145" s="130"/>
      <c r="B145" s="79" t="str">
        <f t="shared" si="6"/>
        <v/>
      </c>
      <c r="C145" s="112" t="str">
        <f t="shared" si="5"/>
        <v/>
      </c>
      <c r="D145" s="70"/>
      <c r="E145" s="70"/>
      <c r="F145" s="38"/>
      <c r="G145" s="38"/>
      <c r="H145" s="70"/>
      <c r="I145" s="38"/>
      <c r="J145" s="70"/>
      <c r="K145" s="38"/>
      <c r="L145" s="70"/>
      <c r="M145" s="38"/>
      <c r="N145" s="70"/>
      <c r="O145" s="38"/>
      <c r="P145" s="70"/>
      <c r="Q145" s="70"/>
    </row>
    <row r="146" spans="1:17" ht="12.75" x14ac:dyDescent="0.2">
      <c r="A146" s="130"/>
      <c r="B146" s="79" t="str">
        <f t="shared" si="6"/>
        <v/>
      </c>
      <c r="C146" s="112" t="str">
        <f t="shared" si="5"/>
        <v/>
      </c>
      <c r="D146" s="70"/>
      <c r="E146" s="70"/>
      <c r="F146" s="38"/>
      <c r="G146" s="38"/>
      <c r="H146" s="70"/>
      <c r="I146" s="38"/>
      <c r="J146" s="70"/>
      <c r="K146" s="38"/>
      <c r="L146" s="70"/>
      <c r="M146" s="38"/>
      <c r="N146" s="70"/>
      <c r="O146" s="38"/>
      <c r="P146" s="70"/>
      <c r="Q146" s="70"/>
    </row>
    <row r="147" spans="1:17" ht="12.75" x14ac:dyDescent="0.2">
      <c r="A147" s="130"/>
      <c r="B147" s="79" t="str">
        <f t="shared" si="6"/>
        <v/>
      </c>
      <c r="C147" s="112" t="str">
        <f t="shared" si="5"/>
        <v/>
      </c>
      <c r="D147" s="70"/>
      <c r="E147" s="70"/>
      <c r="F147" s="38"/>
      <c r="G147" s="38"/>
      <c r="H147" s="70"/>
      <c r="I147" s="38"/>
      <c r="J147" s="70"/>
      <c r="K147" s="38"/>
      <c r="L147" s="70"/>
      <c r="M147" s="38"/>
      <c r="N147" s="70"/>
      <c r="O147" s="38"/>
      <c r="P147" s="70"/>
      <c r="Q147" s="70"/>
    </row>
    <row r="148" spans="1:17" ht="12.75" x14ac:dyDescent="0.2">
      <c r="A148" s="130"/>
      <c r="B148" s="79" t="str">
        <f t="shared" si="6"/>
        <v/>
      </c>
      <c r="C148" s="112" t="str">
        <f t="shared" si="5"/>
        <v/>
      </c>
      <c r="D148" s="70"/>
      <c r="E148" s="70"/>
      <c r="F148" s="38"/>
      <c r="G148" s="38"/>
      <c r="H148" s="70"/>
      <c r="I148" s="38"/>
      <c r="J148" s="70"/>
      <c r="K148" s="38"/>
      <c r="L148" s="70"/>
      <c r="M148" s="38"/>
      <c r="N148" s="70"/>
      <c r="O148" s="38"/>
      <c r="P148" s="70"/>
      <c r="Q148" s="70"/>
    </row>
    <row r="149" spans="1:17" ht="12.75" x14ac:dyDescent="0.2">
      <c r="A149" s="130"/>
      <c r="B149" s="79" t="str">
        <f t="shared" si="6"/>
        <v/>
      </c>
      <c r="C149" s="112" t="str">
        <f t="shared" si="5"/>
        <v/>
      </c>
      <c r="D149" s="70"/>
      <c r="E149" s="70"/>
      <c r="F149" s="38"/>
      <c r="G149" s="38"/>
      <c r="H149" s="70"/>
      <c r="I149" s="38"/>
      <c r="J149" s="70"/>
      <c r="K149" s="38"/>
      <c r="L149" s="70"/>
      <c r="M149" s="38"/>
      <c r="N149" s="70"/>
      <c r="O149" s="38"/>
      <c r="P149" s="70"/>
      <c r="Q149" s="70"/>
    </row>
    <row r="150" spans="1:17" ht="12.75" x14ac:dyDescent="0.2">
      <c r="A150" s="130"/>
      <c r="B150" s="79" t="str">
        <f t="shared" si="6"/>
        <v/>
      </c>
      <c r="C150" s="112" t="str">
        <f t="shared" si="5"/>
        <v/>
      </c>
      <c r="D150" s="70"/>
      <c r="E150" s="70"/>
      <c r="F150" s="38"/>
      <c r="G150" s="38"/>
      <c r="H150" s="70"/>
      <c r="I150" s="38"/>
      <c r="J150" s="70"/>
      <c r="K150" s="38"/>
      <c r="L150" s="70"/>
      <c r="M150" s="38"/>
      <c r="N150" s="70"/>
      <c r="O150" s="38"/>
      <c r="P150" s="70"/>
      <c r="Q150" s="70"/>
    </row>
    <row r="151" spans="1:17" ht="12.75" x14ac:dyDescent="0.2">
      <c r="A151" s="130"/>
      <c r="B151" s="79" t="str">
        <f t="shared" si="6"/>
        <v/>
      </c>
      <c r="C151" s="112" t="str">
        <f t="shared" si="5"/>
        <v/>
      </c>
      <c r="D151" s="70"/>
      <c r="E151" s="70"/>
      <c r="F151" s="38"/>
      <c r="G151" s="38"/>
      <c r="H151" s="70"/>
      <c r="I151" s="38"/>
      <c r="J151" s="70"/>
      <c r="K151" s="38"/>
      <c r="L151" s="70"/>
      <c r="M151" s="38"/>
      <c r="N151" s="70"/>
      <c r="O151" s="38"/>
      <c r="P151" s="70"/>
      <c r="Q151" s="70"/>
    </row>
    <row r="152" spans="1:17" ht="12.75" x14ac:dyDescent="0.2">
      <c r="A152" s="130"/>
      <c r="B152" s="79" t="str">
        <f t="shared" si="6"/>
        <v/>
      </c>
      <c r="C152" s="112" t="str">
        <f t="shared" si="5"/>
        <v/>
      </c>
      <c r="D152" s="70"/>
      <c r="E152" s="70"/>
      <c r="F152" s="38"/>
      <c r="G152" s="38"/>
      <c r="H152" s="70"/>
      <c r="I152" s="38"/>
      <c r="J152" s="70"/>
      <c r="K152" s="38"/>
      <c r="L152" s="70"/>
      <c r="M152" s="38"/>
      <c r="N152" s="70"/>
      <c r="O152" s="38"/>
      <c r="P152" s="70"/>
      <c r="Q152" s="70"/>
    </row>
    <row r="153" spans="1:17" ht="12.75" x14ac:dyDescent="0.2">
      <c r="A153" s="130"/>
      <c r="B153" s="79" t="str">
        <f t="shared" si="6"/>
        <v/>
      </c>
      <c r="C153" s="112" t="str">
        <f t="shared" si="5"/>
        <v/>
      </c>
      <c r="D153" s="70"/>
      <c r="E153" s="70"/>
      <c r="F153" s="38"/>
      <c r="G153" s="38"/>
      <c r="H153" s="70"/>
      <c r="I153" s="38"/>
      <c r="J153" s="70"/>
      <c r="K153" s="38"/>
      <c r="L153" s="70"/>
      <c r="M153" s="38"/>
      <c r="N153" s="70"/>
      <c r="O153" s="38"/>
      <c r="P153" s="70"/>
      <c r="Q153" s="70"/>
    </row>
    <row r="154" spans="1:17" ht="12.75" x14ac:dyDescent="0.2">
      <c r="A154" s="130"/>
      <c r="B154" s="79" t="str">
        <f t="shared" si="6"/>
        <v/>
      </c>
      <c r="C154" s="112" t="str">
        <f t="shared" si="5"/>
        <v/>
      </c>
      <c r="D154" s="70"/>
      <c r="E154" s="70"/>
      <c r="F154" s="38"/>
      <c r="G154" s="38"/>
      <c r="H154" s="70"/>
      <c r="I154" s="38"/>
      <c r="J154" s="70"/>
      <c r="K154" s="38"/>
      <c r="L154" s="70"/>
      <c r="M154" s="38"/>
      <c r="N154" s="70"/>
      <c r="O154" s="38"/>
      <c r="P154" s="70"/>
      <c r="Q154" s="70"/>
    </row>
    <row r="155" spans="1:17" ht="12.75" x14ac:dyDescent="0.2">
      <c r="A155" s="130"/>
      <c r="B155" s="79" t="str">
        <f t="shared" si="6"/>
        <v/>
      </c>
      <c r="C155" s="112" t="str">
        <f t="shared" si="5"/>
        <v/>
      </c>
      <c r="D155" s="70"/>
      <c r="E155" s="70"/>
      <c r="F155" s="38"/>
      <c r="G155" s="38"/>
      <c r="H155" s="70"/>
      <c r="I155" s="38"/>
      <c r="J155" s="70"/>
      <c r="K155" s="38"/>
      <c r="L155" s="70"/>
      <c r="M155" s="38"/>
      <c r="N155" s="70"/>
      <c r="O155" s="38"/>
      <c r="P155" s="70"/>
      <c r="Q155" s="70"/>
    </row>
    <row r="156" spans="1:17" ht="12.75" x14ac:dyDescent="0.2">
      <c r="A156" s="130"/>
      <c r="B156" s="79" t="str">
        <f t="shared" si="6"/>
        <v/>
      </c>
      <c r="C156" s="112" t="str">
        <f t="shared" si="5"/>
        <v/>
      </c>
      <c r="D156" s="70"/>
      <c r="E156" s="70"/>
      <c r="F156" s="38"/>
      <c r="G156" s="38"/>
      <c r="H156" s="70"/>
      <c r="I156" s="38"/>
      <c r="J156" s="70"/>
      <c r="K156" s="38"/>
      <c r="L156" s="70"/>
      <c r="M156" s="38"/>
      <c r="N156" s="70"/>
      <c r="O156" s="38"/>
      <c r="P156" s="70"/>
      <c r="Q156" s="70"/>
    </row>
    <row r="157" spans="1:17" ht="12.75" x14ac:dyDescent="0.2">
      <c r="A157" s="130"/>
      <c r="B157" s="79" t="str">
        <f t="shared" si="6"/>
        <v/>
      </c>
      <c r="C157" s="112" t="str">
        <f t="shared" si="5"/>
        <v/>
      </c>
      <c r="D157" s="70"/>
      <c r="E157" s="70"/>
      <c r="F157" s="38"/>
      <c r="G157" s="38"/>
      <c r="H157" s="70"/>
      <c r="I157" s="38"/>
      <c r="J157" s="70"/>
      <c r="K157" s="38"/>
      <c r="L157" s="70"/>
      <c r="M157" s="38"/>
      <c r="N157" s="70"/>
      <c r="O157" s="38"/>
      <c r="P157" s="70"/>
      <c r="Q157" s="70"/>
    </row>
    <row r="158" spans="1:17" ht="12.75" x14ac:dyDescent="0.2">
      <c r="A158" s="130"/>
      <c r="B158" s="79" t="str">
        <f t="shared" si="6"/>
        <v/>
      </c>
      <c r="C158" s="112" t="str">
        <f t="shared" si="5"/>
        <v/>
      </c>
      <c r="D158" s="70"/>
      <c r="E158" s="70"/>
      <c r="F158" s="38"/>
      <c r="G158" s="38"/>
      <c r="H158" s="70"/>
      <c r="I158" s="38"/>
      <c r="J158" s="70"/>
      <c r="K158" s="38"/>
      <c r="L158" s="70"/>
      <c r="M158" s="38"/>
      <c r="N158" s="70"/>
      <c r="O158" s="38"/>
      <c r="P158" s="70"/>
      <c r="Q158" s="70"/>
    </row>
    <row r="159" spans="1:17" ht="12.75" x14ac:dyDescent="0.2">
      <c r="A159" s="130"/>
      <c r="B159" s="79" t="str">
        <f t="shared" si="6"/>
        <v/>
      </c>
      <c r="C159" s="112" t="str">
        <f t="shared" si="5"/>
        <v/>
      </c>
      <c r="D159" s="70"/>
      <c r="E159" s="70"/>
      <c r="F159" s="38"/>
      <c r="G159" s="38"/>
      <c r="H159" s="70"/>
      <c r="I159" s="38"/>
      <c r="J159" s="70"/>
      <c r="K159" s="38"/>
      <c r="L159" s="70"/>
      <c r="M159" s="38"/>
      <c r="N159" s="70"/>
      <c r="O159" s="38"/>
      <c r="P159" s="70"/>
      <c r="Q159" s="70"/>
    </row>
    <row r="160" spans="1:17" ht="12.75" x14ac:dyDescent="0.2">
      <c r="A160" s="130"/>
      <c r="B160" s="79" t="str">
        <f t="shared" si="6"/>
        <v/>
      </c>
      <c r="C160" s="112" t="str">
        <f t="shared" si="5"/>
        <v/>
      </c>
      <c r="D160" s="70"/>
      <c r="E160" s="70"/>
      <c r="F160" s="38"/>
      <c r="G160" s="38"/>
      <c r="H160" s="70"/>
      <c r="I160" s="38"/>
      <c r="J160" s="70"/>
      <c r="K160" s="38"/>
      <c r="L160" s="70"/>
      <c r="M160" s="38"/>
      <c r="N160" s="70"/>
      <c r="O160" s="38"/>
      <c r="P160" s="70"/>
      <c r="Q160" s="70"/>
    </row>
    <row r="161" spans="1:17" ht="12.75" x14ac:dyDescent="0.2">
      <c r="A161" s="130"/>
      <c r="B161" s="79" t="str">
        <f t="shared" si="6"/>
        <v/>
      </c>
      <c r="C161" s="112" t="str">
        <f t="shared" si="5"/>
        <v/>
      </c>
      <c r="D161" s="70"/>
      <c r="E161" s="70"/>
      <c r="F161" s="38"/>
      <c r="G161" s="38"/>
      <c r="H161" s="70"/>
      <c r="I161" s="38"/>
      <c r="J161" s="70"/>
      <c r="K161" s="38"/>
      <c r="L161" s="70"/>
      <c r="M161" s="38"/>
      <c r="N161" s="70"/>
      <c r="O161" s="38"/>
      <c r="P161" s="70"/>
      <c r="Q161" s="70"/>
    </row>
    <row r="162" spans="1:17" ht="12.75" x14ac:dyDescent="0.2">
      <c r="A162" s="130"/>
      <c r="B162" s="79" t="str">
        <f t="shared" si="6"/>
        <v/>
      </c>
      <c r="C162" s="112" t="str">
        <f t="shared" si="5"/>
        <v/>
      </c>
      <c r="D162" s="70"/>
      <c r="E162" s="70"/>
      <c r="F162" s="38"/>
      <c r="G162" s="38"/>
      <c r="H162" s="70"/>
      <c r="I162" s="38"/>
      <c r="J162" s="70"/>
      <c r="K162" s="38"/>
      <c r="L162" s="70"/>
      <c r="M162" s="38"/>
      <c r="N162" s="70"/>
      <c r="O162" s="38"/>
      <c r="P162" s="70"/>
      <c r="Q162" s="70"/>
    </row>
    <row r="163" spans="1:17" ht="12.75" x14ac:dyDescent="0.2">
      <c r="A163" s="130"/>
      <c r="B163" s="79" t="str">
        <f t="shared" si="6"/>
        <v/>
      </c>
      <c r="C163" s="112" t="str">
        <f t="shared" si="5"/>
        <v/>
      </c>
      <c r="D163" s="70"/>
      <c r="E163" s="70"/>
      <c r="F163" s="38"/>
      <c r="G163" s="38"/>
      <c r="H163" s="70"/>
      <c r="I163" s="38"/>
      <c r="J163" s="70"/>
      <c r="K163" s="38"/>
      <c r="L163" s="70"/>
      <c r="M163" s="38"/>
      <c r="N163" s="70"/>
      <c r="O163" s="38"/>
      <c r="P163" s="70"/>
      <c r="Q163" s="70"/>
    </row>
    <row r="164" spans="1:17" ht="12.75" x14ac:dyDescent="0.2">
      <c r="A164" s="130"/>
      <c r="B164" s="79" t="str">
        <f t="shared" si="6"/>
        <v/>
      </c>
      <c r="C164" s="112" t="str">
        <f t="shared" si="5"/>
        <v/>
      </c>
      <c r="D164" s="70"/>
      <c r="E164" s="70"/>
      <c r="F164" s="38"/>
      <c r="G164" s="38"/>
      <c r="H164" s="70"/>
      <c r="I164" s="38"/>
      <c r="J164" s="70"/>
      <c r="K164" s="38"/>
      <c r="L164" s="70"/>
      <c r="M164" s="38"/>
      <c r="N164" s="70"/>
      <c r="O164" s="38"/>
      <c r="P164" s="70"/>
      <c r="Q164" s="70"/>
    </row>
    <row r="165" spans="1:17" ht="12.75" x14ac:dyDescent="0.2">
      <c r="A165" s="130"/>
      <c r="B165" s="79" t="str">
        <f t="shared" si="6"/>
        <v/>
      </c>
      <c r="C165" s="112" t="str">
        <f t="shared" si="5"/>
        <v/>
      </c>
      <c r="D165" s="70"/>
      <c r="E165" s="70"/>
      <c r="F165" s="38"/>
      <c r="G165" s="38"/>
      <c r="H165" s="70"/>
      <c r="I165" s="38"/>
      <c r="J165" s="70"/>
      <c r="K165" s="38"/>
      <c r="L165" s="70"/>
      <c r="M165" s="38"/>
      <c r="N165" s="70"/>
      <c r="O165" s="38"/>
      <c r="P165" s="70"/>
      <c r="Q165" s="70"/>
    </row>
    <row r="166" spans="1:17" ht="12.75" x14ac:dyDescent="0.2">
      <c r="A166" s="130"/>
      <c r="B166" s="79" t="str">
        <f t="shared" si="6"/>
        <v/>
      </c>
      <c r="C166" s="112" t="str">
        <f t="shared" si="5"/>
        <v/>
      </c>
      <c r="D166" s="70"/>
      <c r="E166" s="70"/>
      <c r="F166" s="38"/>
      <c r="G166" s="38"/>
      <c r="H166" s="70"/>
      <c r="I166" s="38"/>
      <c r="J166" s="70"/>
      <c r="K166" s="38"/>
      <c r="L166" s="70"/>
      <c r="M166" s="38"/>
      <c r="N166" s="70"/>
      <c r="O166" s="38"/>
      <c r="P166" s="70"/>
      <c r="Q166" s="70"/>
    </row>
    <row r="167" spans="1:17" ht="12.75" x14ac:dyDescent="0.2">
      <c r="A167" s="130"/>
      <c r="B167" s="79" t="str">
        <f t="shared" si="6"/>
        <v/>
      </c>
      <c r="C167" s="112" t="str">
        <f t="shared" si="5"/>
        <v/>
      </c>
      <c r="D167" s="70"/>
      <c r="E167" s="70"/>
      <c r="F167" s="38"/>
      <c r="G167" s="38"/>
      <c r="H167" s="70"/>
      <c r="I167" s="38"/>
      <c r="J167" s="70"/>
      <c r="K167" s="38"/>
      <c r="L167" s="70"/>
      <c r="M167" s="38"/>
      <c r="N167" s="70"/>
      <c r="O167" s="38"/>
      <c r="P167" s="70"/>
      <c r="Q167" s="70"/>
    </row>
    <row r="168" spans="1:17" ht="12.75" x14ac:dyDescent="0.2">
      <c r="A168" s="130"/>
      <c r="B168" s="79" t="str">
        <f t="shared" si="6"/>
        <v/>
      </c>
      <c r="C168" s="112" t="str">
        <f t="shared" si="5"/>
        <v/>
      </c>
      <c r="D168" s="70"/>
      <c r="E168" s="70"/>
      <c r="F168" s="38"/>
      <c r="G168" s="38"/>
      <c r="H168" s="70"/>
      <c r="I168" s="38"/>
      <c r="J168" s="70"/>
      <c r="K168" s="38"/>
      <c r="L168" s="70"/>
      <c r="M168" s="38"/>
      <c r="N168" s="70"/>
      <c r="O168" s="38"/>
      <c r="P168" s="70"/>
      <c r="Q168" s="70"/>
    </row>
    <row r="169" spans="1:17" ht="12.75" x14ac:dyDescent="0.2">
      <c r="A169" s="130"/>
      <c r="B169" s="79" t="str">
        <f t="shared" si="6"/>
        <v/>
      </c>
      <c r="C169" s="112" t="str">
        <f t="shared" si="5"/>
        <v/>
      </c>
      <c r="D169" s="70"/>
      <c r="E169" s="70"/>
      <c r="F169" s="38"/>
      <c r="G169" s="38"/>
      <c r="H169" s="70"/>
      <c r="I169" s="38"/>
      <c r="J169" s="70"/>
      <c r="K169" s="38"/>
      <c r="L169" s="70"/>
      <c r="M169" s="38"/>
      <c r="N169" s="70"/>
      <c r="O169" s="38"/>
      <c r="P169" s="70"/>
      <c r="Q169" s="70"/>
    </row>
    <row r="170" spans="1:17" ht="12.75" x14ac:dyDescent="0.2">
      <c r="A170" s="130"/>
      <c r="B170" s="79" t="str">
        <f t="shared" si="6"/>
        <v/>
      </c>
      <c r="C170" s="112" t="str">
        <f t="shared" si="5"/>
        <v/>
      </c>
      <c r="D170" s="70"/>
      <c r="E170" s="70"/>
      <c r="F170" s="38"/>
      <c r="G170" s="38"/>
      <c r="H170" s="70"/>
      <c r="I170" s="38"/>
      <c r="J170" s="70"/>
      <c r="K170" s="38"/>
      <c r="L170" s="70"/>
      <c r="M170" s="38"/>
      <c r="N170" s="70"/>
      <c r="O170" s="38"/>
      <c r="P170" s="70"/>
      <c r="Q170" s="70"/>
    </row>
    <row r="171" spans="1:17" ht="12.75" x14ac:dyDescent="0.2">
      <c r="A171" s="130"/>
      <c r="B171" s="79" t="str">
        <f t="shared" si="6"/>
        <v/>
      </c>
      <c r="C171" s="112" t="str">
        <f t="shared" si="5"/>
        <v/>
      </c>
      <c r="D171" s="70"/>
      <c r="E171" s="70"/>
      <c r="F171" s="38"/>
      <c r="G171" s="38"/>
      <c r="H171" s="70"/>
      <c r="I171" s="38"/>
      <c r="J171" s="70"/>
      <c r="K171" s="38"/>
      <c r="L171" s="70"/>
      <c r="M171" s="38"/>
      <c r="N171" s="70"/>
      <c r="O171" s="38"/>
      <c r="P171" s="70"/>
      <c r="Q171" s="70"/>
    </row>
    <row r="172" spans="1:17" ht="12.75" x14ac:dyDescent="0.2">
      <c r="A172" s="130"/>
      <c r="B172" s="79" t="str">
        <f t="shared" si="6"/>
        <v/>
      </c>
      <c r="C172" s="112" t="str">
        <f t="shared" si="5"/>
        <v/>
      </c>
      <c r="D172" s="70"/>
      <c r="E172" s="70"/>
      <c r="F172" s="38"/>
      <c r="G172" s="38"/>
      <c r="H172" s="70"/>
      <c r="I172" s="38"/>
      <c r="J172" s="70"/>
      <c r="K172" s="38"/>
      <c r="L172" s="70"/>
      <c r="M172" s="38"/>
      <c r="N172" s="70"/>
      <c r="O172" s="38"/>
      <c r="P172" s="70"/>
      <c r="Q172" s="70"/>
    </row>
    <row r="173" spans="1:17" ht="12.75" x14ac:dyDescent="0.2">
      <c r="A173" s="130"/>
      <c r="B173" s="79" t="str">
        <f t="shared" si="6"/>
        <v/>
      </c>
      <c r="C173" s="112" t="str">
        <f t="shared" si="5"/>
        <v/>
      </c>
      <c r="D173" s="70"/>
      <c r="E173" s="70"/>
      <c r="F173" s="38"/>
      <c r="G173" s="38"/>
      <c r="H173" s="70"/>
      <c r="I173" s="38"/>
      <c r="J173" s="70"/>
      <c r="K173" s="38"/>
      <c r="L173" s="70"/>
      <c r="M173" s="38"/>
      <c r="N173" s="70"/>
      <c r="O173" s="38"/>
      <c r="P173" s="70"/>
      <c r="Q173" s="70"/>
    </row>
    <row r="174" spans="1:17" ht="12.75" x14ac:dyDescent="0.2">
      <c r="A174" s="130"/>
      <c r="B174" s="79" t="str">
        <f t="shared" si="6"/>
        <v/>
      </c>
      <c r="C174" s="112" t="str">
        <f t="shared" si="5"/>
        <v/>
      </c>
      <c r="D174" s="70"/>
      <c r="E174" s="70"/>
      <c r="F174" s="38"/>
      <c r="G174" s="38"/>
      <c r="H174" s="70"/>
      <c r="I174" s="38"/>
      <c r="J174" s="70"/>
      <c r="K174" s="38"/>
      <c r="L174" s="70"/>
      <c r="M174" s="38"/>
      <c r="N174" s="70"/>
      <c r="O174" s="38"/>
      <c r="P174" s="70"/>
      <c r="Q174" s="70"/>
    </row>
    <row r="175" spans="1:17" ht="12.75" x14ac:dyDescent="0.2">
      <c r="A175" s="130"/>
      <c r="B175" s="79" t="str">
        <f t="shared" si="6"/>
        <v/>
      </c>
      <c r="C175" s="112" t="str">
        <f t="shared" si="5"/>
        <v/>
      </c>
      <c r="D175" s="70"/>
      <c r="E175" s="70"/>
      <c r="F175" s="38"/>
      <c r="G175" s="38"/>
      <c r="H175" s="70"/>
      <c r="I175" s="38"/>
      <c r="J175" s="70"/>
      <c r="K175" s="38"/>
      <c r="L175" s="70"/>
      <c r="M175" s="38"/>
      <c r="N175" s="70"/>
      <c r="O175" s="38"/>
      <c r="P175" s="70"/>
      <c r="Q175" s="70"/>
    </row>
    <row r="176" spans="1:17" ht="12.75" x14ac:dyDescent="0.2">
      <c r="A176" s="130"/>
      <c r="B176" s="79" t="str">
        <f t="shared" si="6"/>
        <v/>
      </c>
      <c r="C176" s="112" t="str">
        <f t="shared" si="5"/>
        <v/>
      </c>
      <c r="D176" s="70"/>
      <c r="E176" s="70"/>
      <c r="F176" s="38"/>
      <c r="G176" s="38"/>
      <c r="H176" s="70"/>
      <c r="I176" s="38"/>
      <c r="J176" s="70"/>
      <c r="K176" s="38"/>
      <c r="L176" s="70"/>
      <c r="M176" s="38"/>
      <c r="N176" s="70"/>
      <c r="O176" s="38"/>
      <c r="P176" s="70"/>
      <c r="Q176" s="70"/>
    </row>
    <row r="177" spans="1:17" ht="12.75" x14ac:dyDescent="0.2">
      <c r="A177" s="130"/>
      <c r="B177" s="79" t="str">
        <f t="shared" si="6"/>
        <v/>
      </c>
      <c r="C177" s="112" t="str">
        <f t="shared" si="5"/>
        <v/>
      </c>
      <c r="D177" s="70"/>
      <c r="E177" s="70"/>
      <c r="F177" s="38"/>
      <c r="G177" s="38"/>
      <c r="H177" s="70"/>
      <c r="I177" s="38"/>
      <c r="J177" s="70"/>
      <c r="K177" s="38"/>
      <c r="L177" s="70"/>
      <c r="M177" s="38"/>
      <c r="N177" s="70"/>
      <c r="O177" s="38"/>
      <c r="P177" s="70"/>
      <c r="Q177" s="70"/>
    </row>
    <row r="178" spans="1:17" ht="12.75" x14ac:dyDescent="0.2">
      <c r="A178" s="130"/>
      <c r="B178" s="79" t="str">
        <f t="shared" si="6"/>
        <v/>
      </c>
      <c r="C178" s="112" t="str">
        <f t="shared" si="5"/>
        <v/>
      </c>
      <c r="D178" s="70"/>
      <c r="E178" s="70"/>
      <c r="F178" s="38"/>
      <c r="G178" s="38"/>
      <c r="H178" s="70"/>
      <c r="I178" s="38"/>
      <c r="J178" s="70"/>
      <c r="K178" s="38"/>
      <c r="L178" s="70"/>
      <c r="M178" s="38"/>
      <c r="N178" s="70"/>
      <c r="O178" s="38"/>
      <c r="P178" s="70"/>
      <c r="Q178" s="70"/>
    </row>
    <row r="179" spans="1:17" ht="12.75" x14ac:dyDescent="0.2">
      <c r="A179" s="130"/>
      <c r="B179" s="79" t="str">
        <f t="shared" si="6"/>
        <v/>
      </c>
      <c r="C179" s="112" t="str">
        <f t="shared" si="5"/>
        <v/>
      </c>
      <c r="D179" s="70"/>
      <c r="E179" s="70"/>
      <c r="F179" s="38"/>
      <c r="G179" s="38"/>
      <c r="H179" s="70"/>
      <c r="I179" s="38"/>
      <c r="J179" s="70"/>
      <c r="K179" s="38"/>
      <c r="L179" s="70"/>
      <c r="M179" s="38"/>
      <c r="N179" s="70"/>
      <c r="O179" s="38"/>
      <c r="P179" s="70"/>
      <c r="Q179" s="70"/>
    </row>
    <row r="180" spans="1:17" ht="12.75" x14ac:dyDescent="0.2">
      <c r="A180" s="130"/>
      <c r="B180" s="79" t="str">
        <f t="shared" si="6"/>
        <v/>
      </c>
      <c r="C180" s="112" t="str">
        <f t="shared" si="5"/>
        <v/>
      </c>
      <c r="D180" s="70"/>
      <c r="E180" s="70"/>
      <c r="F180" s="38"/>
      <c r="G180" s="38"/>
      <c r="H180" s="70"/>
      <c r="I180" s="38"/>
      <c r="J180" s="70"/>
      <c r="K180" s="38"/>
      <c r="L180" s="70"/>
      <c r="M180" s="38"/>
      <c r="N180" s="70"/>
      <c r="O180" s="38"/>
      <c r="P180" s="70"/>
      <c r="Q180" s="70"/>
    </row>
    <row r="181" spans="1:17" ht="12.75" x14ac:dyDescent="0.2">
      <c r="A181" s="130"/>
      <c r="B181" s="79" t="str">
        <f t="shared" si="6"/>
        <v/>
      </c>
      <c r="C181" s="112" t="str">
        <f t="shared" si="5"/>
        <v/>
      </c>
      <c r="D181" s="70"/>
      <c r="E181" s="70"/>
      <c r="F181" s="38"/>
      <c r="G181" s="38"/>
      <c r="H181" s="70"/>
      <c r="I181" s="38"/>
      <c r="J181" s="70"/>
      <c r="K181" s="38"/>
      <c r="L181" s="70"/>
      <c r="M181" s="38"/>
      <c r="N181" s="70"/>
      <c r="O181" s="38"/>
      <c r="P181" s="70"/>
      <c r="Q181" s="70"/>
    </row>
    <row r="182" spans="1:17" ht="12.75" x14ac:dyDescent="0.2">
      <c r="A182" s="130"/>
      <c r="B182" s="79" t="str">
        <f t="shared" si="6"/>
        <v/>
      </c>
      <c r="C182" s="112" t="str">
        <f t="shared" si="5"/>
        <v/>
      </c>
      <c r="D182" s="70"/>
      <c r="E182" s="70"/>
      <c r="F182" s="38"/>
      <c r="G182" s="38"/>
      <c r="H182" s="70"/>
      <c r="I182" s="38"/>
      <c r="J182" s="70"/>
      <c r="K182" s="38"/>
      <c r="L182" s="70"/>
      <c r="M182" s="38"/>
      <c r="N182" s="70"/>
      <c r="O182" s="38"/>
      <c r="P182" s="70"/>
      <c r="Q182" s="70"/>
    </row>
    <row r="183" spans="1:17" ht="12.75" x14ac:dyDescent="0.2">
      <c r="A183" s="130"/>
      <c r="B183" s="79" t="str">
        <f t="shared" si="6"/>
        <v/>
      </c>
      <c r="C183" s="112" t="str">
        <f t="shared" si="5"/>
        <v/>
      </c>
      <c r="D183" s="70"/>
      <c r="E183" s="70"/>
      <c r="F183" s="38"/>
      <c r="G183" s="38"/>
      <c r="H183" s="70"/>
      <c r="I183" s="38"/>
      <c r="J183" s="70"/>
      <c r="K183" s="38"/>
      <c r="L183" s="70"/>
      <c r="M183" s="38"/>
      <c r="N183" s="70"/>
      <c r="O183" s="38"/>
      <c r="P183" s="70"/>
      <c r="Q183" s="70"/>
    </row>
    <row r="184" spans="1:17" ht="12.75" x14ac:dyDescent="0.2">
      <c r="A184" s="130"/>
      <c r="B184" s="79" t="str">
        <f t="shared" si="6"/>
        <v/>
      </c>
      <c r="C184" s="112" t="str">
        <f t="shared" si="5"/>
        <v/>
      </c>
      <c r="D184" s="70"/>
      <c r="E184" s="70"/>
      <c r="F184" s="38"/>
      <c r="G184" s="38"/>
      <c r="H184" s="70"/>
      <c r="I184" s="38"/>
      <c r="J184" s="70"/>
      <c r="K184" s="38"/>
      <c r="L184" s="70"/>
      <c r="M184" s="38"/>
      <c r="N184" s="70"/>
      <c r="O184" s="38"/>
      <c r="P184" s="70"/>
      <c r="Q184" s="70"/>
    </row>
    <row r="185" spans="1:17" ht="12.75" x14ac:dyDescent="0.2">
      <c r="A185" s="130"/>
      <c r="B185" s="79" t="str">
        <f t="shared" si="6"/>
        <v/>
      </c>
      <c r="C185" s="112" t="str">
        <f t="shared" si="5"/>
        <v/>
      </c>
      <c r="D185" s="70"/>
      <c r="E185" s="70"/>
      <c r="F185" s="38"/>
      <c r="G185" s="38"/>
      <c r="H185" s="70"/>
      <c r="I185" s="38"/>
      <c r="J185" s="70"/>
      <c r="K185" s="38"/>
      <c r="L185" s="70"/>
      <c r="M185" s="38"/>
      <c r="N185" s="70"/>
      <c r="O185" s="38"/>
      <c r="P185" s="70"/>
      <c r="Q185" s="70"/>
    </row>
    <row r="186" spans="1:17" ht="12.75" x14ac:dyDescent="0.2">
      <c r="A186" s="130"/>
      <c r="B186" s="79" t="str">
        <f t="shared" si="6"/>
        <v/>
      </c>
      <c r="C186" s="112" t="str">
        <f t="shared" si="5"/>
        <v/>
      </c>
      <c r="D186" s="70"/>
      <c r="E186" s="70"/>
      <c r="F186" s="38"/>
      <c r="G186" s="38"/>
      <c r="H186" s="70"/>
      <c r="I186" s="38"/>
      <c r="J186" s="70"/>
      <c r="K186" s="38"/>
      <c r="L186" s="70"/>
      <c r="M186" s="38"/>
      <c r="N186" s="70"/>
      <c r="O186" s="38"/>
      <c r="P186" s="70"/>
      <c r="Q186" s="70"/>
    </row>
    <row r="187" spans="1:17" ht="12.75" x14ac:dyDescent="0.2">
      <c r="A187" s="130"/>
      <c r="B187" s="79" t="str">
        <f t="shared" si="6"/>
        <v/>
      </c>
      <c r="C187" s="112" t="str">
        <f t="shared" si="5"/>
        <v/>
      </c>
      <c r="D187" s="70"/>
      <c r="E187" s="70"/>
      <c r="F187" s="38"/>
      <c r="G187" s="38"/>
      <c r="H187" s="70"/>
      <c r="I187" s="38"/>
      <c r="J187" s="70"/>
      <c r="K187" s="38"/>
      <c r="L187" s="70"/>
      <c r="M187" s="38"/>
      <c r="N187" s="70"/>
      <c r="O187" s="38"/>
      <c r="P187" s="70"/>
      <c r="Q187" s="70"/>
    </row>
    <row r="188" spans="1:17" ht="12.75" x14ac:dyDescent="0.2">
      <c r="A188" s="130"/>
      <c r="B188" s="79" t="str">
        <f t="shared" si="6"/>
        <v/>
      </c>
      <c r="C188" s="112" t="str">
        <f t="shared" si="5"/>
        <v/>
      </c>
      <c r="D188" s="70"/>
      <c r="E188" s="70"/>
      <c r="F188" s="38"/>
      <c r="G188" s="38"/>
      <c r="H188" s="70"/>
      <c r="I188" s="38"/>
      <c r="J188" s="70"/>
      <c r="K188" s="38"/>
      <c r="L188" s="70"/>
      <c r="M188" s="38"/>
      <c r="N188" s="70"/>
      <c r="O188" s="38"/>
      <c r="P188" s="70"/>
      <c r="Q188" s="70"/>
    </row>
    <row r="189" spans="1:17" ht="12.75" x14ac:dyDescent="0.2">
      <c r="A189" s="130"/>
      <c r="B189" s="79" t="str">
        <f t="shared" si="6"/>
        <v/>
      </c>
      <c r="C189" s="112" t="str">
        <f t="shared" si="5"/>
        <v/>
      </c>
      <c r="D189" s="70"/>
      <c r="E189" s="70"/>
      <c r="F189" s="38"/>
      <c r="G189" s="38"/>
      <c r="H189" s="70"/>
      <c r="I189" s="38"/>
      <c r="J189" s="70"/>
      <c r="K189" s="38"/>
      <c r="L189" s="70"/>
      <c r="M189" s="38"/>
      <c r="N189" s="70"/>
      <c r="O189" s="38"/>
      <c r="P189" s="70"/>
      <c r="Q189" s="70"/>
    </row>
    <row r="190" spans="1:17" ht="12.75" x14ac:dyDescent="0.2">
      <c r="A190" s="130"/>
      <c r="B190" s="79" t="str">
        <f t="shared" si="6"/>
        <v/>
      </c>
      <c r="C190" s="112" t="str">
        <f t="shared" si="5"/>
        <v/>
      </c>
      <c r="D190" s="70"/>
      <c r="E190" s="70"/>
      <c r="F190" s="38"/>
      <c r="G190" s="38"/>
      <c r="H190" s="70"/>
      <c r="I190" s="38"/>
      <c r="J190" s="70"/>
      <c r="K190" s="38"/>
      <c r="L190" s="70"/>
      <c r="M190" s="38"/>
      <c r="N190" s="70"/>
      <c r="O190" s="38"/>
      <c r="P190" s="70"/>
      <c r="Q190" s="70"/>
    </row>
    <row r="191" spans="1:17" ht="12.75" x14ac:dyDescent="0.2">
      <c r="A191" s="130"/>
      <c r="B191" s="79" t="str">
        <f t="shared" si="6"/>
        <v/>
      </c>
      <c r="C191" s="112" t="str">
        <f t="shared" si="5"/>
        <v/>
      </c>
      <c r="D191" s="70"/>
      <c r="E191" s="70"/>
      <c r="F191" s="38"/>
      <c r="G191" s="38"/>
      <c r="H191" s="70"/>
      <c r="I191" s="38"/>
      <c r="J191" s="70"/>
      <c r="K191" s="38"/>
      <c r="L191" s="70"/>
      <c r="M191" s="38"/>
      <c r="N191" s="70"/>
      <c r="O191" s="38"/>
      <c r="P191" s="70"/>
      <c r="Q191" s="70"/>
    </row>
    <row r="192" spans="1:17" ht="12.75" x14ac:dyDescent="0.2">
      <c r="A192" s="130"/>
      <c r="B192" s="79" t="str">
        <f t="shared" si="6"/>
        <v/>
      </c>
      <c r="C192" s="112" t="str">
        <f t="shared" si="5"/>
        <v/>
      </c>
      <c r="D192" s="70"/>
      <c r="E192" s="70"/>
      <c r="F192" s="38"/>
      <c r="G192" s="38"/>
      <c r="H192" s="70"/>
      <c r="I192" s="38"/>
      <c r="J192" s="70"/>
      <c r="K192" s="38"/>
      <c r="L192" s="70"/>
      <c r="M192" s="38"/>
      <c r="N192" s="70"/>
      <c r="O192" s="38"/>
      <c r="P192" s="70"/>
      <c r="Q192" s="70"/>
    </row>
    <row r="193" spans="1:17" ht="12.75" x14ac:dyDescent="0.2">
      <c r="A193" s="130"/>
      <c r="B193" s="79" t="str">
        <f t="shared" si="6"/>
        <v/>
      </c>
      <c r="C193" s="112" t="str">
        <f t="shared" si="5"/>
        <v/>
      </c>
      <c r="D193" s="70"/>
      <c r="E193" s="70"/>
      <c r="F193" s="38"/>
      <c r="G193" s="38"/>
      <c r="H193" s="70"/>
      <c r="I193" s="38"/>
      <c r="J193" s="70"/>
      <c r="K193" s="38"/>
      <c r="L193" s="70"/>
      <c r="M193" s="38"/>
      <c r="N193" s="70"/>
      <c r="O193" s="38"/>
      <c r="P193" s="70"/>
      <c r="Q193" s="70"/>
    </row>
    <row r="194" spans="1:17" ht="12.75" x14ac:dyDescent="0.2">
      <c r="A194" s="130"/>
      <c r="B194" s="79" t="str">
        <f t="shared" si="6"/>
        <v/>
      </c>
      <c r="C194" s="112" t="str">
        <f t="shared" si="5"/>
        <v/>
      </c>
      <c r="D194" s="70"/>
      <c r="E194" s="70"/>
      <c r="F194" s="38"/>
      <c r="G194" s="38"/>
      <c r="H194" s="70"/>
      <c r="I194" s="38"/>
      <c r="J194" s="70"/>
      <c r="K194" s="38"/>
      <c r="L194" s="70"/>
      <c r="M194" s="38"/>
      <c r="N194" s="70"/>
      <c r="O194" s="38"/>
      <c r="P194" s="70"/>
      <c r="Q194" s="70"/>
    </row>
    <row r="195" spans="1:17" ht="12.75" x14ac:dyDescent="0.2">
      <c r="A195" s="130"/>
      <c r="B195" s="79" t="str">
        <f t="shared" si="6"/>
        <v/>
      </c>
      <c r="C195" s="112" t="str">
        <f t="shared" si="5"/>
        <v/>
      </c>
      <c r="D195" s="70"/>
      <c r="E195" s="70"/>
      <c r="F195" s="38"/>
      <c r="G195" s="38"/>
      <c r="H195" s="70"/>
      <c r="I195" s="38"/>
      <c r="J195" s="70"/>
      <c r="K195" s="38"/>
      <c r="L195" s="70"/>
      <c r="M195" s="38"/>
      <c r="N195" s="70"/>
      <c r="O195" s="38"/>
      <c r="P195" s="70"/>
      <c r="Q195" s="70"/>
    </row>
    <row r="196" spans="1:17" ht="12.75" x14ac:dyDescent="0.2">
      <c r="A196" s="130"/>
      <c r="B196" s="79" t="str">
        <f t="shared" si="6"/>
        <v/>
      </c>
      <c r="C196" s="112" t="str">
        <f t="shared" si="5"/>
        <v/>
      </c>
      <c r="D196" s="70"/>
      <c r="E196" s="70"/>
      <c r="F196" s="38"/>
      <c r="G196" s="38"/>
      <c r="H196" s="70"/>
      <c r="I196" s="38"/>
      <c r="J196" s="70"/>
      <c r="K196" s="38"/>
      <c r="L196" s="70"/>
      <c r="M196" s="38"/>
      <c r="N196" s="70"/>
      <c r="O196" s="38"/>
      <c r="P196" s="70"/>
      <c r="Q196" s="70"/>
    </row>
    <row r="197" spans="1:17" ht="12.75" x14ac:dyDescent="0.2">
      <c r="A197" s="130"/>
      <c r="B197" s="79" t="str">
        <f t="shared" si="6"/>
        <v/>
      </c>
      <c r="C197" s="112" t="str">
        <f t="shared" si="5"/>
        <v/>
      </c>
      <c r="D197" s="70"/>
      <c r="E197" s="70"/>
      <c r="F197" s="38"/>
      <c r="G197" s="38"/>
      <c r="H197" s="70"/>
      <c r="I197" s="38"/>
      <c r="J197" s="70"/>
      <c r="K197" s="38"/>
      <c r="L197" s="70"/>
      <c r="M197" s="38"/>
      <c r="N197" s="70"/>
      <c r="O197" s="38"/>
      <c r="P197" s="70"/>
      <c r="Q197" s="70"/>
    </row>
    <row r="198" spans="1:17" ht="12.75" x14ac:dyDescent="0.2">
      <c r="A198" s="130"/>
      <c r="B198" s="79" t="str">
        <f t="shared" si="6"/>
        <v/>
      </c>
      <c r="C198" s="112" t="str">
        <f t="shared" si="5"/>
        <v/>
      </c>
      <c r="D198" s="70"/>
      <c r="E198" s="70"/>
      <c r="F198" s="38"/>
      <c r="G198" s="38"/>
      <c r="H198" s="70"/>
      <c r="I198" s="38"/>
      <c r="J198" s="70"/>
      <c r="K198" s="38"/>
      <c r="L198" s="70"/>
      <c r="M198" s="38"/>
      <c r="N198" s="70"/>
      <c r="O198" s="38"/>
      <c r="P198" s="70"/>
      <c r="Q198" s="70"/>
    </row>
    <row r="199" spans="1:17" ht="12.75" x14ac:dyDescent="0.2">
      <c r="A199" s="130"/>
      <c r="B199" s="79" t="str">
        <f t="shared" si="6"/>
        <v/>
      </c>
      <c r="C199" s="112" t="str">
        <f t="shared" si="5"/>
        <v/>
      </c>
      <c r="D199" s="70"/>
      <c r="E199" s="70"/>
      <c r="F199" s="38"/>
      <c r="G199" s="38"/>
      <c r="H199" s="70"/>
      <c r="I199" s="38"/>
      <c r="J199" s="70"/>
      <c r="K199" s="38"/>
      <c r="L199" s="70"/>
      <c r="M199" s="38"/>
      <c r="N199" s="70"/>
      <c r="O199" s="38"/>
      <c r="P199" s="70"/>
      <c r="Q199" s="70"/>
    </row>
    <row r="200" spans="1:17" ht="12.75" x14ac:dyDescent="0.2">
      <c r="A200" s="130"/>
      <c r="B200" s="79" t="str">
        <f t="shared" si="6"/>
        <v/>
      </c>
      <c r="C200" s="112" t="str">
        <f t="shared" ref="C200:C263" si="7">IF(A200="","",IF(ISERROR(VLOOKUP(TEXT(A200,0),remples,9,0)),IF(ISERROR(VLOOKUP(TEXT(A200,0),rempl_ficha,6,0)),"***** Codigo No Encontrado *****",UPPER((VLOOKUP(TEXT(A200,0),rempl_ficha,6,0)))),VLOOKUP(TEXT(A200,0),remples,9,0)))</f>
        <v/>
      </c>
      <c r="D200" s="70"/>
      <c r="E200" s="70"/>
      <c r="F200" s="38"/>
      <c r="G200" s="38"/>
      <c r="H200" s="70"/>
      <c r="I200" s="38"/>
      <c r="J200" s="70"/>
      <c r="K200" s="38"/>
      <c r="L200" s="70"/>
      <c r="M200" s="38"/>
      <c r="N200" s="70"/>
      <c r="O200" s="38"/>
      <c r="P200" s="70"/>
      <c r="Q200" s="70"/>
    </row>
    <row r="201" spans="1:17" ht="12.75" x14ac:dyDescent="0.2">
      <c r="A201" s="130"/>
      <c r="B201" s="79" t="str">
        <f t="shared" ref="B201:B264" si="8">IF(A201="","",IF(ISERROR(VLOOKUP(TEXT(A201,0),remples,3,0)),IF(ISERROR(VLOOKUP(TEXT(A201,0),rempl_ficha,7,0)),"***** Codigo No Encontrado *****",UPPER((VLOOKUP(TEXT(A201,0),rempl_ficha,7,0)&amp;"   "&amp;VLOOKUP(TEXT(A201,0),rempl_ficha,8,0)&amp;","&amp;VLOOKUP(TEXT(A201,0),rempl_ficha,9,0)))),VLOOKUP(TEXT(A201,0),remples,3,0)))</f>
        <v/>
      </c>
      <c r="C201" s="112" t="str">
        <f t="shared" si="7"/>
        <v/>
      </c>
      <c r="D201" s="70"/>
      <c r="E201" s="70"/>
      <c r="F201" s="38"/>
      <c r="G201" s="38"/>
      <c r="H201" s="70"/>
      <c r="I201" s="38"/>
      <c r="J201" s="70"/>
      <c r="K201" s="38"/>
      <c r="L201" s="70"/>
      <c r="M201" s="38"/>
      <c r="N201" s="70"/>
      <c r="O201" s="38"/>
      <c r="P201" s="70"/>
      <c r="Q201" s="70"/>
    </row>
    <row r="202" spans="1:17" ht="12.75" x14ac:dyDescent="0.2">
      <c r="A202" s="130"/>
      <c r="B202" s="79" t="str">
        <f t="shared" si="8"/>
        <v/>
      </c>
      <c r="C202" s="112" t="str">
        <f t="shared" si="7"/>
        <v/>
      </c>
      <c r="D202" s="70"/>
      <c r="E202" s="70"/>
      <c r="F202" s="38"/>
      <c r="G202" s="38"/>
      <c r="H202" s="70"/>
      <c r="I202" s="38"/>
      <c r="J202" s="70"/>
      <c r="K202" s="38"/>
      <c r="L202" s="70"/>
      <c r="M202" s="38"/>
      <c r="N202" s="70"/>
      <c r="O202" s="38"/>
      <c r="P202" s="70"/>
      <c r="Q202" s="70"/>
    </row>
    <row r="203" spans="1:17" ht="12.75" x14ac:dyDescent="0.2">
      <c r="A203" s="130"/>
      <c r="B203" s="79" t="str">
        <f t="shared" si="8"/>
        <v/>
      </c>
      <c r="C203" s="112" t="str">
        <f t="shared" si="7"/>
        <v/>
      </c>
      <c r="D203" s="70"/>
      <c r="E203" s="70"/>
      <c r="F203" s="38"/>
      <c r="G203" s="38"/>
      <c r="H203" s="70"/>
      <c r="I203" s="38"/>
      <c r="J203" s="70"/>
      <c r="K203" s="38"/>
      <c r="L203" s="70"/>
      <c r="M203" s="38"/>
      <c r="N203" s="70"/>
      <c r="O203" s="38"/>
      <c r="P203" s="70"/>
      <c r="Q203" s="70"/>
    </row>
    <row r="204" spans="1:17" ht="12.75" x14ac:dyDescent="0.2">
      <c r="A204" s="130"/>
      <c r="B204" s="79" t="str">
        <f t="shared" si="8"/>
        <v/>
      </c>
      <c r="C204" s="112" t="str">
        <f t="shared" si="7"/>
        <v/>
      </c>
      <c r="D204" s="70"/>
      <c r="E204" s="70"/>
      <c r="F204" s="38"/>
      <c r="G204" s="38"/>
      <c r="H204" s="70"/>
      <c r="I204" s="38"/>
      <c r="J204" s="70"/>
      <c r="K204" s="38"/>
      <c r="L204" s="70"/>
      <c r="M204" s="38"/>
      <c r="N204" s="70"/>
      <c r="O204" s="38"/>
      <c r="P204" s="70"/>
      <c r="Q204" s="70"/>
    </row>
    <row r="205" spans="1:17" ht="12.75" x14ac:dyDescent="0.2">
      <c r="A205" s="130"/>
      <c r="B205" s="79" t="str">
        <f t="shared" si="8"/>
        <v/>
      </c>
      <c r="C205" s="112" t="str">
        <f t="shared" si="7"/>
        <v/>
      </c>
      <c r="D205" s="70"/>
      <c r="E205" s="70"/>
      <c r="F205" s="38"/>
      <c r="G205" s="38"/>
      <c r="H205" s="70"/>
      <c r="I205" s="38"/>
      <c r="J205" s="70"/>
      <c r="K205" s="38"/>
      <c r="L205" s="70"/>
      <c r="M205" s="38"/>
      <c r="N205" s="70"/>
      <c r="O205" s="38"/>
      <c r="P205" s="70"/>
      <c r="Q205" s="70"/>
    </row>
    <row r="206" spans="1:17" ht="12.75" x14ac:dyDescent="0.2">
      <c r="A206" s="130"/>
      <c r="B206" s="79" t="str">
        <f t="shared" si="8"/>
        <v/>
      </c>
      <c r="C206" s="112" t="str">
        <f t="shared" si="7"/>
        <v/>
      </c>
      <c r="D206" s="70"/>
      <c r="E206" s="70"/>
      <c r="F206" s="38"/>
      <c r="G206" s="38"/>
      <c r="H206" s="70"/>
      <c r="I206" s="38"/>
      <c r="J206" s="70"/>
      <c r="K206" s="38"/>
      <c r="L206" s="70"/>
      <c r="M206" s="38"/>
      <c r="N206" s="70"/>
      <c r="O206" s="38"/>
      <c r="P206" s="70"/>
      <c r="Q206" s="70"/>
    </row>
    <row r="207" spans="1:17" ht="12.75" x14ac:dyDescent="0.2">
      <c r="A207" s="130"/>
      <c r="B207" s="79" t="str">
        <f t="shared" si="8"/>
        <v/>
      </c>
      <c r="C207" s="112" t="str">
        <f t="shared" si="7"/>
        <v/>
      </c>
      <c r="D207" s="70"/>
      <c r="E207" s="70"/>
      <c r="F207" s="38"/>
      <c r="G207" s="38"/>
      <c r="H207" s="70"/>
      <c r="I207" s="38"/>
      <c r="J207" s="70"/>
      <c r="K207" s="38"/>
      <c r="L207" s="70"/>
      <c r="M207" s="38"/>
      <c r="N207" s="70"/>
      <c r="O207" s="38"/>
      <c r="P207" s="70"/>
      <c r="Q207" s="70"/>
    </row>
    <row r="208" spans="1:17" ht="12.75" x14ac:dyDescent="0.2">
      <c r="A208" s="130"/>
      <c r="B208" s="79" t="str">
        <f t="shared" si="8"/>
        <v/>
      </c>
      <c r="C208" s="112" t="str">
        <f t="shared" si="7"/>
        <v/>
      </c>
      <c r="D208" s="70"/>
      <c r="E208" s="70"/>
      <c r="F208" s="38"/>
      <c r="G208" s="38"/>
      <c r="H208" s="70"/>
      <c r="I208" s="38"/>
      <c r="J208" s="70"/>
      <c r="K208" s="38"/>
      <c r="L208" s="70"/>
      <c r="M208" s="38"/>
      <c r="N208" s="70"/>
      <c r="O208" s="38"/>
      <c r="P208" s="70"/>
      <c r="Q208" s="70"/>
    </row>
    <row r="209" spans="1:17" ht="12.75" x14ac:dyDescent="0.2">
      <c r="A209" s="130"/>
      <c r="B209" s="79" t="str">
        <f t="shared" si="8"/>
        <v/>
      </c>
      <c r="C209" s="112" t="str">
        <f t="shared" si="7"/>
        <v/>
      </c>
      <c r="D209" s="70"/>
      <c r="E209" s="70"/>
      <c r="F209" s="38"/>
      <c r="G209" s="38"/>
      <c r="H209" s="70"/>
      <c r="I209" s="38"/>
      <c r="J209" s="70"/>
      <c r="K209" s="38"/>
      <c r="L209" s="70"/>
      <c r="M209" s="38"/>
      <c r="N209" s="70"/>
      <c r="O209" s="38"/>
      <c r="P209" s="70"/>
      <c r="Q209" s="70"/>
    </row>
    <row r="210" spans="1:17" ht="12.75" x14ac:dyDescent="0.2">
      <c r="A210" s="130"/>
      <c r="B210" s="79" t="str">
        <f t="shared" si="8"/>
        <v/>
      </c>
      <c r="C210" s="112" t="str">
        <f t="shared" si="7"/>
        <v/>
      </c>
      <c r="D210" s="70"/>
      <c r="E210" s="70"/>
      <c r="F210" s="38"/>
      <c r="G210" s="38"/>
      <c r="H210" s="70"/>
      <c r="I210" s="38"/>
      <c r="J210" s="70"/>
      <c r="K210" s="38"/>
      <c r="L210" s="70"/>
      <c r="M210" s="38"/>
      <c r="N210" s="70"/>
      <c r="O210" s="38"/>
      <c r="P210" s="70"/>
      <c r="Q210" s="70"/>
    </row>
    <row r="211" spans="1:17" ht="12.75" x14ac:dyDescent="0.2">
      <c r="A211" s="130"/>
      <c r="B211" s="79" t="str">
        <f t="shared" si="8"/>
        <v/>
      </c>
      <c r="C211" s="112" t="str">
        <f t="shared" si="7"/>
        <v/>
      </c>
      <c r="D211" s="70"/>
      <c r="E211" s="70"/>
      <c r="F211" s="38"/>
      <c r="G211" s="38"/>
      <c r="H211" s="70"/>
      <c r="I211" s="38"/>
      <c r="J211" s="70"/>
      <c r="K211" s="38"/>
      <c r="L211" s="70"/>
      <c r="M211" s="38"/>
      <c r="N211" s="70"/>
      <c r="O211" s="38"/>
      <c r="P211" s="70"/>
      <c r="Q211" s="70"/>
    </row>
    <row r="212" spans="1:17" ht="12.75" x14ac:dyDescent="0.2">
      <c r="A212" s="130"/>
      <c r="B212" s="79" t="str">
        <f t="shared" si="8"/>
        <v/>
      </c>
      <c r="C212" s="112" t="str">
        <f t="shared" si="7"/>
        <v/>
      </c>
      <c r="D212" s="70"/>
      <c r="E212" s="70"/>
      <c r="F212" s="38"/>
      <c r="G212" s="38"/>
      <c r="H212" s="70"/>
      <c r="I212" s="38"/>
      <c r="J212" s="70"/>
      <c r="K212" s="38"/>
      <c r="L212" s="70"/>
      <c r="M212" s="38"/>
      <c r="N212" s="70"/>
      <c r="O212" s="38"/>
      <c r="P212" s="70"/>
      <c r="Q212" s="70"/>
    </row>
    <row r="213" spans="1:17" ht="12.75" x14ac:dyDescent="0.2">
      <c r="A213" s="130"/>
      <c r="B213" s="79" t="str">
        <f t="shared" si="8"/>
        <v/>
      </c>
      <c r="C213" s="112" t="str">
        <f t="shared" si="7"/>
        <v/>
      </c>
      <c r="D213" s="70"/>
      <c r="E213" s="70"/>
      <c r="F213" s="38"/>
      <c r="G213" s="38"/>
      <c r="H213" s="70"/>
      <c r="I213" s="38"/>
      <c r="J213" s="70"/>
      <c r="K213" s="38"/>
      <c r="L213" s="70"/>
      <c r="M213" s="38"/>
      <c r="N213" s="70"/>
      <c r="O213" s="38"/>
      <c r="P213" s="70"/>
      <c r="Q213" s="70"/>
    </row>
    <row r="214" spans="1:17" ht="12.75" x14ac:dyDescent="0.2">
      <c r="A214" s="130"/>
      <c r="B214" s="79" t="str">
        <f t="shared" si="8"/>
        <v/>
      </c>
      <c r="C214" s="112" t="str">
        <f t="shared" si="7"/>
        <v/>
      </c>
      <c r="D214" s="70"/>
      <c r="E214" s="70"/>
      <c r="F214" s="38"/>
      <c r="G214" s="38"/>
      <c r="H214" s="70"/>
      <c r="I214" s="38"/>
      <c r="J214" s="70"/>
      <c r="K214" s="38"/>
      <c r="L214" s="70"/>
      <c r="M214" s="38"/>
      <c r="N214" s="70"/>
      <c r="O214" s="38"/>
      <c r="P214" s="70"/>
      <c r="Q214" s="70"/>
    </row>
    <row r="215" spans="1:17" ht="12.75" x14ac:dyDescent="0.2">
      <c r="A215" s="130"/>
      <c r="B215" s="79" t="str">
        <f t="shared" si="8"/>
        <v/>
      </c>
      <c r="C215" s="112" t="str">
        <f t="shared" si="7"/>
        <v/>
      </c>
      <c r="D215" s="70"/>
      <c r="E215" s="70"/>
      <c r="F215" s="38"/>
      <c r="G215" s="38"/>
      <c r="H215" s="70"/>
      <c r="I215" s="38"/>
      <c r="J215" s="70"/>
      <c r="K215" s="38"/>
      <c r="L215" s="70"/>
      <c r="M215" s="38"/>
      <c r="N215" s="70"/>
      <c r="O215" s="38"/>
      <c r="P215" s="70"/>
      <c r="Q215" s="70"/>
    </row>
    <row r="216" spans="1:17" ht="12.75" x14ac:dyDescent="0.2">
      <c r="A216" s="130"/>
      <c r="B216" s="79" t="str">
        <f t="shared" si="8"/>
        <v/>
      </c>
      <c r="C216" s="112" t="str">
        <f t="shared" si="7"/>
        <v/>
      </c>
      <c r="D216" s="70"/>
      <c r="E216" s="70"/>
      <c r="F216" s="38"/>
      <c r="G216" s="38"/>
      <c r="H216" s="70"/>
      <c r="I216" s="38"/>
      <c r="J216" s="70"/>
      <c r="K216" s="38"/>
      <c r="L216" s="70"/>
      <c r="M216" s="38"/>
      <c r="N216" s="70"/>
      <c r="O216" s="38"/>
      <c r="P216" s="70"/>
      <c r="Q216" s="70"/>
    </row>
    <row r="217" spans="1:17" ht="12.75" x14ac:dyDescent="0.2">
      <c r="A217" s="130"/>
      <c r="B217" s="79" t="str">
        <f t="shared" si="8"/>
        <v/>
      </c>
      <c r="C217" s="112" t="str">
        <f t="shared" si="7"/>
        <v/>
      </c>
      <c r="D217" s="70"/>
      <c r="E217" s="70"/>
      <c r="F217" s="38"/>
      <c r="G217" s="38"/>
      <c r="H217" s="70"/>
      <c r="I217" s="38"/>
      <c r="J217" s="70"/>
      <c r="K217" s="38"/>
      <c r="L217" s="70"/>
      <c r="M217" s="38"/>
      <c r="N217" s="70"/>
      <c r="O217" s="38"/>
      <c r="P217" s="70"/>
      <c r="Q217" s="70"/>
    </row>
    <row r="218" spans="1:17" ht="12.75" x14ac:dyDescent="0.2">
      <c r="A218" s="130"/>
      <c r="B218" s="79" t="str">
        <f t="shared" si="8"/>
        <v/>
      </c>
      <c r="C218" s="112" t="str">
        <f t="shared" si="7"/>
        <v/>
      </c>
      <c r="D218" s="70"/>
      <c r="E218" s="70"/>
      <c r="F218" s="38"/>
      <c r="G218" s="38"/>
      <c r="H218" s="70"/>
      <c r="I218" s="38"/>
      <c r="J218" s="70"/>
      <c r="K218" s="38"/>
      <c r="L218" s="70"/>
      <c r="M218" s="38"/>
      <c r="N218" s="70"/>
      <c r="O218" s="38"/>
      <c r="P218" s="70"/>
      <c r="Q218" s="70"/>
    </row>
    <row r="219" spans="1:17" ht="12.75" x14ac:dyDescent="0.2">
      <c r="A219" s="130"/>
      <c r="B219" s="79" t="str">
        <f t="shared" si="8"/>
        <v/>
      </c>
      <c r="C219" s="112" t="str">
        <f t="shared" si="7"/>
        <v/>
      </c>
      <c r="D219" s="70"/>
      <c r="E219" s="70"/>
      <c r="F219" s="38"/>
      <c r="G219" s="38"/>
      <c r="H219" s="70"/>
      <c r="I219" s="38"/>
      <c r="J219" s="70"/>
      <c r="K219" s="38"/>
      <c r="L219" s="70"/>
      <c r="M219" s="38"/>
      <c r="N219" s="70"/>
      <c r="O219" s="38"/>
      <c r="P219" s="70"/>
      <c r="Q219" s="70"/>
    </row>
    <row r="220" spans="1:17" ht="12.75" x14ac:dyDescent="0.2">
      <c r="A220" s="130"/>
      <c r="B220" s="79" t="str">
        <f t="shared" si="8"/>
        <v/>
      </c>
      <c r="C220" s="112" t="str">
        <f t="shared" si="7"/>
        <v/>
      </c>
      <c r="D220" s="70"/>
      <c r="E220" s="70"/>
      <c r="F220" s="38"/>
      <c r="G220" s="38"/>
      <c r="H220" s="70"/>
      <c r="I220" s="38"/>
      <c r="J220" s="70"/>
      <c r="K220" s="38"/>
      <c r="L220" s="70"/>
      <c r="M220" s="38"/>
      <c r="N220" s="70"/>
      <c r="O220" s="38"/>
      <c r="P220" s="70"/>
      <c r="Q220" s="70"/>
    </row>
    <row r="221" spans="1:17" ht="12.75" x14ac:dyDescent="0.2">
      <c r="A221" s="130"/>
      <c r="B221" s="79" t="str">
        <f t="shared" si="8"/>
        <v/>
      </c>
      <c r="C221" s="112" t="str">
        <f t="shared" si="7"/>
        <v/>
      </c>
      <c r="D221" s="70"/>
      <c r="E221" s="70"/>
      <c r="F221" s="38"/>
      <c r="G221" s="38"/>
      <c r="H221" s="70"/>
      <c r="I221" s="38"/>
      <c r="J221" s="70"/>
      <c r="K221" s="38"/>
      <c r="L221" s="70"/>
      <c r="M221" s="38"/>
      <c r="N221" s="70"/>
      <c r="O221" s="38"/>
      <c r="P221" s="70"/>
      <c r="Q221" s="70"/>
    </row>
    <row r="222" spans="1:17" ht="12.75" x14ac:dyDescent="0.2">
      <c r="A222" s="130"/>
      <c r="B222" s="79" t="str">
        <f t="shared" si="8"/>
        <v/>
      </c>
      <c r="C222" s="112" t="str">
        <f t="shared" si="7"/>
        <v/>
      </c>
      <c r="D222" s="70"/>
      <c r="E222" s="70"/>
      <c r="F222" s="38"/>
      <c r="G222" s="38"/>
      <c r="H222" s="70"/>
      <c r="I222" s="38"/>
      <c r="J222" s="70"/>
      <c r="K222" s="38"/>
      <c r="L222" s="70"/>
      <c r="M222" s="38"/>
      <c r="N222" s="70"/>
      <c r="O222" s="38"/>
      <c r="P222" s="70"/>
      <c r="Q222" s="70"/>
    </row>
    <row r="223" spans="1:17" ht="12.75" x14ac:dyDescent="0.2">
      <c r="A223" s="130"/>
      <c r="B223" s="79" t="str">
        <f t="shared" si="8"/>
        <v/>
      </c>
      <c r="C223" s="112" t="str">
        <f t="shared" si="7"/>
        <v/>
      </c>
      <c r="D223" s="70"/>
      <c r="E223" s="70"/>
      <c r="F223" s="38"/>
      <c r="G223" s="38"/>
      <c r="H223" s="70"/>
      <c r="I223" s="38"/>
      <c r="J223" s="70"/>
      <c r="K223" s="38"/>
      <c r="L223" s="70"/>
      <c r="M223" s="38"/>
      <c r="N223" s="70"/>
      <c r="O223" s="38"/>
      <c r="P223" s="70"/>
      <c r="Q223" s="70"/>
    </row>
    <row r="224" spans="1:17" ht="12.75" x14ac:dyDescent="0.2">
      <c r="A224" s="130"/>
      <c r="B224" s="79" t="str">
        <f t="shared" si="8"/>
        <v/>
      </c>
      <c r="C224" s="112" t="str">
        <f t="shared" si="7"/>
        <v/>
      </c>
      <c r="D224" s="70"/>
      <c r="E224" s="70"/>
      <c r="F224" s="38"/>
      <c r="G224" s="38"/>
      <c r="H224" s="70"/>
      <c r="I224" s="38"/>
      <c r="J224" s="70"/>
      <c r="K224" s="38"/>
      <c r="L224" s="70"/>
      <c r="M224" s="38"/>
      <c r="N224" s="70"/>
      <c r="O224" s="38"/>
      <c r="P224" s="70"/>
      <c r="Q224" s="70"/>
    </row>
    <row r="225" spans="1:17" ht="12.75" x14ac:dyDescent="0.2">
      <c r="A225" s="130"/>
      <c r="B225" s="79" t="str">
        <f t="shared" si="8"/>
        <v/>
      </c>
      <c r="C225" s="112" t="str">
        <f t="shared" si="7"/>
        <v/>
      </c>
      <c r="D225" s="70"/>
      <c r="E225" s="70"/>
      <c r="F225" s="38"/>
      <c r="G225" s="38"/>
      <c r="H225" s="70"/>
      <c r="I225" s="38"/>
      <c r="J225" s="70"/>
      <c r="K225" s="38"/>
      <c r="L225" s="70"/>
      <c r="M225" s="38"/>
      <c r="N225" s="70"/>
      <c r="O225" s="38"/>
      <c r="P225" s="70"/>
      <c r="Q225" s="70"/>
    </row>
    <row r="226" spans="1:17" ht="12.75" x14ac:dyDescent="0.2">
      <c r="A226" s="130"/>
      <c r="B226" s="79" t="str">
        <f t="shared" si="8"/>
        <v/>
      </c>
      <c r="C226" s="112" t="str">
        <f t="shared" si="7"/>
        <v/>
      </c>
      <c r="D226" s="70"/>
      <c r="E226" s="70"/>
      <c r="F226" s="38"/>
      <c r="G226" s="38"/>
      <c r="H226" s="70"/>
      <c r="I226" s="38"/>
      <c r="J226" s="70"/>
      <c r="K226" s="38"/>
      <c r="L226" s="70"/>
      <c r="M226" s="38"/>
      <c r="N226" s="70"/>
      <c r="O226" s="38"/>
      <c r="P226" s="70"/>
      <c r="Q226" s="70"/>
    </row>
    <row r="227" spans="1:17" ht="12.75" x14ac:dyDescent="0.2">
      <c r="A227" s="130"/>
      <c r="B227" s="79" t="str">
        <f t="shared" si="8"/>
        <v/>
      </c>
      <c r="C227" s="112" t="str">
        <f t="shared" si="7"/>
        <v/>
      </c>
      <c r="D227" s="70"/>
      <c r="E227" s="70"/>
      <c r="F227" s="38"/>
      <c r="G227" s="38"/>
      <c r="H227" s="70"/>
      <c r="I227" s="38"/>
      <c r="J227" s="70"/>
      <c r="K227" s="38"/>
      <c r="L227" s="70"/>
      <c r="M227" s="38"/>
      <c r="N227" s="70"/>
      <c r="O227" s="38"/>
      <c r="P227" s="70"/>
      <c r="Q227" s="70"/>
    </row>
    <row r="228" spans="1:17" ht="12.75" x14ac:dyDescent="0.2">
      <c r="A228" s="130"/>
      <c r="B228" s="79" t="str">
        <f t="shared" si="8"/>
        <v/>
      </c>
      <c r="C228" s="112" t="str">
        <f t="shared" si="7"/>
        <v/>
      </c>
      <c r="D228" s="70"/>
      <c r="E228" s="70"/>
      <c r="F228" s="38"/>
      <c r="G228" s="38"/>
      <c r="H228" s="70"/>
      <c r="I228" s="38"/>
      <c r="J228" s="70"/>
      <c r="K228" s="38"/>
      <c r="L228" s="70"/>
      <c r="M228" s="38"/>
      <c r="N228" s="70"/>
      <c r="O228" s="38"/>
      <c r="P228" s="70"/>
      <c r="Q228" s="70"/>
    </row>
    <row r="229" spans="1:17" ht="12.75" x14ac:dyDescent="0.2">
      <c r="A229" s="130"/>
      <c r="B229" s="79" t="str">
        <f t="shared" si="8"/>
        <v/>
      </c>
      <c r="C229" s="112" t="str">
        <f t="shared" si="7"/>
        <v/>
      </c>
      <c r="D229" s="70"/>
      <c r="E229" s="70"/>
      <c r="F229" s="38"/>
      <c r="G229" s="38"/>
      <c r="H229" s="70"/>
      <c r="I229" s="38"/>
      <c r="J229" s="70"/>
      <c r="K229" s="38"/>
      <c r="L229" s="70"/>
      <c r="M229" s="38"/>
      <c r="N229" s="70"/>
      <c r="O229" s="38"/>
      <c r="P229" s="70"/>
      <c r="Q229" s="70"/>
    </row>
    <row r="230" spans="1:17" ht="12.75" x14ac:dyDescent="0.2">
      <c r="A230" s="130"/>
      <c r="B230" s="79" t="str">
        <f t="shared" si="8"/>
        <v/>
      </c>
      <c r="C230" s="112" t="str">
        <f t="shared" si="7"/>
        <v/>
      </c>
      <c r="D230" s="70"/>
      <c r="E230" s="70"/>
      <c r="F230" s="38"/>
      <c r="G230" s="38"/>
      <c r="H230" s="70"/>
      <c r="I230" s="38"/>
      <c r="J230" s="70"/>
      <c r="K230" s="38"/>
      <c r="L230" s="70"/>
      <c r="M230" s="38"/>
      <c r="N230" s="70"/>
      <c r="O230" s="38"/>
      <c r="P230" s="70"/>
      <c r="Q230" s="70"/>
    </row>
    <row r="231" spans="1:17" ht="12.75" x14ac:dyDescent="0.2">
      <c r="A231" s="130"/>
      <c r="B231" s="79" t="str">
        <f t="shared" si="8"/>
        <v/>
      </c>
      <c r="C231" s="112" t="str">
        <f t="shared" si="7"/>
        <v/>
      </c>
      <c r="D231" s="70"/>
      <c r="E231" s="70"/>
      <c r="F231" s="38"/>
      <c r="G231" s="38"/>
      <c r="H231" s="70"/>
      <c r="I231" s="38"/>
      <c r="J231" s="70"/>
      <c r="K231" s="38"/>
      <c r="L231" s="70"/>
      <c r="M231" s="38"/>
      <c r="N231" s="70"/>
      <c r="O231" s="38"/>
      <c r="P231" s="70"/>
      <c r="Q231" s="70"/>
    </row>
    <row r="232" spans="1:17" ht="12.75" x14ac:dyDescent="0.2">
      <c r="A232" s="130"/>
      <c r="B232" s="79" t="str">
        <f t="shared" si="8"/>
        <v/>
      </c>
      <c r="C232" s="112" t="str">
        <f t="shared" si="7"/>
        <v/>
      </c>
      <c r="D232" s="70"/>
      <c r="E232" s="70"/>
      <c r="F232" s="38"/>
      <c r="G232" s="38"/>
      <c r="H232" s="70"/>
      <c r="I232" s="38"/>
      <c r="J232" s="70"/>
      <c r="K232" s="38"/>
      <c r="L232" s="70"/>
      <c r="M232" s="38"/>
      <c r="N232" s="70"/>
      <c r="O232" s="38"/>
      <c r="P232" s="70"/>
      <c r="Q232" s="70"/>
    </row>
    <row r="233" spans="1:17" ht="12.75" x14ac:dyDescent="0.2">
      <c r="A233" s="130"/>
      <c r="B233" s="79" t="str">
        <f t="shared" si="8"/>
        <v/>
      </c>
      <c r="C233" s="112" t="str">
        <f t="shared" si="7"/>
        <v/>
      </c>
      <c r="D233" s="70"/>
      <c r="E233" s="70"/>
      <c r="F233" s="38"/>
      <c r="G233" s="38"/>
      <c r="H233" s="70"/>
      <c r="I233" s="38"/>
      <c r="J233" s="70"/>
      <c r="K233" s="38"/>
      <c r="L233" s="70"/>
      <c r="M233" s="38"/>
      <c r="N233" s="70"/>
      <c r="O233" s="38"/>
      <c r="P233" s="70"/>
      <c r="Q233" s="70"/>
    </row>
    <row r="234" spans="1:17" ht="12.75" x14ac:dyDescent="0.2">
      <c r="A234" s="130"/>
      <c r="B234" s="79" t="str">
        <f t="shared" si="8"/>
        <v/>
      </c>
      <c r="C234" s="112" t="str">
        <f t="shared" si="7"/>
        <v/>
      </c>
      <c r="D234" s="70"/>
      <c r="E234" s="70"/>
      <c r="F234" s="38"/>
      <c r="G234" s="38"/>
      <c r="H234" s="70"/>
      <c r="I234" s="38"/>
      <c r="J234" s="70"/>
      <c r="K234" s="38"/>
      <c r="L234" s="70"/>
      <c r="M234" s="38"/>
      <c r="N234" s="70"/>
      <c r="O234" s="38"/>
      <c r="P234" s="70"/>
      <c r="Q234" s="70"/>
    </row>
    <row r="235" spans="1:17" ht="12.75" x14ac:dyDescent="0.2">
      <c r="A235" s="130"/>
      <c r="B235" s="79" t="str">
        <f t="shared" si="8"/>
        <v/>
      </c>
      <c r="C235" s="112" t="str">
        <f t="shared" si="7"/>
        <v/>
      </c>
      <c r="D235" s="70"/>
      <c r="E235" s="70"/>
      <c r="F235" s="38"/>
      <c r="G235" s="38"/>
      <c r="H235" s="70"/>
      <c r="I235" s="38"/>
      <c r="J235" s="70"/>
      <c r="K235" s="38"/>
      <c r="L235" s="70"/>
      <c r="M235" s="38"/>
      <c r="N235" s="70"/>
      <c r="O235" s="38"/>
      <c r="P235" s="70"/>
      <c r="Q235" s="70"/>
    </row>
    <row r="236" spans="1:17" ht="12.75" x14ac:dyDescent="0.2">
      <c r="A236" s="130"/>
      <c r="B236" s="79" t="str">
        <f t="shared" si="8"/>
        <v/>
      </c>
      <c r="C236" s="112" t="str">
        <f t="shared" si="7"/>
        <v/>
      </c>
      <c r="D236" s="70"/>
      <c r="E236" s="70"/>
      <c r="F236" s="38"/>
      <c r="G236" s="38"/>
      <c r="H236" s="70"/>
      <c r="I236" s="38"/>
      <c r="J236" s="70"/>
      <c r="K236" s="38"/>
      <c r="L236" s="70"/>
      <c r="M236" s="38"/>
      <c r="N236" s="70"/>
      <c r="O236" s="38"/>
      <c r="P236" s="70"/>
      <c r="Q236" s="70"/>
    </row>
    <row r="237" spans="1:17" ht="12.75" x14ac:dyDescent="0.2">
      <c r="A237" s="130"/>
      <c r="B237" s="79" t="str">
        <f t="shared" si="8"/>
        <v/>
      </c>
      <c r="C237" s="112" t="str">
        <f t="shared" si="7"/>
        <v/>
      </c>
      <c r="D237" s="70"/>
      <c r="E237" s="70"/>
      <c r="F237" s="38"/>
      <c r="G237" s="38"/>
      <c r="H237" s="70"/>
      <c r="I237" s="38"/>
      <c r="J237" s="70"/>
      <c r="K237" s="38"/>
      <c r="L237" s="70"/>
      <c r="M237" s="38"/>
      <c r="N237" s="70"/>
      <c r="O237" s="38"/>
      <c r="P237" s="70"/>
      <c r="Q237" s="70"/>
    </row>
    <row r="238" spans="1:17" ht="12.75" x14ac:dyDescent="0.2">
      <c r="A238" s="130"/>
      <c r="B238" s="79" t="str">
        <f t="shared" si="8"/>
        <v/>
      </c>
      <c r="C238" s="112" t="str">
        <f t="shared" si="7"/>
        <v/>
      </c>
      <c r="D238" s="70"/>
      <c r="E238" s="70"/>
      <c r="F238" s="38"/>
      <c r="G238" s="38"/>
      <c r="H238" s="70"/>
      <c r="I238" s="38"/>
      <c r="J238" s="70"/>
      <c r="K238" s="38"/>
      <c r="L238" s="70"/>
      <c r="M238" s="38"/>
      <c r="N238" s="70"/>
      <c r="O238" s="38"/>
      <c r="P238" s="70"/>
      <c r="Q238" s="70"/>
    </row>
    <row r="239" spans="1:17" ht="12.75" x14ac:dyDescent="0.2">
      <c r="A239" s="130"/>
      <c r="B239" s="79" t="str">
        <f t="shared" si="8"/>
        <v/>
      </c>
      <c r="C239" s="112" t="str">
        <f t="shared" si="7"/>
        <v/>
      </c>
      <c r="D239" s="70"/>
      <c r="E239" s="70"/>
      <c r="F239" s="38"/>
      <c r="G239" s="38"/>
      <c r="H239" s="70"/>
      <c r="I239" s="38"/>
      <c r="J239" s="70"/>
      <c r="K239" s="38"/>
      <c r="L239" s="70"/>
      <c r="M239" s="38"/>
      <c r="N239" s="70"/>
      <c r="O239" s="38"/>
      <c r="P239" s="70"/>
      <c r="Q239" s="70"/>
    </row>
    <row r="240" spans="1:17" ht="12.75" x14ac:dyDescent="0.2">
      <c r="A240" s="130"/>
      <c r="B240" s="79" t="str">
        <f t="shared" si="8"/>
        <v/>
      </c>
      <c r="C240" s="112" t="str">
        <f t="shared" si="7"/>
        <v/>
      </c>
      <c r="D240" s="70"/>
      <c r="E240" s="70"/>
      <c r="F240" s="38"/>
      <c r="G240" s="38"/>
      <c r="H240" s="70"/>
      <c r="I240" s="38"/>
      <c r="J240" s="70"/>
      <c r="K240" s="38"/>
      <c r="L240" s="70"/>
      <c r="M240" s="38"/>
      <c r="N240" s="70"/>
      <c r="O240" s="38"/>
      <c r="P240" s="70"/>
      <c r="Q240" s="70"/>
    </row>
    <row r="241" spans="1:17" ht="12.75" x14ac:dyDescent="0.2">
      <c r="A241" s="130"/>
      <c r="B241" s="79" t="str">
        <f t="shared" si="8"/>
        <v/>
      </c>
      <c r="C241" s="112" t="str">
        <f t="shared" si="7"/>
        <v/>
      </c>
      <c r="D241" s="70"/>
      <c r="E241" s="70"/>
      <c r="F241" s="38"/>
      <c r="G241" s="38"/>
      <c r="H241" s="70"/>
      <c r="I241" s="38"/>
      <c r="J241" s="70"/>
      <c r="K241" s="38"/>
      <c r="L241" s="70"/>
      <c r="M241" s="38"/>
      <c r="N241" s="70"/>
      <c r="O241" s="38"/>
      <c r="P241" s="70"/>
      <c r="Q241" s="70"/>
    </row>
    <row r="242" spans="1:17" ht="12.75" x14ac:dyDescent="0.2">
      <c r="A242" s="130"/>
      <c r="B242" s="79" t="str">
        <f t="shared" si="8"/>
        <v/>
      </c>
      <c r="C242" s="112" t="str">
        <f t="shared" si="7"/>
        <v/>
      </c>
      <c r="D242" s="70"/>
      <c r="E242" s="70"/>
      <c r="F242" s="38"/>
      <c r="G242" s="38"/>
      <c r="H242" s="70"/>
      <c r="I242" s="38"/>
      <c r="J242" s="70"/>
      <c r="K242" s="38"/>
      <c r="L242" s="70"/>
      <c r="M242" s="38"/>
      <c r="N242" s="70"/>
      <c r="O242" s="38"/>
      <c r="P242" s="70"/>
      <c r="Q242" s="70"/>
    </row>
    <row r="243" spans="1:17" ht="12.75" x14ac:dyDescent="0.2">
      <c r="A243" s="130"/>
      <c r="B243" s="79" t="str">
        <f t="shared" si="8"/>
        <v/>
      </c>
      <c r="C243" s="112" t="str">
        <f t="shared" si="7"/>
        <v/>
      </c>
      <c r="D243" s="70"/>
      <c r="E243" s="70"/>
      <c r="F243" s="38"/>
      <c r="G243" s="38"/>
      <c r="H243" s="70"/>
      <c r="I243" s="38"/>
      <c r="J243" s="70"/>
      <c r="K243" s="38"/>
      <c r="L243" s="70"/>
      <c r="M243" s="38"/>
      <c r="N243" s="70"/>
      <c r="O243" s="38"/>
      <c r="P243" s="70"/>
      <c r="Q243" s="70"/>
    </row>
    <row r="244" spans="1:17" ht="12.75" x14ac:dyDescent="0.2">
      <c r="A244" s="130"/>
      <c r="B244" s="79" t="str">
        <f t="shared" si="8"/>
        <v/>
      </c>
      <c r="C244" s="112" t="str">
        <f t="shared" si="7"/>
        <v/>
      </c>
      <c r="D244" s="70"/>
      <c r="E244" s="70"/>
      <c r="F244" s="38"/>
      <c r="G244" s="38"/>
      <c r="H244" s="70"/>
      <c r="I244" s="38"/>
      <c r="J244" s="70"/>
      <c r="K244" s="38"/>
      <c r="L244" s="70"/>
      <c r="M244" s="38"/>
      <c r="N244" s="70"/>
      <c r="O244" s="38"/>
      <c r="P244" s="70"/>
      <c r="Q244" s="70"/>
    </row>
    <row r="245" spans="1:17" ht="12.75" x14ac:dyDescent="0.2">
      <c r="A245" s="130"/>
      <c r="B245" s="79" t="str">
        <f t="shared" si="8"/>
        <v/>
      </c>
      <c r="C245" s="112" t="str">
        <f t="shared" si="7"/>
        <v/>
      </c>
      <c r="D245" s="70"/>
      <c r="E245" s="70"/>
      <c r="F245" s="38"/>
      <c r="G245" s="38"/>
      <c r="H245" s="70"/>
      <c r="I245" s="38"/>
      <c r="J245" s="70"/>
      <c r="K245" s="38"/>
      <c r="L245" s="70"/>
      <c r="M245" s="38"/>
      <c r="N245" s="70"/>
      <c r="O245" s="38"/>
      <c r="P245" s="70"/>
      <c r="Q245" s="70"/>
    </row>
    <row r="246" spans="1:17" ht="12.75" x14ac:dyDescent="0.2">
      <c r="A246" s="130"/>
      <c r="B246" s="79" t="str">
        <f t="shared" si="8"/>
        <v/>
      </c>
      <c r="C246" s="112" t="str">
        <f t="shared" si="7"/>
        <v/>
      </c>
      <c r="D246" s="70"/>
      <c r="E246" s="70"/>
      <c r="F246" s="38"/>
      <c r="G246" s="38"/>
      <c r="H246" s="70"/>
      <c r="I246" s="38"/>
      <c r="J246" s="70"/>
      <c r="K246" s="38"/>
      <c r="L246" s="70"/>
      <c r="M246" s="38"/>
      <c r="N246" s="70"/>
      <c r="O246" s="38"/>
      <c r="P246" s="70"/>
      <c r="Q246" s="70"/>
    </row>
    <row r="247" spans="1:17" ht="12.75" x14ac:dyDescent="0.2">
      <c r="A247" s="130"/>
      <c r="B247" s="79" t="str">
        <f t="shared" si="8"/>
        <v/>
      </c>
      <c r="C247" s="112" t="str">
        <f t="shared" si="7"/>
        <v/>
      </c>
      <c r="D247" s="70"/>
      <c r="E247" s="70"/>
      <c r="F247" s="38"/>
      <c r="G247" s="38"/>
      <c r="H247" s="70"/>
      <c r="I247" s="38"/>
      <c r="J247" s="70"/>
      <c r="K247" s="38"/>
      <c r="L247" s="70"/>
      <c r="M247" s="38"/>
      <c r="N247" s="70"/>
      <c r="O247" s="38"/>
      <c r="P247" s="70"/>
      <c r="Q247" s="70"/>
    </row>
    <row r="248" spans="1:17" ht="12.75" x14ac:dyDescent="0.2">
      <c r="A248" s="130"/>
      <c r="B248" s="79" t="str">
        <f t="shared" si="8"/>
        <v/>
      </c>
      <c r="C248" s="112" t="str">
        <f t="shared" si="7"/>
        <v/>
      </c>
      <c r="D248" s="70"/>
      <c r="E248" s="70"/>
      <c r="F248" s="38"/>
      <c r="G248" s="38"/>
      <c r="H248" s="70"/>
      <c r="I248" s="38"/>
      <c r="J248" s="70"/>
      <c r="K248" s="38"/>
      <c r="L248" s="70"/>
      <c r="M248" s="38"/>
      <c r="N248" s="70"/>
      <c r="O248" s="38"/>
      <c r="P248" s="70"/>
      <c r="Q248" s="70"/>
    </row>
    <row r="249" spans="1:17" ht="12.75" x14ac:dyDescent="0.2">
      <c r="A249" s="130"/>
      <c r="B249" s="79" t="str">
        <f t="shared" si="8"/>
        <v/>
      </c>
      <c r="C249" s="112" t="str">
        <f t="shared" si="7"/>
        <v/>
      </c>
      <c r="D249" s="70"/>
      <c r="E249" s="70"/>
      <c r="F249" s="38"/>
      <c r="G249" s="38"/>
      <c r="H249" s="70"/>
      <c r="I249" s="38"/>
      <c r="J249" s="70"/>
      <c r="K249" s="38"/>
      <c r="L249" s="70"/>
      <c r="M249" s="38"/>
      <c r="N249" s="70"/>
      <c r="O249" s="38"/>
      <c r="P249" s="70"/>
      <c r="Q249" s="70"/>
    </row>
    <row r="250" spans="1:17" ht="12.75" x14ac:dyDescent="0.2">
      <c r="A250" s="130"/>
      <c r="B250" s="79" t="str">
        <f t="shared" si="8"/>
        <v/>
      </c>
      <c r="C250" s="112" t="str">
        <f t="shared" si="7"/>
        <v/>
      </c>
      <c r="D250" s="70"/>
      <c r="E250" s="70"/>
      <c r="F250" s="38"/>
      <c r="G250" s="38"/>
      <c r="H250" s="70"/>
      <c r="I250" s="38"/>
      <c r="J250" s="70"/>
      <c r="K250" s="38"/>
      <c r="L250" s="70"/>
      <c r="M250" s="38"/>
      <c r="N250" s="70"/>
      <c r="O250" s="38"/>
      <c r="P250" s="70"/>
      <c r="Q250" s="70"/>
    </row>
    <row r="251" spans="1:17" ht="12.75" x14ac:dyDescent="0.2">
      <c r="A251" s="130"/>
      <c r="B251" s="79" t="str">
        <f t="shared" si="8"/>
        <v/>
      </c>
      <c r="C251" s="112" t="str">
        <f t="shared" si="7"/>
        <v/>
      </c>
      <c r="D251" s="70"/>
      <c r="E251" s="70"/>
      <c r="F251" s="38"/>
      <c r="G251" s="38"/>
      <c r="H251" s="70"/>
      <c r="I251" s="38"/>
      <c r="J251" s="70"/>
      <c r="K251" s="38"/>
      <c r="L251" s="70"/>
      <c r="M251" s="38"/>
      <c r="N251" s="70"/>
      <c r="O251" s="38"/>
      <c r="P251" s="70"/>
      <c r="Q251" s="70"/>
    </row>
    <row r="252" spans="1:17" ht="12.75" x14ac:dyDescent="0.2">
      <c r="A252" s="130"/>
      <c r="B252" s="79" t="str">
        <f t="shared" si="8"/>
        <v/>
      </c>
      <c r="C252" s="112" t="str">
        <f t="shared" si="7"/>
        <v/>
      </c>
      <c r="D252" s="70"/>
      <c r="E252" s="70"/>
      <c r="F252" s="38"/>
      <c r="G252" s="38"/>
      <c r="H252" s="70"/>
      <c r="I252" s="38"/>
      <c r="J252" s="70"/>
      <c r="K252" s="38"/>
      <c r="L252" s="70"/>
      <c r="M252" s="38"/>
      <c r="N252" s="70"/>
      <c r="O252" s="38"/>
      <c r="P252" s="70"/>
      <c r="Q252" s="70"/>
    </row>
    <row r="253" spans="1:17" ht="12.75" x14ac:dyDescent="0.2">
      <c r="A253" s="130"/>
      <c r="B253" s="79" t="str">
        <f t="shared" si="8"/>
        <v/>
      </c>
      <c r="C253" s="112" t="str">
        <f t="shared" si="7"/>
        <v/>
      </c>
      <c r="D253" s="70"/>
      <c r="E253" s="70"/>
      <c r="F253" s="38"/>
      <c r="G253" s="38"/>
      <c r="H253" s="70"/>
      <c r="I253" s="38"/>
      <c r="J253" s="70"/>
      <c r="K253" s="38"/>
      <c r="L253" s="70"/>
      <c r="M253" s="38"/>
      <c r="N253" s="70"/>
      <c r="O253" s="38"/>
      <c r="P253" s="70"/>
      <c r="Q253" s="70"/>
    </row>
    <row r="254" spans="1:17" ht="12.75" x14ac:dyDescent="0.2">
      <c r="A254" s="130"/>
      <c r="B254" s="79" t="str">
        <f t="shared" si="8"/>
        <v/>
      </c>
      <c r="C254" s="112" t="str">
        <f t="shared" si="7"/>
        <v/>
      </c>
      <c r="D254" s="70"/>
      <c r="E254" s="70"/>
      <c r="F254" s="38"/>
      <c r="G254" s="38"/>
      <c r="H254" s="70"/>
      <c r="I254" s="38"/>
      <c r="J254" s="70"/>
      <c r="K254" s="38"/>
      <c r="L254" s="70"/>
      <c r="M254" s="38"/>
      <c r="N254" s="70"/>
      <c r="O254" s="38"/>
      <c r="P254" s="70"/>
      <c r="Q254" s="70"/>
    </row>
    <row r="255" spans="1:17" ht="12.75" x14ac:dyDescent="0.2">
      <c r="A255" s="130"/>
      <c r="B255" s="79" t="str">
        <f t="shared" si="8"/>
        <v/>
      </c>
      <c r="C255" s="112" t="str">
        <f t="shared" si="7"/>
        <v/>
      </c>
      <c r="D255" s="70"/>
      <c r="E255" s="70"/>
      <c r="F255" s="38"/>
      <c r="G255" s="38"/>
      <c r="H255" s="70"/>
      <c r="I255" s="38"/>
      <c r="J255" s="70"/>
      <c r="K255" s="38"/>
      <c r="L255" s="70"/>
      <c r="M255" s="38"/>
      <c r="N255" s="70"/>
      <c r="O255" s="38"/>
      <c r="P255" s="70"/>
      <c r="Q255" s="70"/>
    </row>
    <row r="256" spans="1:17" ht="12.75" x14ac:dyDescent="0.2">
      <c r="A256" s="130"/>
      <c r="B256" s="79" t="str">
        <f t="shared" si="8"/>
        <v/>
      </c>
      <c r="C256" s="112" t="str">
        <f t="shared" si="7"/>
        <v/>
      </c>
      <c r="D256" s="70"/>
      <c r="E256" s="70"/>
      <c r="F256" s="38"/>
      <c r="G256" s="38"/>
      <c r="H256" s="70"/>
      <c r="I256" s="38"/>
      <c r="J256" s="70"/>
      <c r="K256" s="38"/>
      <c r="L256" s="70"/>
      <c r="M256" s="38"/>
      <c r="N256" s="70"/>
      <c r="O256" s="38"/>
      <c r="P256" s="70"/>
      <c r="Q256" s="70"/>
    </row>
    <row r="257" spans="1:17" ht="12.75" x14ac:dyDescent="0.2">
      <c r="A257" s="130"/>
      <c r="B257" s="79" t="str">
        <f t="shared" si="8"/>
        <v/>
      </c>
      <c r="C257" s="112" t="str">
        <f t="shared" si="7"/>
        <v/>
      </c>
      <c r="D257" s="70"/>
      <c r="E257" s="70"/>
      <c r="F257" s="38"/>
      <c r="G257" s="38"/>
      <c r="H257" s="70"/>
      <c r="I257" s="38"/>
      <c r="J257" s="70"/>
      <c r="K257" s="38"/>
      <c r="L257" s="70"/>
      <c r="M257" s="38"/>
      <c r="N257" s="70"/>
      <c r="O257" s="38"/>
      <c r="P257" s="70"/>
      <c r="Q257" s="70"/>
    </row>
    <row r="258" spans="1:17" ht="12.75" x14ac:dyDescent="0.2">
      <c r="A258" s="130"/>
      <c r="B258" s="79" t="str">
        <f t="shared" si="8"/>
        <v/>
      </c>
      <c r="C258" s="112" t="str">
        <f t="shared" si="7"/>
        <v/>
      </c>
      <c r="D258" s="70"/>
      <c r="E258" s="70"/>
      <c r="F258" s="38"/>
      <c r="G258" s="38"/>
      <c r="H258" s="70"/>
      <c r="I258" s="38"/>
      <c r="J258" s="70"/>
      <c r="K258" s="38"/>
      <c r="L258" s="70"/>
      <c r="M258" s="38"/>
      <c r="N258" s="70"/>
      <c r="O258" s="38"/>
      <c r="P258" s="70"/>
      <c r="Q258" s="70"/>
    </row>
    <row r="259" spans="1:17" ht="12.75" x14ac:dyDescent="0.2">
      <c r="A259" s="130"/>
      <c r="B259" s="79" t="str">
        <f t="shared" si="8"/>
        <v/>
      </c>
      <c r="C259" s="112" t="str">
        <f t="shared" si="7"/>
        <v/>
      </c>
      <c r="D259" s="70"/>
      <c r="E259" s="70"/>
      <c r="F259" s="38"/>
      <c r="G259" s="38"/>
      <c r="H259" s="70"/>
      <c r="I259" s="38"/>
      <c r="J259" s="70"/>
      <c r="K259" s="38"/>
      <c r="L259" s="70"/>
      <c r="M259" s="38"/>
      <c r="N259" s="70"/>
      <c r="O259" s="38"/>
      <c r="P259" s="70"/>
      <c r="Q259" s="70"/>
    </row>
    <row r="260" spans="1:17" ht="12.75" x14ac:dyDescent="0.2">
      <c r="A260" s="130"/>
      <c r="B260" s="79" t="str">
        <f t="shared" si="8"/>
        <v/>
      </c>
      <c r="C260" s="112" t="str">
        <f t="shared" si="7"/>
        <v/>
      </c>
      <c r="D260" s="70"/>
      <c r="E260" s="70"/>
      <c r="F260" s="38"/>
      <c r="G260" s="38"/>
      <c r="H260" s="70"/>
      <c r="I260" s="38"/>
      <c r="J260" s="70"/>
      <c r="K260" s="38"/>
      <c r="L260" s="70"/>
      <c r="M260" s="38"/>
      <c r="N260" s="70"/>
      <c r="O260" s="38"/>
      <c r="P260" s="70"/>
      <c r="Q260" s="70"/>
    </row>
    <row r="261" spans="1:17" ht="12.75" x14ac:dyDescent="0.2">
      <c r="A261" s="130"/>
      <c r="B261" s="79" t="str">
        <f t="shared" si="8"/>
        <v/>
      </c>
      <c r="C261" s="112" t="str">
        <f t="shared" si="7"/>
        <v/>
      </c>
      <c r="D261" s="70"/>
      <c r="E261" s="70"/>
      <c r="F261" s="38"/>
      <c r="G261" s="38"/>
      <c r="H261" s="70"/>
      <c r="I261" s="38"/>
      <c r="J261" s="70"/>
      <c r="K261" s="38"/>
      <c r="L261" s="70"/>
      <c r="M261" s="38"/>
      <c r="N261" s="70"/>
      <c r="O261" s="38"/>
      <c r="P261" s="70"/>
      <c r="Q261" s="70"/>
    </row>
    <row r="262" spans="1:17" ht="12.75" x14ac:dyDescent="0.2">
      <c r="A262" s="130"/>
      <c r="B262" s="79" t="str">
        <f t="shared" si="8"/>
        <v/>
      </c>
      <c r="C262" s="112" t="str">
        <f t="shared" si="7"/>
        <v/>
      </c>
      <c r="D262" s="70"/>
      <c r="E262" s="70"/>
      <c r="F262" s="38"/>
      <c r="G262" s="38"/>
      <c r="H262" s="70"/>
      <c r="I262" s="38"/>
      <c r="J262" s="70"/>
      <c r="K262" s="38"/>
      <c r="L262" s="70"/>
      <c r="M262" s="38"/>
      <c r="N262" s="70"/>
      <c r="O262" s="38"/>
      <c r="P262" s="70"/>
      <c r="Q262" s="70"/>
    </row>
    <row r="263" spans="1:17" ht="12.75" x14ac:dyDescent="0.2">
      <c r="A263" s="130"/>
      <c r="B263" s="79" t="str">
        <f t="shared" si="8"/>
        <v/>
      </c>
      <c r="C263" s="112" t="str">
        <f t="shared" si="7"/>
        <v/>
      </c>
      <c r="D263" s="70"/>
      <c r="E263" s="70"/>
      <c r="F263" s="38"/>
      <c r="G263" s="38"/>
      <c r="H263" s="70"/>
      <c r="I263" s="38"/>
      <c r="J263" s="70"/>
      <c r="K263" s="38"/>
      <c r="L263" s="70"/>
      <c r="M263" s="38"/>
      <c r="N263" s="70"/>
      <c r="O263" s="38"/>
      <c r="P263" s="70"/>
      <c r="Q263" s="70"/>
    </row>
    <row r="264" spans="1:17" ht="12.75" x14ac:dyDescent="0.2">
      <c r="A264" s="130"/>
      <c r="B264" s="79" t="str">
        <f t="shared" si="8"/>
        <v/>
      </c>
      <c r="C264" s="112" t="str">
        <f t="shared" ref="C264:C327" si="9">IF(A264="","",IF(ISERROR(VLOOKUP(TEXT(A264,0),remples,9,0)),IF(ISERROR(VLOOKUP(TEXT(A264,0),rempl_ficha,6,0)),"***** Codigo No Encontrado *****",UPPER((VLOOKUP(TEXT(A264,0),rempl_ficha,6,0)))),VLOOKUP(TEXT(A264,0),remples,9,0)))</f>
        <v/>
      </c>
      <c r="D264" s="70"/>
      <c r="E264" s="70"/>
      <c r="F264" s="38"/>
      <c r="G264" s="38"/>
      <c r="H264" s="70"/>
      <c r="I264" s="38"/>
      <c r="J264" s="70"/>
      <c r="K264" s="38"/>
      <c r="L264" s="70"/>
      <c r="M264" s="38"/>
      <c r="N264" s="70"/>
      <c r="O264" s="38"/>
      <c r="P264" s="70"/>
      <c r="Q264" s="70"/>
    </row>
    <row r="265" spans="1:17" ht="12.75" x14ac:dyDescent="0.2">
      <c r="A265" s="130"/>
      <c r="B265" s="79" t="str">
        <f t="shared" ref="B265:B328" si="10">IF(A265="","",IF(ISERROR(VLOOKUP(TEXT(A265,0),remples,3,0)),IF(ISERROR(VLOOKUP(TEXT(A265,0),rempl_ficha,7,0)),"***** Codigo No Encontrado *****",UPPER((VLOOKUP(TEXT(A265,0),rempl_ficha,7,0)&amp;"   "&amp;VLOOKUP(TEXT(A265,0),rempl_ficha,8,0)&amp;","&amp;VLOOKUP(TEXT(A265,0),rempl_ficha,9,0)))),VLOOKUP(TEXT(A265,0),remples,3,0)))</f>
        <v/>
      </c>
      <c r="C265" s="112" t="str">
        <f t="shared" si="9"/>
        <v/>
      </c>
      <c r="D265" s="70"/>
      <c r="E265" s="70"/>
      <c r="F265" s="38"/>
      <c r="G265" s="38"/>
      <c r="H265" s="70"/>
      <c r="I265" s="38"/>
      <c r="J265" s="70"/>
      <c r="K265" s="38"/>
      <c r="L265" s="70"/>
      <c r="M265" s="38"/>
      <c r="N265" s="70"/>
      <c r="O265" s="38"/>
      <c r="P265" s="70"/>
      <c r="Q265" s="70"/>
    </row>
    <row r="266" spans="1:17" ht="12.75" x14ac:dyDescent="0.2">
      <c r="A266" s="130"/>
      <c r="B266" s="79" t="str">
        <f t="shared" si="10"/>
        <v/>
      </c>
      <c r="C266" s="112" t="str">
        <f t="shared" si="9"/>
        <v/>
      </c>
      <c r="D266" s="70"/>
      <c r="E266" s="70"/>
      <c r="F266" s="38"/>
      <c r="G266" s="38"/>
      <c r="H266" s="70"/>
      <c r="I266" s="38"/>
      <c r="J266" s="70"/>
      <c r="K266" s="38"/>
      <c r="L266" s="70"/>
      <c r="M266" s="38"/>
      <c r="N266" s="70"/>
      <c r="O266" s="38"/>
      <c r="P266" s="70"/>
      <c r="Q266" s="70"/>
    </row>
    <row r="267" spans="1:17" ht="12.75" x14ac:dyDescent="0.2">
      <c r="A267" s="130"/>
      <c r="B267" s="79" t="str">
        <f t="shared" si="10"/>
        <v/>
      </c>
      <c r="C267" s="112" t="str">
        <f t="shared" si="9"/>
        <v/>
      </c>
      <c r="D267" s="70"/>
      <c r="E267" s="70"/>
      <c r="F267" s="38"/>
      <c r="G267" s="38"/>
      <c r="H267" s="70"/>
      <c r="I267" s="38"/>
      <c r="J267" s="70"/>
      <c r="K267" s="38"/>
      <c r="L267" s="70"/>
      <c r="M267" s="38"/>
      <c r="N267" s="70"/>
      <c r="O267" s="38"/>
      <c r="P267" s="70"/>
      <c r="Q267" s="70"/>
    </row>
    <row r="268" spans="1:17" ht="12.75" x14ac:dyDescent="0.2">
      <c r="A268" s="130"/>
      <c r="B268" s="79" t="str">
        <f t="shared" si="10"/>
        <v/>
      </c>
      <c r="C268" s="112" t="str">
        <f t="shared" si="9"/>
        <v/>
      </c>
      <c r="D268" s="70"/>
      <c r="E268" s="70"/>
      <c r="F268" s="38"/>
      <c r="G268" s="38"/>
      <c r="H268" s="70"/>
      <c r="I268" s="38"/>
      <c r="J268" s="70"/>
      <c r="K268" s="38"/>
      <c r="L268" s="70"/>
      <c r="M268" s="38"/>
      <c r="N268" s="70"/>
      <c r="O268" s="38"/>
      <c r="P268" s="70"/>
      <c r="Q268" s="70"/>
    </row>
    <row r="269" spans="1:17" ht="12.75" x14ac:dyDescent="0.2">
      <c r="A269" s="130"/>
      <c r="B269" s="79" t="str">
        <f t="shared" si="10"/>
        <v/>
      </c>
      <c r="C269" s="112" t="str">
        <f t="shared" si="9"/>
        <v/>
      </c>
      <c r="D269" s="70"/>
      <c r="E269" s="70"/>
      <c r="F269" s="38"/>
      <c r="G269" s="38"/>
      <c r="H269" s="70"/>
      <c r="I269" s="38"/>
      <c r="J269" s="70"/>
      <c r="K269" s="38"/>
      <c r="L269" s="70"/>
      <c r="M269" s="38"/>
      <c r="N269" s="70"/>
      <c r="O269" s="38"/>
      <c r="P269" s="70"/>
      <c r="Q269" s="70"/>
    </row>
    <row r="270" spans="1:17" ht="12.75" x14ac:dyDescent="0.2">
      <c r="A270" s="130"/>
      <c r="B270" s="79" t="str">
        <f t="shared" si="10"/>
        <v/>
      </c>
      <c r="C270" s="112" t="str">
        <f t="shared" si="9"/>
        <v/>
      </c>
      <c r="D270" s="70"/>
      <c r="E270" s="70"/>
      <c r="F270" s="38"/>
      <c r="G270" s="38"/>
      <c r="H270" s="70"/>
      <c r="I270" s="38"/>
      <c r="J270" s="70"/>
      <c r="K270" s="38"/>
      <c r="L270" s="70"/>
      <c r="M270" s="38"/>
      <c r="N270" s="70"/>
      <c r="O270" s="38"/>
      <c r="P270" s="70"/>
      <c r="Q270" s="70"/>
    </row>
    <row r="271" spans="1:17" ht="12.75" x14ac:dyDescent="0.2">
      <c r="A271" s="130"/>
      <c r="B271" s="79" t="str">
        <f t="shared" si="10"/>
        <v/>
      </c>
      <c r="C271" s="112" t="str">
        <f t="shared" si="9"/>
        <v/>
      </c>
      <c r="D271" s="70"/>
      <c r="E271" s="70"/>
      <c r="F271" s="38"/>
      <c r="G271" s="38"/>
      <c r="H271" s="70"/>
      <c r="I271" s="38"/>
      <c r="J271" s="70"/>
      <c r="K271" s="38"/>
      <c r="L271" s="70"/>
      <c r="M271" s="38"/>
      <c r="N271" s="70"/>
      <c r="O271" s="38"/>
      <c r="P271" s="70"/>
      <c r="Q271" s="70"/>
    </row>
    <row r="272" spans="1:17" ht="12.75" x14ac:dyDescent="0.2">
      <c r="A272" s="130"/>
      <c r="B272" s="79" t="str">
        <f t="shared" si="10"/>
        <v/>
      </c>
      <c r="C272" s="112" t="str">
        <f t="shared" si="9"/>
        <v/>
      </c>
      <c r="D272" s="70"/>
      <c r="E272" s="70"/>
      <c r="F272" s="38"/>
      <c r="G272" s="38"/>
      <c r="H272" s="70"/>
      <c r="I272" s="38"/>
      <c r="J272" s="70"/>
      <c r="K272" s="38"/>
      <c r="L272" s="70"/>
      <c r="M272" s="38"/>
      <c r="N272" s="70"/>
      <c r="O272" s="38"/>
      <c r="P272" s="70"/>
      <c r="Q272" s="70"/>
    </row>
    <row r="273" spans="1:17" ht="12.75" x14ac:dyDescent="0.2">
      <c r="A273" s="130"/>
      <c r="B273" s="79" t="str">
        <f t="shared" si="10"/>
        <v/>
      </c>
      <c r="C273" s="112" t="str">
        <f t="shared" si="9"/>
        <v/>
      </c>
      <c r="D273" s="70"/>
      <c r="E273" s="70"/>
      <c r="F273" s="38"/>
      <c r="G273" s="38"/>
      <c r="H273" s="70"/>
      <c r="I273" s="38"/>
      <c r="J273" s="70"/>
      <c r="K273" s="38"/>
      <c r="L273" s="70"/>
      <c r="M273" s="38"/>
      <c r="N273" s="70"/>
      <c r="O273" s="38"/>
      <c r="P273" s="70"/>
      <c r="Q273" s="70"/>
    </row>
    <row r="274" spans="1:17" ht="12.75" x14ac:dyDescent="0.2">
      <c r="A274" s="130"/>
      <c r="B274" s="79" t="str">
        <f t="shared" si="10"/>
        <v/>
      </c>
      <c r="C274" s="112" t="str">
        <f t="shared" si="9"/>
        <v/>
      </c>
      <c r="D274" s="70"/>
      <c r="E274" s="70"/>
      <c r="F274" s="38"/>
      <c r="G274" s="38"/>
      <c r="H274" s="70"/>
      <c r="I274" s="38"/>
      <c r="J274" s="70"/>
      <c r="K274" s="38"/>
      <c r="L274" s="70"/>
      <c r="M274" s="38"/>
      <c r="N274" s="70"/>
      <c r="O274" s="38"/>
      <c r="P274" s="70"/>
      <c r="Q274" s="70"/>
    </row>
    <row r="275" spans="1:17" ht="12.75" x14ac:dyDescent="0.2">
      <c r="A275" s="130"/>
      <c r="B275" s="79" t="str">
        <f t="shared" si="10"/>
        <v/>
      </c>
      <c r="C275" s="112" t="str">
        <f t="shared" si="9"/>
        <v/>
      </c>
      <c r="D275" s="70"/>
      <c r="E275" s="70"/>
      <c r="F275" s="38"/>
      <c r="G275" s="38"/>
      <c r="H275" s="70"/>
      <c r="I275" s="38"/>
      <c r="J275" s="70"/>
      <c r="K275" s="38"/>
      <c r="L275" s="70"/>
      <c r="M275" s="38"/>
      <c r="N275" s="70"/>
      <c r="O275" s="38"/>
      <c r="P275" s="70"/>
      <c r="Q275" s="70"/>
    </row>
    <row r="276" spans="1:17" ht="12.75" x14ac:dyDescent="0.2">
      <c r="A276" s="130"/>
      <c r="B276" s="79" t="str">
        <f t="shared" si="10"/>
        <v/>
      </c>
      <c r="C276" s="112" t="str">
        <f t="shared" si="9"/>
        <v/>
      </c>
      <c r="D276" s="70"/>
      <c r="E276" s="70"/>
      <c r="F276" s="38"/>
      <c r="G276" s="38"/>
      <c r="H276" s="70"/>
      <c r="I276" s="38"/>
      <c r="J276" s="70"/>
      <c r="K276" s="38"/>
      <c r="L276" s="70"/>
      <c r="M276" s="38"/>
      <c r="N276" s="70"/>
      <c r="O276" s="38"/>
      <c r="P276" s="70"/>
      <c r="Q276" s="70"/>
    </row>
    <row r="277" spans="1:17" ht="12.75" x14ac:dyDescent="0.2">
      <c r="A277" s="130"/>
      <c r="B277" s="79" t="str">
        <f t="shared" si="10"/>
        <v/>
      </c>
      <c r="C277" s="112" t="str">
        <f t="shared" si="9"/>
        <v/>
      </c>
      <c r="D277" s="70"/>
      <c r="E277" s="70"/>
      <c r="F277" s="38"/>
      <c r="G277" s="38"/>
      <c r="H277" s="70"/>
      <c r="I277" s="38"/>
      <c r="J277" s="70"/>
      <c r="K277" s="38"/>
      <c r="L277" s="70"/>
      <c r="M277" s="38"/>
      <c r="N277" s="70"/>
      <c r="O277" s="38"/>
      <c r="P277" s="70"/>
      <c r="Q277" s="70"/>
    </row>
    <row r="278" spans="1:17" ht="12.75" x14ac:dyDescent="0.2">
      <c r="A278" s="130"/>
      <c r="B278" s="79" t="str">
        <f t="shared" si="10"/>
        <v/>
      </c>
      <c r="C278" s="112" t="str">
        <f t="shared" si="9"/>
        <v/>
      </c>
      <c r="D278" s="70"/>
      <c r="E278" s="70"/>
      <c r="F278" s="38"/>
      <c r="G278" s="38"/>
      <c r="H278" s="70"/>
      <c r="I278" s="38"/>
      <c r="J278" s="70"/>
      <c r="K278" s="38"/>
      <c r="L278" s="70"/>
      <c r="M278" s="38"/>
      <c r="N278" s="70"/>
      <c r="O278" s="38"/>
      <c r="P278" s="70"/>
      <c r="Q278" s="70"/>
    </row>
    <row r="279" spans="1:17" ht="12.75" x14ac:dyDescent="0.2">
      <c r="A279" s="130"/>
      <c r="B279" s="79" t="str">
        <f t="shared" si="10"/>
        <v/>
      </c>
      <c r="C279" s="112" t="str">
        <f t="shared" si="9"/>
        <v/>
      </c>
      <c r="D279" s="70"/>
      <c r="E279" s="70"/>
      <c r="F279" s="38"/>
      <c r="G279" s="38"/>
      <c r="H279" s="70"/>
      <c r="I279" s="38"/>
      <c r="J279" s="70"/>
      <c r="K279" s="38"/>
      <c r="L279" s="70"/>
      <c r="M279" s="38"/>
      <c r="N279" s="70"/>
      <c r="O279" s="38"/>
      <c r="P279" s="70"/>
      <c r="Q279" s="70"/>
    </row>
    <row r="280" spans="1:17" ht="12.75" x14ac:dyDescent="0.2">
      <c r="A280" s="130"/>
      <c r="B280" s="79" t="str">
        <f t="shared" si="10"/>
        <v/>
      </c>
      <c r="C280" s="112" t="str">
        <f t="shared" si="9"/>
        <v/>
      </c>
      <c r="D280" s="70"/>
      <c r="E280" s="70"/>
      <c r="F280" s="38"/>
      <c r="G280" s="38"/>
      <c r="H280" s="70"/>
      <c r="I280" s="38"/>
      <c r="J280" s="70"/>
      <c r="K280" s="38"/>
      <c r="L280" s="70"/>
      <c r="M280" s="38"/>
      <c r="N280" s="70"/>
      <c r="O280" s="38"/>
      <c r="P280" s="70"/>
      <c r="Q280" s="70"/>
    </row>
    <row r="281" spans="1:17" ht="12.75" x14ac:dyDescent="0.2">
      <c r="A281" s="130"/>
      <c r="B281" s="79" t="str">
        <f t="shared" si="10"/>
        <v/>
      </c>
      <c r="C281" s="112" t="str">
        <f t="shared" si="9"/>
        <v/>
      </c>
      <c r="D281" s="70"/>
      <c r="E281" s="70"/>
      <c r="F281" s="38"/>
      <c r="G281" s="38"/>
      <c r="H281" s="70"/>
      <c r="I281" s="38"/>
      <c r="J281" s="70"/>
      <c r="K281" s="38"/>
      <c r="L281" s="70"/>
      <c r="M281" s="38"/>
      <c r="N281" s="70"/>
      <c r="O281" s="38"/>
      <c r="P281" s="70"/>
      <c r="Q281" s="70"/>
    </row>
    <row r="282" spans="1:17" ht="12.75" x14ac:dyDescent="0.2">
      <c r="A282" s="130"/>
      <c r="B282" s="79" t="str">
        <f t="shared" si="10"/>
        <v/>
      </c>
      <c r="C282" s="112" t="str">
        <f t="shared" si="9"/>
        <v/>
      </c>
      <c r="D282" s="70"/>
      <c r="E282" s="70"/>
      <c r="F282" s="38"/>
      <c r="G282" s="38"/>
      <c r="H282" s="70"/>
      <c r="I282" s="38"/>
      <c r="J282" s="70"/>
      <c r="K282" s="38"/>
      <c r="L282" s="70"/>
      <c r="M282" s="38"/>
      <c r="N282" s="70"/>
      <c r="O282" s="38"/>
      <c r="P282" s="70"/>
      <c r="Q282" s="70"/>
    </row>
    <row r="283" spans="1:17" ht="12.75" x14ac:dyDescent="0.2">
      <c r="A283" s="130"/>
      <c r="B283" s="79" t="str">
        <f t="shared" si="10"/>
        <v/>
      </c>
      <c r="C283" s="112" t="str">
        <f t="shared" si="9"/>
        <v/>
      </c>
      <c r="D283" s="70"/>
      <c r="E283" s="70"/>
      <c r="F283" s="38"/>
      <c r="G283" s="38"/>
      <c r="H283" s="70"/>
      <c r="I283" s="38"/>
      <c r="J283" s="70"/>
      <c r="K283" s="38"/>
      <c r="L283" s="70"/>
      <c r="M283" s="38"/>
      <c r="N283" s="70"/>
      <c r="O283" s="38"/>
      <c r="P283" s="70"/>
      <c r="Q283" s="70"/>
    </row>
    <row r="284" spans="1:17" ht="12.75" x14ac:dyDescent="0.2">
      <c r="A284" s="130"/>
      <c r="B284" s="79" t="str">
        <f t="shared" si="10"/>
        <v/>
      </c>
      <c r="C284" s="112" t="str">
        <f t="shared" si="9"/>
        <v/>
      </c>
      <c r="D284" s="70"/>
      <c r="E284" s="70"/>
      <c r="F284" s="38"/>
      <c r="G284" s="38"/>
      <c r="H284" s="70"/>
      <c r="I284" s="38"/>
      <c r="J284" s="70"/>
      <c r="K284" s="38"/>
      <c r="L284" s="70"/>
      <c r="M284" s="38"/>
      <c r="N284" s="70"/>
      <c r="O284" s="38"/>
      <c r="P284" s="70"/>
      <c r="Q284" s="70"/>
    </row>
    <row r="285" spans="1:17" ht="12.75" x14ac:dyDescent="0.2">
      <c r="A285" s="130"/>
      <c r="B285" s="79" t="str">
        <f t="shared" si="10"/>
        <v/>
      </c>
      <c r="C285" s="112" t="str">
        <f t="shared" si="9"/>
        <v/>
      </c>
      <c r="D285" s="70"/>
      <c r="E285" s="70"/>
      <c r="F285" s="38"/>
      <c r="G285" s="38"/>
      <c r="H285" s="70"/>
      <c r="I285" s="38"/>
      <c r="J285" s="70"/>
      <c r="K285" s="38"/>
      <c r="L285" s="70"/>
      <c r="M285" s="38"/>
      <c r="N285" s="70"/>
      <c r="O285" s="38"/>
      <c r="P285" s="70"/>
      <c r="Q285" s="70"/>
    </row>
    <row r="286" spans="1:17" ht="12.75" x14ac:dyDescent="0.2">
      <c r="A286" s="130"/>
      <c r="B286" s="79" t="str">
        <f t="shared" si="10"/>
        <v/>
      </c>
      <c r="C286" s="112" t="str">
        <f t="shared" si="9"/>
        <v/>
      </c>
      <c r="D286" s="70"/>
      <c r="E286" s="70"/>
      <c r="F286" s="38"/>
      <c r="G286" s="38"/>
      <c r="H286" s="70"/>
      <c r="I286" s="38"/>
      <c r="J286" s="70"/>
      <c r="K286" s="38"/>
      <c r="L286" s="70"/>
      <c r="M286" s="38"/>
      <c r="N286" s="70"/>
      <c r="O286" s="38"/>
      <c r="P286" s="70"/>
      <c r="Q286" s="70"/>
    </row>
    <row r="287" spans="1:17" ht="12.75" x14ac:dyDescent="0.2">
      <c r="A287" s="130"/>
      <c r="B287" s="79" t="str">
        <f t="shared" si="10"/>
        <v/>
      </c>
      <c r="C287" s="112" t="str">
        <f t="shared" si="9"/>
        <v/>
      </c>
      <c r="D287" s="70"/>
      <c r="E287" s="70"/>
      <c r="F287" s="38"/>
      <c r="G287" s="38"/>
      <c r="H287" s="70"/>
      <c r="I287" s="38"/>
      <c r="J287" s="70"/>
      <c r="K287" s="38"/>
      <c r="L287" s="70"/>
      <c r="M287" s="38"/>
      <c r="N287" s="70"/>
      <c r="O287" s="38"/>
      <c r="P287" s="70"/>
      <c r="Q287" s="70"/>
    </row>
    <row r="288" spans="1:17" ht="12.75" x14ac:dyDescent="0.2">
      <c r="A288" s="130"/>
      <c r="B288" s="79" t="str">
        <f t="shared" si="10"/>
        <v/>
      </c>
      <c r="C288" s="112" t="str">
        <f t="shared" si="9"/>
        <v/>
      </c>
      <c r="D288" s="70"/>
      <c r="E288" s="70"/>
      <c r="F288" s="38"/>
      <c r="G288" s="38"/>
      <c r="H288" s="70"/>
      <c r="I288" s="38"/>
      <c r="J288" s="70"/>
      <c r="K288" s="38"/>
      <c r="L288" s="70"/>
      <c r="M288" s="38"/>
      <c r="N288" s="70"/>
      <c r="O288" s="38"/>
      <c r="P288" s="70"/>
      <c r="Q288" s="70"/>
    </row>
    <row r="289" spans="1:17" ht="12.75" x14ac:dyDescent="0.2">
      <c r="A289" s="130"/>
      <c r="B289" s="79" t="str">
        <f t="shared" si="10"/>
        <v/>
      </c>
      <c r="C289" s="112" t="str">
        <f t="shared" si="9"/>
        <v/>
      </c>
      <c r="D289" s="70"/>
      <c r="E289" s="70"/>
      <c r="F289" s="38"/>
      <c r="G289" s="38"/>
      <c r="H289" s="70"/>
      <c r="I289" s="38"/>
      <c r="J289" s="70"/>
      <c r="K289" s="38"/>
      <c r="L289" s="70"/>
      <c r="M289" s="38"/>
      <c r="N289" s="70"/>
      <c r="O289" s="38"/>
      <c r="P289" s="70"/>
      <c r="Q289" s="70"/>
    </row>
    <row r="290" spans="1:17" ht="12.75" x14ac:dyDescent="0.2">
      <c r="A290" s="130"/>
      <c r="B290" s="79" t="str">
        <f t="shared" si="10"/>
        <v/>
      </c>
      <c r="C290" s="112" t="str">
        <f t="shared" si="9"/>
        <v/>
      </c>
      <c r="D290" s="70"/>
      <c r="E290" s="70"/>
      <c r="F290" s="38"/>
      <c r="G290" s="38"/>
      <c r="H290" s="70"/>
      <c r="I290" s="38"/>
      <c r="J290" s="70"/>
      <c r="K290" s="38"/>
      <c r="L290" s="70"/>
      <c r="M290" s="38"/>
      <c r="N290" s="70"/>
      <c r="O290" s="38"/>
      <c r="P290" s="70"/>
      <c r="Q290" s="70"/>
    </row>
    <row r="291" spans="1:17" ht="12.75" x14ac:dyDescent="0.2">
      <c r="A291" s="130"/>
      <c r="B291" s="79" t="str">
        <f t="shared" si="10"/>
        <v/>
      </c>
      <c r="C291" s="112" t="str">
        <f t="shared" si="9"/>
        <v/>
      </c>
      <c r="D291" s="70"/>
      <c r="E291" s="70"/>
      <c r="F291" s="38"/>
      <c r="G291" s="38"/>
      <c r="H291" s="70"/>
      <c r="I291" s="38"/>
      <c r="J291" s="70"/>
      <c r="K291" s="38"/>
      <c r="L291" s="70"/>
      <c r="M291" s="38"/>
      <c r="N291" s="70"/>
      <c r="O291" s="38"/>
      <c r="P291" s="70"/>
      <c r="Q291" s="70"/>
    </row>
    <row r="292" spans="1:17" ht="12.75" x14ac:dyDescent="0.2">
      <c r="A292" s="130"/>
      <c r="B292" s="79" t="str">
        <f t="shared" si="10"/>
        <v/>
      </c>
      <c r="C292" s="112" t="str">
        <f t="shared" si="9"/>
        <v/>
      </c>
      <c r="D292" s="70"/>
      <c r="E292" s="70"/>
      <c r="F292" s="38"/>
      <c r="G292" s="38"/>
      <c r="H292" s="70"/>
      <c r="I292" s="38"/>
      <c r="J292" s="70"/>
      <c r="K292" s="38"/>
      <c r="L292" s="70"/>
      <c r="M292" s="38"/>
      <c r="N292" s="70"/>
      <c r="O292" s="38"/>
      <c r="P292" s="70"/>
      <c r="Q292" s="70"/>
    </row>
    <row r="293" spans="1:17" ht="12.75" x14ac:dyDescent="0.2">
      <c r="A293" s="130"/>
      <c r="B293" s="79" t="str">
        <f t="shared" si="10"/>
        <v/>
      </c>
      <c r="C293" s="112" t="str">
        <f t="shared" si="9"/>
        <v/>
      </c>
      <c r="D293" s="70"/>
      <c r="E293" s="70"/>
      <c r="F293" s="38"/>
      <c r="G293" s="38"/>
      <c r="H293" s="70"/>
      <c r="I293" s="38"/>
      <c r="J293" s="70"/>
      <c r="K293" s="38"/>
      <c r="L293" s="70"/>
      <c r="M293" s="38"/>
      <c r="N293" s="70"/>
      <c r="O293" s="38"/>
      <c r="P293" s="70"/>
      <c r="Q293" s="70"/>
    </row>
    <row r="294" spans="1:17" ht="12.75" x14ac:dyDescent="0.2">
      <c r="A294" s="130"/>
      <c r="B294" s="79" t="str">
        <f t="shared" si="10"/>
        <v/>
      </c>
      <c r="C294" s="112" t="str">
        <f t="shared" si="9"/>
        <v/>
      </c>
      <c r="D294" s="70"/>
      <c r="E294" s="70"/>
      <c r="F294" s="38"/>
      <c r="G294" s="38"/>
      <c r="H294" s="70"/>
      <c r="I294" s="38"/>
      <c r="J294" s="70"/>
      <c r="K294" s="38"/>
      <c r="L294" s="70"/>
      <c r="M294" s="38"/>
      <c r="N294" s="70"/>
      <c r="O294" s="38"/>
      <c r="P294" s="70"/>
      <c r="Q294" s="70"/>
    </row>
    <row r="295" spans="1:17" ht="12.75" x14ac:dyDescent="0.2">
      <c r="A295" s="130"/>
      <c r="B295" s="79" t="str">
        <f t="shared" si="10"/>
        <v/>
      </c>
      <c r="C295" s="112" t="str">
        <f t="shared" si="9"/>
        <v/>
      </c>
      <c r="D295" s="70"/>
      <c r="E295" s="70"/>
      <c r="F295" s="38"/>
      <c r="G295" s="38"/>
      <c r="H295" s="70"/>
      <c r="I295" s="38"/>
      <c r="J295" s="70"/>
      <c r="K295" s="38"/>
      <c r="L295" s="70"/>
      <c r="M295" s="38"/>
      <c r="N295" s="70"/>
      <c r="O295" s="38"/>
      <c r="P295" s="70"/>
      <c r="Q295" s="70"/>
    </row>
    <row r="296" spans="1:17" ht="12.75" x14ac:dyDescent="0.2">
      <c r="A296" s="130"/>
      <c r="B296" s="79" t="str">
        <f t="shared" si="10"/>
        <v/>
      </c>
      <c r="C296" s="112" t="str">
        <f t="shared" si="9"/>
        <v/>
      </c>
      <c r="D296" s="70"/>
      <c r="E296" s="70"/>
      <c r="F296" s="38"/>
      <c r="G296" s="38"/>
      <c r="H296" s="70"/>
      <c r="I296" s="38"/>
      <c r="J296" s="70"/>
      <c r="K296" s="38"/>
      <c r="L296" s="70"/>
      <c r="M296" s="38"/>
      <c r="N296" s="70"/>
      <c r="O296" s="38"/>
      <c r="P296" s="70"/>
      <c r="Q296" s="70"/>
    </row>
    <row r="297" spans="1:17" ht="12.75" x14ac:dyDescent="0.2">
      <c r="A297" s="130"/>
      <c r="B297" s="79" t="str">
        <f t="shared" si="10"/>
        <v/>
      </c>
      <c r="C297" s="112" t="str">
        <f t="shared" si="9"/>
        <v/>
      </c>
      <c r="D297" s="70"/>
      <c r="E297" s="70"/>
      <c r="F297" s="38"/>
      <c r="G297" s="38"/>
      <c r="H297" s="70"/>
      <c r="I297" s="38"/>
      <c r="J297" s="70"/>
      <c r="K297" s="38"/>
      <c r="L297" s="70"/>
      <c r="M297" s="38"/>
      <c r="N297" s="70"/>
      <c r="O297" s="38"/>
      <c r="P297" s="70"/>
      <c r="Q297" s="70"/>
    </row>
    <row r="298" spans="1:17" ht="12.75" x14ac:dyDescent="0.2">
      <c r="A298" s="130"/>
      <c r="B298" s="79" t="str">
        <f t="shared" si="10"/>
        <v/>
      </c>
      <c r="C298" s="112" t="str">
        <f t="shared" si="9"/>
        <v/>
      </c>
      <c r="D298" s="70"/>
      <c r="E298" s="70"/>
      <c r="F298" s="38"/>
      <c r="G298" s="38"/>
      <c r="H298" s="70"/>
      <c r="I298" s="38"/>
      <c r="J298" s="70"/>
      <c r="K298" s="38"/>
      <c r="L298" s="70"/>
      <c r="M298" s="38"/>
      <c r="N298" s="70"/>
      <c r="O298" s="38"/>
      <c r="P298" s="70"/>
      <c r="Q298" s="70"/>
    </row>
    <row r="299" spans="1:17" ht="12.75" x14ac:dyDescent="0.2">
      <c r="A299" s="130"/>
      <c r="B299" s="79" t="str">
        <f t="shared" si="10"/>
        <v/>
      </c>
      <c r="C299" s="112" t="str">
        <f t="shared" si="9"/>
        <v/>
      </c>
      <c r="D299" s="70"/>
      <c r="E299" s="70"/>
      <c r="F299" s="38"/>
      <c r="G299" s="38"/>
      <c r="H299" s="70"/>
      <c r="I299" s="38"/>
      <c r="J299" s="70"/>
      <c r="K299" s="38"/>
      <c r="L299" s="70"/>
      <c r="M299" s="38"/>
      <c r="N299" s="70"/>
      <c r="O299" s="38"/>
      <c r="P299" s="70"/>
      <c r="Q299" s="70"/>
    </row>
    <row r="300" spans="1:17" ht="12.75" x14ac:dyDescent="0.2">
      <c r="A300" s="130"/>
      <c r="B300" s="79" t="str">
        <f t="shared" si="10"/>
        <v/>
      </c>
      <c r="C300" s="112" t="str">
        <f t="shared" si="9"/>
        <v/>
      </c>
      <c r="D300" s="70"/>
      <c r="E300" s="70"/>
      <c r="F300" s="38"/>
      <c r="G300" s="38"/>
      <c r="H300" s="70"/>
      <c r="I300" s="38"/>
      <c r="J300" s="70"/>
      <c r="K300" s="38"/>
      <c r="L300" s="70"/>
      <c r="M300" s="38"/>
      <c r="N300" s="70"/>
      <c r="O300" s="38"/>
      <c r="P300" s="70"/>
      <c r="Q300" s="70"/>
    </row>
    <row r="301" spans="1:17" ht="12.75" x14ac:dyDescent="0.2">
      <c r="A301" s="130"/>
      <c r="B301" s="79" t="str">
        <f t="shared" si="10"/>
        <v/>
      </c>
      <c r="C301" s="112" t="str">
        <f t="shared" si="9"/>
        <v/>
      </c>
      <c r="D301" s="70"/>
      <c r="E301" s="70"/>
      <c r="F301" s="38"/>
      <c r="G301" s="38"/>
      <c r="H301" s="70"/>
      <c r="I301" s="38"/>
      <c r="J301" s="70"/>
      <c r="K301" s="38"/>
      <c r="L301" s="70"/>
      <c r="M301" s="38"/>
      <c r="N301" s="70"/>
      <c r="O301" s="38"/>
      <c r="P301" s="70"/>
      <c r="Q301" s="70"/>
    </row>
    <row r="302" spans="1:17" ht="12.75" x14ac:dyDescent="0.2">
      <c r="A302" s="130"/>
      <c r="B302" s="79" t="str">
        <f t="shared" si="10"/>
        <v/>
      </c>
      <c r="C302" s="112" t="str">
        <f t="shared" si="9"/>
        <v/>
      </c>
      <c r="D302" s="70"/>
      <c r="E302" s="70"/>
      <c r="F302" s="38"/>
      <c r="G302" s="38"/>
      <c r="H302" s="70"/>
      <c r="I302" s="38"/>
      <c r="J302" s="70"/>
      <c r="K302" s="38"/>
      <c r="L302" s="70"/>
      <c r="M302" s="38"/>
      <c r="N302" s="70"/>
      <c r="O302" s="38"/>
      <c r="P302" s="70"/>
      <c r="Q302" s="70"/>
    </row>
    <row r="303" spans="1:17" ht="12.75" x14ac:dyDescent="0.2">
      <c r="A303" s="130"/>
      <c r="B303" s="79" t="str">
        <f t="shared" si="10"/>
        <v/>
      </c>
      <c r="C303" s="112" t="str">
        <f t="shared" si="9"/>
        <v/>
      </c>
      <c r="D303" s="70"/>
      <c r="E303" s="70"/>
      <c r="F303" s="38"/>
      <c r="G303" s="38"/>
      <c r="H303" s="70"/>
      <c r="I303" s="38"/>
      <c r="J303" s="70"/>
      <c r="K303" s="38"/>
      <c r="L303" s="70"/>
      <c r="M303" s="38"/>
      <c r="N303" s="70"/>
      <c r="O303" s="38"/>
      <c r="P303" s="70"/>
      <c r="Q303" s="70"/>
    </row>
    <row r="304" spans="1:17" ht="12.75" x14ac:dyDescent="0.2">
      <c r="A304" s="130"/>
      <c r="B304" s="79" t="str">
        <f t="shared" si="10"/>
        <v/>
      </c>
      <c r="C304" s="112" t="str">
        <f t="shared" si="9"/>
        <v/>
      </c>
      <c r="D304" s="70"/>
      <c r="E304" s="70"/>
      <c r="F304" s="38"/>
      <c r="G304" s="38"/>
      <c r="H304" s="70"/>
      <c r="I304" s="38"/>
      <c r="J304" s="70"/>
      <c r="K304" s="38"/>
      <c r="L304" s="70"/>
      <c r="M304" s="38"/>
      <c r="N304" s="70"/>
      <c r="O304" s="38"/>
      <c r="P304" s="70"/>
      <c r="Q304" s="70"/>
    </row>
    <row r="305" spans="1:17" ht="12.75" x14ac:dyDescent="0.2">
      <c r="A305" s="130"/>
      <c r="B305" s="79" t="str">
        <f t="shared" si="10"/>
        <v/>
      </c>
      <c r="C305" s="112" t="str">
        <f t="shared" si="9"/>
        <v/>
      </c>
      <c r="D305" s="70"/>
      <c r="E305" s="70"/>
      <c r="F305" s="38"/>
      <c r="G305" s="38"/>
      <c r="H305" s="70"/>
      <c r="I305" s="38"/>
      <c r="J305" s="70"/>
      <c r="K305" s="38"/>
      <c r="L305" s="70"/>
      <c r="M305" s="38"/>
      <c r="N305" s="70"/>
      <c r="O305" s="38"/>
      <c r="P305" s="70"/>
      <c r="Q305" s="70"/>
    </row>
    <row r="306" spans="1:17" ht="12.75" x14ac:dyDescent="0.2">
      <c r="A306" s="130"/>
      <c r="B306" s="79" t="str">
        <f t="shared" si="10"/>
        <v/>
      </c>
      <c r="C306" s="112" t="str">
        <f t="shared" si="9"/>
        <v/>
      </c>
      <c r="D306" s="70"/>
      <c r="E306" s="70"/>
      <c r="F306" s="38"/>
      <c r="G306" s="38"/>
      <c r="H306" s="70"/>
      <c r="I306" s="38"/>
      <c r="J306" s="70"/>
      <c r="K306" s="38"/>
      <c r="L306" s="70"/>
      <c r="M306" s="38"/>
      <c r="N306" s="70"/>
      <c r="O306" s="38"/>
      <c r="P306" s="70"/>
      <c r="Q306" s="70"/>
    </row>
    <row r="307" spans="1:17" ht="12.75" x14ac:dyDescent="0.2">
      <c r="A307" s="130"/>
      <c r="B307" s="79" t="str">
        <f t="shared" si="10"/>
        <v/>
      </c>
      <c r="C307" s="112" t="str">
        <f t="shared" si="9"/>
        <v/>
      </c>
      <c r="D307" s="70"/>
      <c r="E307" s="70"/>
      <c r="F307" s="38"/>
      <c r="G307" s="38"/>
      <c r="H307" s="70"/>
      <c r="I307" s="38"/>
      <c r="J307" s="70"/>
      <c r="K307" s="38"/>
      <c r="L307" s="70"/>
      <c r="M307" s="38"/>
      <c r="N307" s="70"/>
      <c r="O307" s="38"/>
      <c r="P307" s="70"/>
      <c r="Q307" s="70"/>
    </row>
    <row r="308" spans="1:17" ht="12.75" x14ac:dyDescent="0.2">
      <c r="A308" s="130"/>
      <c r="B308" s="79" t="str">
        <f t="shared" si="10"/>
        <v/>
      </c>
      <c r="C308" s="112" t="str">
        <f t="shared" si="9"/>
        <v/>
      </c>
      <c r="D308" s="70"/>
      <c r="E308" s="70"/>
      <c r="F308" s="38"/>
      <c r="G308" s="38"/>
      <c r="H308" s="70"/>
      <c r="I308" s="38"/>
      <c r="J308" s="70"/>
      <c r="K308" s="38"/>
      <c r="L308" s="70"/>
      <c r="M308" s="38"/>
      <c r="N308" s="70"/>
      <c r="O308" s="38"/>
      <c r="P308" s="70"/>
      <c r="Q308" s="70"/>
    </row>
    <row r="309" spans="1:17" ht="12.75" x14ac:dyDescent="0.2">
      <c r="A309" s="130"/>
      <c r="B309" s="79" t="str">
        <f t="shared" si="10"/>
        <v/>
      </c>
      <c r="C309" s="112" t="str">
        <f t="shared" si="9"/>
        <v/>
      </c>
      <c r="D309" s="70"/>
      <c r="E309" s="70"/>
      <c r="F309" s="38"/>
      <c r="G309" s="38"/>
      <c r="H309" s="70"/>
      <c r="I309" s="38"/>
      <c r="J309" s="70"/>
      <c r="K309" s="38"/>
      <c r="L309" s="70"/>
      <c r="M309" s="38"/>
      <c r="N309" s="70"/>
      <c r="O309" s="38"/>
      <c r="P309" s="70"/>
      <c r="Q309" s="70"/>
    </row>
    <row r="310" spans="1:17" ht="12.75" x14ac:dyDescent="0.2">
      <c r="A310" s="130"/>
      <c r="B310" s="79" t="str">
        <f t="shared" si="10"/>
        <v/>
      </c>
      <c r="C310" s="112" t="str">
        <f t="shared" si="9"/>
        <v/>
      </c>
      <c r="D310" s="70"/>
      <c r="E310" s="70"/>
      <c r="F310" s="38"/>
      <c r="G310" s="38"/>
      <c r="H310" s="70"/>
      <c r="I310" s="38"/>
      <c r="J310" s="70"/>
      <c r="K310" s="38"/>
      <c r="L310" s="70"/>
      <c r="M310" s="38"/>
      <c r="N310" s="70"/>
      <c r="O310" s="38"/>
      <c r="P310" s="70"/>
      <c r="Q310" s="70"/>
    </row>
    <row r="311" spans="1:17" ht="12.75" x14ac:dyDescent="0.2">
      <c r="A311" s="130"/>
      <c r="B311" s="79" t="str">
        <f t="shared" si="10"/>
        <v/>
      </c>
      <c r="C311" s="112" t="str">
        <f t="shared" si="9"/>
        <v/>
      </c>
      <c r="D311" s="70"/>
      <c r="E311" s="70"/>
      <c r="F311" s="38"/>
      <c r="G311" s="38"/>
      <c r="H311" s="70"/>
      <c r="I311" s="38"/>
      <c r="J311" s="70"/>
      <c r="K311" s="38"/>
      <c r="L311" s="70"/>
      <c r="M311" s="38"/>
      <c r="N311" s="70"/>
      <c r="O311" s="38"/>
      <c r="P311" s="70"/>
      <c r="Q311" s="70"/>
    </row>
    <row r="312" spans="1:17" ht="12.75" x14ac:dyDescent="0.2">
      <c r="A312" s="130"/>
      <c r="B312" s="79" t="str">
        <f t="shared" si="10"/>
        <v/>
      </c>
      <c r="C312" s="112" t="str">
        <f t="shared" si="9"/>
        <v/>
      </c>
      <c r="D312" s="70"/>
      <c r="E312" s="70"/>
      <c r="F312" s="38"/>
      <c r="G312" s="38"/>
      <c r="H312" s="70"/>
      <c r="I312" s="38"/>
      <c r="J312" s="70"/>
      <c r="K312" s="38"/>
      <c r="L312" s="70"/>
      <c r="M312" s="38"/>
      <c r="N312" s="70"/>
      <c r="O312" s="38"/>
      <c r="P312" s="70"/>
      <c r="Q312" s="70"/>
    </row>
    <row r="313" spans="1:17" ht="12.75" x14ac:dyDescent="0.2">
      <c r="A313" s="130"/>
      <c r="B313" s="79" t="str">
        <f t="shared" si="10"/>
        <v/>
      </c>
      <c r="C313" s="112" t="str">
        <f t="shared" si="9"/>
        <v/>
      </c>
      <c r="D313" s="70"/>
      <c r="E313" s="70"/>
      <c r="F313" s="38"/>
      <c r="G313" s="38"/>
      <c r="H313" s="70"/>
      <c r="I313" s="38"/>
      <c r="J313" s="70"/>
      <c r="K313" s="38"/>
      <c r="L313" s="70"/>
      <c r="M313" s="38"/>
      <c r="N313" s="70"/>
      <c r="O313" s="38"/>
      <c r="P313" s="70"/>
      <c r="Q313" s="70"/>
    </row>
    <row r="314" spans="1:17" ht="12.75" x14ac:dyDescent="0.2">
      <c r="A314" s="130"/>
      <c r="B314" s="79" t="str">
        <f t="shared" si="10"/>
        <v/>
      </c>
      <c r="C314" s="112" t="str">
        <f t="shared" si="9"/>
        <v/>
      </c>
      <c r="D314" s="70"/>
      <c r="E314" s="70"/>
      <c r="F314" s="38"/>
      <c r="G314" s="38"/>
      <c r="H314" s="70"/>
      <c r="I314" s="38"/>
      <c r="J314" s="70"/>
      <c r="K314" s="38"/>
      <c r="L314" s="70"/>
      <c r="M314" s="38"/>
      <c r="N314" s="70"/>
      <c r="O314" s="38"/>
      <c r="P314" s="70"/>
      <c r="Q314" s="70"/>
    </row>
    <row r="315" spans="1:17" ht="12.75" x14ac:dyDescent="0.2">
      <c r="A315" s="130"/>
      <c r="B315" s="79" t="str">
        <f t="shared" si="10"/>
        <v/>
      </c>
      <c r="C315" s="112" t="str">
        <f t="shared" si="9"/>
        <v/>
      </c>
      <c r="D315" s="70"/>
      <c r="E315" s="70"/>
      <c r="F315" s="38"/>
      <c r="G315" s="38"/>
      <c r="H315" s="70"/>
      <c r="I315" s="38"/>
      <c r="J315" s="70"/>
      <c r="K315" s="38"/>
      <c r="L315" s="70"/>
      <c r="M315" s="38"/>
      <c r="N315" s="70"/>
      <c r="O315" s="38"/>
      <c r="P315" s="70"/>
      <c r="Q315" s="70"/>
    </row>
    <row r="316" spans="1:17" ht="12.75" x14ac:dyDescent="0.2">
      <c r="A316" s="130"/>
      <c r="B316" s="79" t="str">
        <f t="shared" si="10"/>
        <v/>
      </c>
      <c r="C316" s="112" t="str">
        <f t="shared" si="9"/>
        <v/>
      </c>
      <c r="D316" s="70"/>
      <c r="E316" s="70"/>
      <c r="F316" s="38"/>
      <c r="G316" s="38"/>
      <c r="H316" s="70"/>
      <c r="I316" s="38"/>
      <c r="J316" s="70"/>
      <c r="K316" s="38"/>
      <c r="L316" s="70"/>
      <c r="M316" s="38"/>
      <c r="N316" s="70"/>
      <c r="O316" s="38"/>
      <c r="P316" s="70"/>
      <c r="Q316" s="70"/>
    </row>
    <row r="317" spans="1:17" ht="12.75" x14ac:dyDescent="0.2">
      <c r="A317" s="130"/>
      <c r="B317" s="79" t="str">
        <f t="shared" si="10"/>
        <v/>
      </c>
      <c r="C317" s="112" t="str">
        <f t="shared" si="9"/>
        <v/>
      </c>
      <c r="D317" s="70"/>
      <c r="E317" s="70"/>
      <c r="F317" s="38"/>
      <c r="G317" s="38"/>
      <c r="H317" s="70"/>
      <c r="I317" s="38"/>
      <c r="J317" s="70"/>
      <c r="K317" s="38"/>
      <c r="L317" s="70"/>
      <c r="M317" s="38"/>
      <c r="N317" s="70"/>
      <c r="O317" s="38"/>
      <c r="P317" s="70"/>
      <c r="Q317" s="70"/>
    </row>
    <row r="318" spans="1:17" ht="12.75" x14ac:dyDescent="0.2">
      <c r="A318" s="130"/>
      <c r="B318" s="79" t="str">
        <f t="shared" si="10"/>
        <v/>
      </c>
      <c r="C318" s="112" t="str">
        <f t="shared" si="9"/>
        <v/>
      </c>
      <c r="D318" s="70"/>
      <c r="E318" s="70"/>
      <c r="F318" s="38"/>
      <c r="G318" s="38"/>
      <c r="H318" s="70"/>
      <c r="I318" s="38"/>
      <c r="J318" s="70"/>
      <c r="K318" s="38"/>
      <c r="L318" s="70"/>
      <c r="M318" s="38"/>
      <c r="N318" s="70"/>
      <c r="O318" s="38"/>
      <c r="P318" s="70"/>
      <c r="Q318" s="70"/>
    </row>
    <row r="319" spans="1:17" ht="12.75" x14ac:dyDescent="0.2">
      <c r="A319" s="130"/>
      <c r="B319" s="79" t="str">
        <f t="shared" si="10"/>
        <v/>
      </c>
      <c r="C319" s="112" t="str">
        <f t="shared" si="9"/>
        <v/>
      </c>
      <c r="D319" s="70"/>
      <c r="E319" s="70"/>
      <c r="F319" s="38"/>
      <c r="G319" s="38"/>
      <c r="H319" s="70"/>
      <c r="I319" s="38"/>
      <c r="J319" s="70"/>
      <c r="K319" s="38"/>
      <c r="L319" s="70"/>
      <c r="M319" s="38"/>
      <c r="N319" s="70"/>
      <c r="O319" s="38"/>
      <c r="P319" s="70"/>
      <c r="Q319" s="70"/>
    </row>
    <row r="320" spans="1:17" ht="12.75" x14ac:dyDescent="0.2">
      <c r="A320" s="130"/>
      <c r="B320" s="79" t="str">
        <f t="shared" si="10"/>
        <v/>
      </c>
      <c r="C320" s="112" t="str">
        <f t="shared" si="9"/>
        <v/>
      </c>
      <c r="D320" s="70"/>
      <c r="E320" s="70"/>
      <c r="F320" s="38"/>
      <c r="G320" s="38"/>
      <c r="H320" s="70"/>
      <c r="I320" s="38"/>
      <c r="J320" s="70"/>
      <c r="K320" s="38"/>
      <c r="L320" s="70"/>
      <c r="M320" s="38"/>
      <c r="N320" s="70"/>
      <c r="O320" s="38"/>
      <c r="P320" s="70"/>
      <c r="Q320" s="70"/>
    </row>
    <row r="321" spans="1:17" ht="12.75" x14ac:dyDescent="0.2">
      <c r="A321" s="130"/>
      <c r="B321" s="79" t="str">
        <f t="shared" si="10"/>
        <v/>
      </c>
      <c r="C321" s="112" t="str">
        <f t="shared" si="9"/>
        <v/>
      </c>
      <c r="D321" s="70"/>
      <c r="E321" s="70"/>
      <c r="F321" s="38"/>
      <c r="G321" s="38"/>
      <c r="H321" s="70"/>
      <c r="I321" s="38"/>
      <c r="J321" s="70"/>
      <c r="K321" s="38"/>
      <c r="L321" s="70"/>
      <c r="M321" s="38"/>
      <c r="N321" s="70"/>
      <c r="O321" s="38"/>
      <c r="P321" s="70"/>
      <c r="Q321" s="70"/>
    </row>
    <row r="322" spans="1:17" ht="12.75" x14ac:dyDescent="0.2">
      <c r="A322" s="130"/>
      <c r="B322" s="79" t="str">
        <f t="shared" si="10"/>
        <v/>
      </c>
      <c r="C322" s="112" t="str">
        <f t="shared" si="9"/>
        <v/>
      </c>
      <c r="D322" s="70"/>
      <c r="E322" s="70"/>
      <c r="F322" s="38"/>
      <c r="G322" s="38"/>
      <c r="H322" s="70"/>
      <c r="I322" s="38"/>
      <c r="J322" s="70"/>
      <c r="K322" s="38"/>
      <c r="L322" s="70"/>
      <c r="M322" s="38"/>
      <c r="N322" s="70"/>
      <c r="O322" s="38"/>
      <c r="P322" s="70"/>
      <c r="Q322" s="70"/>
    </row>
    <row r="323" spans="1:17" ht="12.75" x14ac:dyDescent="0.2">
      <c r="A323" s="130"/>
      <c r="B323" s="79" t="str">
        <f t="shared" si="10"/>
        <v/>
      </c>
      <c r="C323" s="112" t="str">
        <f t="shared" si="9"/>
        <v/>
      </c>
      <c r="D323" s="70"/>
      <c r="E323" s="70"/>
      <c r="F323" s="38"/>
      <c r="G323" s="38"/>
      <c r="H323" s="70"/>
      <c r="I323" s="38"/>
      <c r="J323" s="70"/>
      <c r="K323" s="38"/>
      <c r="L323" s="70"/>
      <c r="M323" s="38"/>
      <c r="N323" s="70"/>
      <c r="O323" s="38"/>
      <c r="P323" s="70"/>
      <c r="Q323" s="70"/>
    </row>
    <row r="324" spans="1:17" ht="12.75" x14ac:dyDescent="0.2">
      <c r="A324" s="130"/>
      <c r="B324" s="79" t="str">
        <f t="shared" si="10"/>
        <v/>
      </c>
      <c r="C324" s="112" t="str">
        <f t="shared" si="9"/>
        <v/>
      </c>
      <c r="D324" s="70"/>
      <c r="E324" s="70"/>
      <c r="F324" s="38"/>
      <c r="G324" s="38"/>
      <c r="H324" s="70"/>
      <c r="I324" s="38"/>
      <c r="J324" s="70"/>
      <c r="K324" s="38"/>
      <c r="L324" s="70"/>
      <c r="M324" s="38"/>
      <c r="N324" s="70"/>
      <c r="O324" s="38"/>
      <c r="P324" s="70"/>
      <c r="Q324" s="70"/>
    </row>
    <row r="325" spans="1:17" ht="12.75" x14ac:dyDescent="0.2">
      <c r="A325" s="130"/>
      <c r="B325" s="79" t="str">
        <f t="shared" si="10"/>
        <v/>
      </c>
      <c r="C325" s="112" t="str">
        <f t="shared" si="9"/>
        <v/>
      </c>
      <c r="D325" s="70"/>
      <c r="E325" s="70"/>
      <c r="F325" s="38"/>
      <c r="G325" s="38"/>
      <c r="H325" s="70"/>
      <c r="I325" s="38"/>
      <c r="J325" s="70"/>
      <c r="K325" s="38"/>
      <c r="L325" s="70"/>
      <c r="M325" s="38"/>
      <c r="N325" s="70"/>
      <c r="O325" s="38"/>
      <c r="P325" s="70"/>
      <c r="Q325" s="70"/>
    </row>
    <row r="326" spans="1:17" ht="12.75" x14ac:dyDescent="0.2">
      <c r="A326" s="130"/>
      <c r="B326" s="79" t="str">
        <f t="shared" si="10"/>
        <v/>
      </c>
      <c r="C326" s="112" t="str">
        <f t="shared" si="9"/>
        <v/>
      </c>
      <c r="D326" s="70"/>
      <c r="E326" s="70"/>
      <c r="F326" s="38"/>
      <c r="G326" s="38"/>
      <c r="H326" s="70"/>
      <c r="I326" s="38"/>
      <c r="J326" s="70"/>
      <c r="K326" s="38"/>
      <c r="L326" s="70"/>
      <c r="M326" s="38"/>
      <c r="N326" s="70"/>
      <c r="O326" s="38"/>
      <c r="P326" s="70"/>
      <c r="Q326" s="70"/>
    </row>
    <row r="327" spans="1:17" ht="12.75" x14ac:dyDescent="0.2">
      <c r="A327" s="130"/>
      <c r="B327" s="79" t="str">
        <f t="shared" si="10"/>
        <v/>
      </c>
      <c r="C327" s="112" t="str">
        <f t="shared" si="9"/>
        <v/>
      </c>
      <c r="D327" s="70"/>
      <c r="E327" s="70"/>
      <c r="F327" s="38"/>
      <c r="G327" s="38"/>
      <c r="H327" s="70"/>
      <c r="I327" s="38"/>
      <c r="J327" s="70"/>
      <c r="K327" s="38"/>
      <c r="L327" s="70"/>
      <c r="M327" s="38"/>
      <c r="N327" s="70"/>
      <c r="O327" s="38"/>
      <c r="P327" s="70"/>
      <c r="Q327" s="70"/>
    </row>
    <row r="328" spans="1:17" ht="12.75" x14ac:dyDescent="0.2">
      <c r="A328" s="130"/>
      <c r="B328" s="79" t="str">
        <f t="shared" si="10"/>
        <v/>
      </c>
      <c r="C328" s="112" t="str">
        <f t="shared" ref="C328:C391" si="11">IF(A328="","",IF(ISERROR(VLOOKUP(TEXT(A328,0),remples,9,0)),IF(ISERROR(VLOOKUP(TEXT(A328,0),rempl_ficha,6,0)),"***** Codigo No Encontrado *****",UPPER((VLOOKUP(TEXT(A328,0),rempl_ficha,6,0)))),VLOOKUP(TEXT(A328,0),remples,9,0)))</f>
        <v/>
      </c>
      <c r="D328" s="70"/>
      <c r="E328" s="70"/>
      <c r="F328" s="38"/>
      <c r="G328" s="38"/>
      <c r="H328" s="70"/>
      <c r="I328" s="38"/>
      <c r="J328" s="70"/>
      <c r="K328" s="38"/>
      <c r="L328" s="70"/>
      <c r="M328" s="38"/>
      <c r="N328" s="70"/>
      <c r="O328" s="38"/>
      <c r="P328" s="70"/>
      <c r="Q328" s="70"/>
    </row>
    <row r="329" spans="1:17" ht="12.75" x14ac:dyDescent="0.2">
      <c r="A329" s="130"/>
      <c r="B329" s="79" t="str">
        <f t="shared" ref="B329:B392" si="12">IF(A329="","",IF(ISERROR(VLOOKUP(TEXT(A329,0),remples,3,0)),IF(ISERROR(VLOOKUP(TEXT(A329,0),rempl_ficha,7,0)),"***** Codigo No Encontrado *****",UPPER((VLOOKUP(TEXT(A329,0),rempl_ficha,7,0)&amp;"   "&amp;VLOOKUP(TEXT(A329,0),rempl_ficha,8,0)&amp;","&amp;VLOOKUP(TEXT(A329,0),rempl_ficha,9,0)))),VLOOKUP(TEXT(A329,0),remples,3,0)))</f>
        <v/>
      </c>
      <c r="C329" s="112" t="str">
        <f t="shared" si="11"/>
        <v/>
      </c>
      <c r="D329" s="70"/>
      <c r="E329" s="70"/>
      <c r="F329" s="38"/>
      <c r="G329" s="38"/>
      <c r="H329" s="70"/>
      <c r="I329" s="38"/>
      <c r="J329" s="70"/>
      <c r="K329" s="38"/>
      <c r="L329" s="70"/>
      <c r="M329" s="38"/>
      <c r="N329" s="70"/>
      <c r="O329" s="38"/>
      <c r="P329" s="70"/>
      <c r="Q329" s="70"/>
    </row>
    <row r="330" spans="1:17" ht="12.75" x14ac:dyDescent="0.2">
      <c r="A330" s="130"/>
      <c r="B330" s="79" t="str">
        <f t="shared" si="12"/>
        <v/>
      </c>
      <c r="C330" s="112" t="str">
        <f t="shared" si="11"/>
        <v/>
      </c>
      <c r="D330" s="70"/>
      <c r="E330" s="70"/>
      <c r="F330" s="38"/>
      <c r="G330" s="38"/>
      <c r="H330" s="70"/>
      <c r="I330" s="38"/>
      <c r="J330" s="70"/>
      <c r="K330" s="38"/>
      <c r="L330" s="70"/>
      <c r="M330" s="38"/>
      <c r="N330" s="70"/>
      <c r="O330" s="38"/>
      <c r="P330" s="70"/>
      <c r="Q330" s="70"/>
    </row>
    <row r="331" spans="1:17" ht="12.75" x14ac:dyDescent="0.2">
      <c r="A331" s="130"/>
      <c r="B331" s="79" t="str">
        <f t="shared" si="12"/>
        <v/>
      </c>
      <c r="C331" s="112" t="str">
        <f t="shared" si="11"/>
        <v/>
      </c>
      <c r="D331" s="70"/>
      <c r="E331" s="70"/>
      <c r="F331" s="38"/>
      <c r="G331" s="38"/>
      <c r="H331" s="70"/>
      <c r="I331" s="38"/>
      <c r="J331" s="70"/>
      <c r="K331" s="38"/>
      <c r="L331" s="70"/>
      <c r="M331" s="38"/>
      <c r="N331" s="70"/>
      <c r="O331" s="38"/>
      <c r="P331" s="70"/>
      <c r="Q331" s="70"/>
    </row>
    <row r="332" spans="1:17" ht="12.75" x14ac:dyDescent="0.2">
      <c r="A332" s="130"/>
      <c r="B332" s="79" t="str">
        <f t="shared" si="12"/>
        <v/>
      </c>
      <c r="C332" s="112" t="str">
        <f t="shared" si="11"/>
        <v/>
      </c>
      <c r="D332" s="70"/>
      <c r="E332" s="70"/>
      <c r="F332" s="38"/>
      <c r="G332" s="38"/>
      <c r="H332" s="70"/>
      <c r="I332" s="38"/>
      <c r="J332" s="70"/>
      <c r="K332" s="38"/>
      <c r="L332" s="70"/>
      <c r="M332" s="38"/>
      <c r="N332" s="70"/>
      <c r="O332" s="38"/>
      <c r="P332" s="70"/>
      <c r="Q332" s="70"/>
    </row>
    <row r="333" spans="1:17" ht="12.75" x14ac:dyDescent="0.2">
      <c r="A333" s="130"/>
      <c r="B333" s="79" t="str">
        <f t="shared" si="12"/>
        <v/>
      </c>
      <c r="C333" s="112" t="str">
        <f t="shared" si="11"/>
        <v/>
      </c>
      <c r="D333" s="70"/>
      <c r="E333" s="70"/>
      <c r="F333" s="38"/>
      <c r="G333" s="38"/>
      <c r="H333" s="70"/>
      <c r="I333" s="38"/>
      <c r="J333" s="70"/>
      <c r="K333" s="38"/>
      <c r="L333" s="70"/>
      <c r="M333" s="38"/>
      <c r="N333" s="70"/>
      <c r="O333" s="38"/>
      <c r="P333" s="70"/>
      <c r="Q333" s="70"/>
    </row>
    <row r="334" spans="1:17" ht="12.75" x14ac:dyDescent="0.2">
      <c r="A334" s="130"/>
      <c r="B334" s="79" t="str">
        <f t="shared" si="12"/>
        <v/>
      </c>
      <c r="C334" s="112" t="str">
        <f t="shared" si="11"/>
        <v/>
      </c>
      <c r="D334" s="70"/>
      <c r="E334" s="70"/>
      <c r="F334" s="38"/>
      <c r="G334" s="38"/>
      <c r="H334" s="70"/>
      <c r="I334" s="38"/>
      <c r="J334" s="70"/>
      <c r="K334" s="38"/>
      <c r="L334" s="70"/>
      <c r="M334" s="38"/>
      <c r="N334" s="70"/>
      <c r="O334" s="38"/>
      <c r="P334" s="70"/>
      <c r="Q334" s="70"/>
    </row>
    <row r="335" spans="1:17" ht="12.75" x14ac:dyDescent="0.2">
      <c r="A335" s="130"/>
      <c r="B335" s="79" t="str">
        <f t="shared" si="12"/>
        <v/>
      </c>
      <c r="C335" s="112" t="str">
        <f t="shared" si="11"/>
        <v/>
      </c>
      <c r="D335" s="70"/>
      <c r="E335" s="70"/>
      <c r="F335" s="38"/>
      <c r="G335" s="38"/>
      <c r="H335" s="70"/>
      <c r="I335" s="38"/>
      <c r="J335" s="70"/>
      <c r="K335" s="38"/>
      <c r="L335" s="70"/>
      <c r="M335" s="38"/>
      <c r="N335" s="70"/>
      <c r="O335" s="38"/>
      <c r="P335" s="70"/>
      <c r="Q335" s="70"/>
    </row>
    <row r="336" spans="1:17" ht="12.75" x14ac:dyDescent="0.2">
      <c r="A336" s="130"/>
      <c r="B336" s="79" t="str">
        <f t="shared" si="12"/>
        <v/>
      </c>
      <c r="C336" s="112" t="str">
        <f t="shared" si="11"/>
        <v/>
      </c>
      <c r="D336" s="70"/>
      <c r="E336" s="70"/>
      <c r="F336" s="38"/>
      <c r="G336" s="38"/>
      <c r="H336" s="70"/>
      <c r="I336" s="38"/>
      <c r="J336" s="70"/>
      <c r="K336" s="38"/>
      <c r="L336" s="70"/>
      <c r="M336" s="38"/>
      <c r="N336" s="70"/>
      <c r="O336" s="38"/>
      <c r="P336" s="70"/>
      <c r="Q336" s="70"/>
    </row>
    <row r="337" spans="1:17" ht="12.75" x14ac:dyDescent="0.2">
      <c r="A337" s="130"/>
      <c r="B337" s="79" t="str">
        <f t="shared" si="12"/>
        <v/>
      </c>
      <c r="C337" s="112" t="str">
        <f t="shared" si="11"/>
        <v/>
      </c>
      <c r="D337" s="70"/>
      <c r="E337" s="70"/>
      <c r="F337" s="38"/>
      <c r="G337" s="38"/>
      <c r="H337" s="70"/>
      <c r="I337" s="38"/>
      <c r="J337" s="70"/>
      <c r="K337" s="38"/>
      <c r="L337" s="70"/>
      <c r="M337" s="38"/>
      <c r="N337" s="70"/>
      <c r="O337" s="38"/>
      <c r="P337" s="70"/>
      <c r="Q337" s="70"/>
    </row>
    <row r="338" spans="1:17" ht="12.75" x14ac:dyDescent="0.2">
      <c r="A338" s="130"/>
      <c r="B338" s="79" t="str">
        <f t="shared" si="12"/>
        <v/>
      </c>
      <c r="C338" s="112" t="str">
        <f t="shared" si="11"/>
        <v/>
      </c>
      <c r="D338" s="70"/>
      <c r="E338" s="70"/>
      <c r="F338" s="38"/>
      <c r="G338" s="38"/>
      <c r="H338" s="70"/>
      <c r="I338" s="38"/>
      <c r="J338" s="70"/>
      <c r="K338" s="38"/>
      <c r="L338" s="70"/>
      <c r="M338" s="38"/>
      <c r="N338" s="70"/>
      <c r="O338" s="38"/>
      <c r="P338" s="70"/>
      <c r="Q338" s="70"/>
    </row>
    <row r="339" spans="1:17" ht="12.75" x14ac:dyDescent="0.2">
      <c r="A339" s="130"/>
      <c r="B339" s="79" t="str">
        <f t="shared" si="12"/>
        <v/>
      </c>
      <c r="C339" s="112" t="str">
        <f t="shared" si="11"/>
        <v/>
      </c>
      <c r="D339" s="70"/>
      <c r="E339" s="70"/>
      <c r="F339" s="38"/>
      <c r="G339" s="38"/>
      <c r="H339" s="70"/>
      <c r="I339" s="38"/>
      <c r="J339" s="70"/>
      <c r="K339" s="38"/>
      <c r="L339" s="70"/>
      <c r="M339" s="38"/>
      <c r="N339" s="70"/>
      <c r="O339" s="38"/>
      <c r="P339" s="70"/>
      <c r="Q339" s="70"/>
    </row>
    <row r="340" spans="1:17" ht="12.75" x14ac:dyDescent="0.2">
      <c r="A340" s="130"/>
      <c r="B340" s="79" t="str">
        <f t="shared" si="12"/>
        <v/>
      </c>
      <c r="C340" s="112" t="str">
        <f t="shared" si="11"/>
        <v/>
      </c>
      <c r="D340" s="70"/>
      <c r="E340" s="70"/>
      <c r="F340" s="38"/>
      <c r="G340" s="38"/>
      <c r="H340" s="70"/>
      <c r="I340" s="38"/>
      <c r="J340" s="70"/>
      <c r="K340" s="38"/>
      <c r="L340" s="70"/>
      <c r="M340" s="38"/>
      <c r="N340" s="70"/>
      <c r="O340" s="38"/>
      <c r="P340" s="70"/>
      <c r="Q340" s="70"/>
    </row>
    <row r="341" spans="1:17" ht="12.75" x14ac:dyDescent="0.2">
      <c r="A341" s="130"/>
      <c r="B341" s="79" t="str">
        <f t="shared" si="12"/>
        <v/>
      </c>
      <c r="C341" s="112" t="str">
        <f t="shared" si="11"/>
        <v/>
      </c>
      <c r="D341" s="70"/>
      <c r="E341" s="70"/>
      <c r="F341" s="38"/>
      <c r="G341" s="38"/>
      <c r="H341" s="70"/>
      <c r="I341" s="38"/>
      <c r="J341" s="70"/>
      <c r="K341" s="38"/>
      <c r="L341" s="70"/>
      <c r="M341" s="38"/>
      <c r="N341" s="70"/>
      <c r="O341" s="38"/>
      <c r="P341" s="70"/>
      <c r="Q341" s="70"/>
    </row>
    <row r="342" spans="1:17" ht="12.75" x14ac:dyDescent="0.2">
      <c r="A342" s="130"/>
      <c r="B342" s="79" t="str">
        <f t="shared" si="12"/>
        <v/>
      </c>
      <c r="C342" s="112" t="str">
        <f t="shared" si="11"/>
        <v/>
      </c>
      <c r="D342" s="70"/>
      <c r="E342" s="70"/>
      <c r="F342" s="38"/>
      <c r="G342" s="38"/>
      <c r="H342" s="70"/>
      <c r="I342" s="38"/>
      <c r="J342" s="70"/>
      <c r="K342" s="38"/>
      <c r="L342" s="70"/>
      <c r="M342" s="38"/>
      <c r="N342" s="70"/>
      <c r="O342" s="38"/>
      <c r="P342" s="70"/>
      <c r="Q342" s="70"/>
    </row>
    <row r="343" spans="1:17" ht="12.75" x14ac:dyDescent="0.2">
      <c r="A343" s="130"/>
      <c r="B343" s="79" t="str">
        <f t="shared" si="12"/>
        <v/>
      </c>
      <c r="C343" s="112" t="str">
        <f t="shared" si="11"/>
        <v/>
      </c>
      <c r="D343" s="70"/>
      <c r="E343" s="70"/>
      <c r="F343" s="38"/>
      <c r="G343" s="38"/>
      <c r="H343" s="70"/>
      <c r="I343" s="38"/>
      <c r="J343" s="70"/>
      <c r="K343" s="38"/>
      <c r="L343" s="70"/>
      <c r="M343" s="38"/>
      <c r="N343" s="70"/>
      <c r="O343" s="38"/>
      <c r="P343" s="70"/>
      <c r="Q343" s="70"/>
    </row>
    <row r="344" spans="1:17" ht="12.75" x14ac:dyDescent="0.2">
      <c r="A344" s="130"/>
      <c r="B344" s="79" t="str">
        <f t="shared" si="12"/>
        <v/>
      </c>
      <c r="C344" s="112" t="str">
        <f t="shared" si="11"/>
        <v/>
      </c>
      <c r="D344" s="70"/>
      <c r="E344" s="70"/>
      <c r="F344" s="38"/>
      <c r="G344" s="38"/>
      <c r="H344" s="70"/>
      <c r="I344" s="38"/>
      <c r="J344" s="70"/>
      <c r="K344" s="38"/>
      <c r="L344" s="70"/>
      <c r="M344" s="38"/>
      <c r="N344" s="70"/>
      <c r="O344" s="38"/>
      <c r="P344" s="70"/>
      <c r="Q344" s="70"/>
    </row>
    <row r="345" spans="1:17" ht="12.75" x14ac:dyDescent="0.2">
      <c r="A345" s="130"/>
      <c r="B345" s="79" t="str">
        <f t="shared" si="12"/>
        <v/>
      </c>
      <c r="C345" s="112" t="str">
        <f t="shared" si="11"/>
        <v/>
      </c>
      <c r="D345" s="70"/>
      <c r="E345" s="70"/>
      <c r="F345" s="38"/>
      <c r="G345" s="38"/>
      <c r="H345" s="70"/>
      <c r="I345" s="38"/>
      <c r="J345" s="70"/>
      <c r="K345" s="38"/>
      <c r="L345" s="70"/>
      <c r="M345" s="38"/>
      <c r="N345" s="70"/>
      <c r="O345" s="38"/>
      <c r="P345" s="70"/>
      <c r="Q345" s="70"/>
    </row>
    <row r="346" spans="1:17" ht="12.75" x14ac:dyDescent="0.2">
      <c r="A346" s="130"/>
      <c r="B346" s="79" t="str">
        <f t="shared" si="12"/>
        <v/>
      </c>
      <c r="C346" s="112" t="str">
        <f t="shared" si="11"/>
        <v/>
      </c>
      <c r="D346" s="70"/>
      <c r="E346" s="70"/>
      <c r="F346" s="38"/>
      <c r="G346" s="38"/>
      <c r="H346" s="70"/>
      <c r="I346" s="38"/>
      <c r="J346" s="70"/>
      <c r="K346" s="38"/>
      <c r="L346" s="70"/>
      <c r="M346" s="38"/>
      <c r="N346" s="70"/>
      <c r="O346" s="38"/>
      <c r="P346" s="70"/>
      <c r="Q346" s="70"/>
    </row>
    <row r="347" spans="1:17" ht="12.75" x14ac:dyDescent="0.2">
      <c r="A347" s="130"/>
      <c r="B347" s="79" t="str">
        <f t="shared" si="12"/>
        <v/>
      </c>
      <c r="C347" s="112" t="str">
        <f t="shared" si="11"/>
        <v/>
      </c>
      <c r="D347" s="70"/>
      <c r="E347" s="70"/>
      <c r="F347" s="38"/>
      <c r="G347" s="38"/>
      <c r="H347" s="70"/>
      <c r="I347" s="38"/>
      <c r="J347" s="70"/>
      <c r="K347" s="38"/>
      <c r="L347" s="70"/>
      <c r="M347" s="38"/>
      <c r="N347" s="70"/>
      <c r="O347" s="38"/>
      <c r="P347" s="70"/>
      <c r="Q347" s="70"/>
    </row>
    <row r="348" spans="1:17" ht="12.75" x14ac:dyDescent="0.2">
      <c r="A348" s="130"/>
      <c r="B348" s="79" t="str">
        <f t="shared" si="12"/>
        <v/>
      </c>
      <c r="C348" s="112" t="str">
        <f t="shared" si="11"/>
        <v/>
      </c>
      <c r="D348" s="70"/>
      <c r="E348" s="70"/>
      <c r="F348" s="38"/>
      <c r="G348" s="38"/>
      <c r="H348" s="70"/>
      <c r="I348" s="38"/>
      <c r="J348" s="70"/>
      <c r="K348" s="38"/>
      <c r="L348" s="70"/>
      <c r="M348" s="38"/>
      <c r="N348" s="70"/>
      <c r="O348" s="38"/>
      <c r="P348" s="70"/>
      <c r="Q348" s="70"/>
    </row>
    <row r="349" spans="1:17" ht="12.75" x14ac:dyDescent="0.2">
      <c r="A349" s="130"/>
      <c r="B349" s="79" t="str">
        <f t="shared" si="12"/>
        <v/>
      </c>
      <c r="C349" s="112" t="str">
        <f t="shared" si="11"/>
        <v/>
      </c>
      <c r="D349" s="70"/>
      <c r="E349" s="70"/>
      <c r="F349" s="38"/>
      <c r="G349" s="38"/>
      <c r="H349" s="70"/>
      <c r="I349" s="38"/>
      <c r="J349" s="70"/>
      <c r="K349" s="38"/>
      <c r="L349" s="70"/>
      <c r="M349" s="38"/>
      <c r="N349" s="70"/>
      <c r="O349" s="38"/>
      <c r="P349" s="70"/>
      <c r="Q349" s="70"/>
    </row>
    <row r="350" spans="1:17" ht="12.75" x14ac:dyDescent="0.2">
      <c r="A350" s="130"/>
      <c r="B350" s="79" t="str">
        <f t="shared" si="12"/>
        <v/>
      </c>
      <c r="C350" s="112" t="str">
        <f t="shared" si="11"/>
        <v/>
      </c>
      <c r="D350" s="70"/>
      <c r="E350" s="70"/>
      <c r="F350" s="38"/>
      <c r="G350" s="38"/>
      <c r="H350" s="70"/>
      <c r="I350" s="38"/>
      <c r="J350" s="70"/>
      <c r="K350" s="38"/>
      <c r="L350" s="70"/>
      <c r="M350" s="38"/>
      <c r="N350" s="70"/>
      <c r="O350" s="38"/>
      <c r="P350" s="70"/>
      <c r="Q350" s="70"/>
    </row>
    <row r="351" spans="1:17" ht="12.75" x14ac:dyDescent="0.2">
      <c r="A351" s="130"/>
      <c r="B351" s="79" t="str">
        <f t="shared" si="12"/>
        <v/>
      </c>
      <c r="C351" s="112" t="str">
        <f t="shared" si="11"/>
        <v/>
      </c>
      <c r="D351" s="70"/>
      <c r="E351" s="70"/>
      <c r="F351" s="38"/>
      <c r="G351" s="38"/>
      <c r="H351" s="70"/>
      <c r="I351" s="38"/>
      <c r="J351" s="70"/>
      <c r="K351" s="38"/>
      <c r="L351" s="70"/>
      <c r="M351" s="38"/>
      <c r="N351" s="70"/>
      <c r="O351" s="38"/>
      <c r="P351" s="70"/>
      <c r="Q351" s="70"/>
    </row>
    <row r="352" spans="1:17" ht="12.75" x14ac:dyDescent="0.2">
      <c r="A352" s="130"/>
      <c r="B352" s="79" t="str">
        <f t="shared" si="12"/>
        <v/>
      </c>
      <c r="C352" s="112" t="str">
        <f t="shared" si="11"/>
        <v/>
      </c>
      <c r="D352" s="70"/>
      <c r="E352" s="70"/>
      <c r="F352" s="38"/>
      <c r="G352" s="38"/>
      <c r="H352" s="70"/>
      <c r="I352" s="38"/>
      <c r="J352" s="70"/>
      <c r="K352" s="38"/>
      <c r="L352" s="70"/>
      <c r="M352" s="38"/>
      <c r="N352" s="70"/>
      <c r="O352" s="38"/>
      <c r="P352" s="70"/>
      <c r="Q352" s="70"/>
    </row>
    <row r="353" spans="1:17" ht="12.75" x14ac:dyDescent="0.2">
      <c r="A353" s="130"/>
      <c r="B353" s="79" t="str">
        <f t="shared" si="12"/>
        <v/>
      </c>
      <c r="C353" s="112" t="str">
        <f t="shared" si="11"/>
        <v/>
      </c>
      <c r="D353" s="70"/>
      <c r="E353" s="70"/>
      <c r="F353" s="38"/>
      <c r="G353" s="38"/>
      <c r="H353" s="70"/>
      <c r="I353" s="38"/>
      <c r="J353" s="70"/>
      <c r="K353" s="38"/>
      <c r="L353" s="70"/>
      <c r="M353" s="38"/>
      <c r="N353" s="70"/>
      <c r="O353" s="38"/>
      <c r="P353" s="70"/>
      <c r="Q353" s="70"/>
    </row>
    <row r="354" spans="1:17" ht="12.75" x14ac:dyDescent="0.2">
      <c r="A354" s="130"/>
      <c r="B354" s="79" t="str">
        <f t="shared" si="12"/>
        <v/>
      </c>
      <c r="C354" s="112" t="str">
        <f t="shared" si="11"/>
        <v/>
      </c>
      <c r="D354" s="70"/>
      <c r="E354" s="70"/>
      <c r="F354" s="38"/>
      <c r="G354" s="38"/>
      <c r="H354" s="70"/>
      <c r="I354" s="38"/>
      <c r="J354" s="70"/>
      <c r="K354" s="38"/>
      <c r="L354" s="70"/>
      <c r="M354" s="38"/>
      <c r="N354" s="70"/>
      <c r="O354" s="38"/>
      <c r="P354" s="70"/>
      <c r="Q354" s="70"/>
    </row>
    <row r="355" spans="1:17" ht="12.75" x14ac:dyDescent="0.2">
      <c r="A355" s="130"/>
      <c r="B355" s="79" t="str">
        <f t="shared" si="12"/>
        <v/>
      </c>
      <c r="C355" s="112" t="str">
        <f t="shared" si="11"/>
        <v/>
      </c>
      <c r="D355" s="70"/>
      <c r="E355" s="70"/>
      <c r="F355" s="38"/>
      <c r="G355" s="38"/>
      <c r="H355" s="70"/>
      <c r="I355" s="38"/>
      <c r="J355" s="70"/>
      <c r="K355" s="38"/>
      <c r="L355" s="70"/>
      <c r="M355" s="38"/>
      <c r="N355" s="70"/>
      <c r="O355" s="38"/>
      <c r="P355" s="70"/>
      <c r="Q355" s="70"/>
    </row>
    <row r="356" spans="1:17" ht="12.75" x14ac:dyDescent="0.2">
      <c r="A356" s="130"/>
      <c r="B356" s="79" t="str">
        <f t="shared" si="12"/>
        <v/>
      </c>
      <c r="C356" s="112" t="str">
        <f t="shared" si="11"/>
        <v/>
      </c>
      <c r="D356" s="70"/>
      <c r="E356" s="70"/>
      <c r="F356" s="38"/>
      <c r="G356" s="38"/>
      <c r="H356" s="70"/>
      <c r="I356" s="38"/>
      <c r="J356" s="70"/>
      <c r="K356" s="38"/>
      <c r="L356" s="70"/>
      <c r="M356" s="38"/>
      <c r="N356" s="70"/>
      <c r="O356" s="38"/>
      <c r="P356" s="70"/>
      <c r="Q356" s="70"/>
    </row>
    <row r="357" spans="1:17" ht="12.75" x14ac:dyDescent="0.2">
      <c r="A357" s="130"/>
      <c r="B357" s="79" t="str">
        <f t="shared" si="12"/>
        <v/>
      </c>
      <c r="C357" s="112" t="str">
        <f t="shared" si="11"/>
        <v/>
      </c>
      <c r="D357" s="70"/>
      <c r="E357" s="70"/>
      <c r="F357" s="38"/>
      <c r="G357" s="38"/>
      <c r="H357" s="70"/>
      <c r="I357" s="38"/>
      <c r="J357" s="70"/>
      <c r="K357" s="38"/>
      <c r="L357" s="70"/>
      <c r="M357" s="38"/>
      <c r="N357" s="70"/>
      <c r="O357" s="38"/>
      <c r="P357" s="70"/>
      <c r="Q357" s="70"/>
    </row>
    <row r="358" spans="1:17" ht="12.75" x14ac:dyDescent="0.2">
      <c r="A358" s="130"/>
      <c r="B358" s="79" t="str">
        <f t="shared" si="12"/>
        <v/>
      </c>
      <c r="C358" s="112" t="str">
        <f t="shared" si="11"/>
        <v/>
      </c>
      <c r="D358" s="70"/>
      <c r="E358" s="70"/>
      <c r="F358" s="38"/>
      <c r="G358" s="38"/>
      <c r="H358" s="70"/>
      <c r="I358" s="38"/>
      <c r="J358" s="70"/>
      <c r="K358" s="38"/>
      <c r="L358" s="70"/>
      <c r="M358" s="38"/>
      <c r="N358" s="70"/>
      <c r="O358" s="38"/>
      <c r="P358" s="70"/>
      <c r="Q358" s="70"/>
    </row>
    <row r="359" spans="1:17" ht="12.75" x14ac:dyDescent="0.2">
      <c r="A359" s="130"/>
      <c r="B359" s="79" t="str">
        <f t="shared" si="12"/>
        <v/>
      </c>
      <c r="C359" s="112" t="str">
        <f t="shared" si="11"/>
        <v/>
      </c>
      <c r="D359" s="70"/>
      <c r="E359" s="70"/>
      <c r="F359" s="38"/>
      <c r="G359" s="38"/>
      <c r="H359" s="70"/>
      <c r="I359" s="38"/>
      <c r="J359" s="70"/>
      <c r="K359" s="38"/>
      <c r="L359" s="70"/>
      <c r="M359" s="38"/>
      <c r="N359" s="70"/>
      <c r="O359" s="38"/>
      <c r="P359" s="70"/>
      <c r="Q359" s="70"/>
    </row>
    <row r="360" spans="1:17" ht="12.75" x14ac:dyDescent="0.2">
      <c r="A360" s="130"/>
      <c r="B360" s="79" t="str">
        <f t="shared" si="12"/>
        <v/>
      </c>
      <c r="C360" s="112" t="str">
        <f t="shared" si="11"/>
        <v/>
      </c>
      <c r="D360" s="70"/>
      <c r="E360" s="70"/>
      <c r="F360" s="38"/>
      <c r="G360" s="38"/>
      <c r="H360" s="70"/>
      <c r="I360" s="38"/>
      <c r="J360" s="70"/>
      <c r="K360" s="38"/>
      <c r="L360" s="70"/>
      <c r="M360" s="38"/>
      <c r="N360" s="70"/>
      <c r="O360" s="38"/>
      <c r="P360" s="70"/>
      <c r="Q360" s="70"/>
    </row>
    <row r="361" spans="1:17" ht="12.75" x14ac:dyDescent="0.2">
      <c r="A361" s="130"/>
      <c r="B361" s="79" t="str">
        <f t="shared" si="12"/>
        <v/>
      </c>
      <c r="C361" s="112" t="str">
        <f t="shared" si="11"/>
        <v/>
      </c>
      <c r="D361" s="70"/>
      <c r="E361" s="70"/>
      <c r="F361" s="38"/>
      <c r="G361" s="38"/>
      <c r="H361" s="70"/>
      <c r="I361" s="38"/>
      <c r="J361" s="70"/>
      <c r="K361" s="38"/>
      <c r="L361" s="70"/>
      <c r="M361" s="38"/>
      <c r="N361" s="70"/>
      <c r="O361" s="38"/>
      <c r="P361" s="70"/>
      <c r="Q361" s="70"/>
    </row>
    <row r="362" spans="1:17" ht="12.75" x14ac:dyDescent="0.2">
      <c r="A362" s="130"/>
      <c r="B362" s="79" t="str">
        <f t="shared" si="12"/>
        <v/>
      </c>
      <c r="C362" s="112" t="str">
        <f t="shared" si="11"/>
        <v/>
      </c>
      <c r="D362" s="70"/>
      <c r="E362" s="70"/>
      <c r="F362" s="38"/>
      <c r="G362" s="38"/>
      <c r="H362" s="70"/>
      <c r="I362" s="38"/>
      <c r="J362" s="70"/>
      <c r="K362" s="38"/>
      <c r="L362" s="70"/>
      <c r="M362" s="38"/>
      <c r="N362" s="70"/>
      <c r="O362" s="38"/>
      <c r="P362" s="70"/>
      <c r="Q362" s="70"/>
    </row>
    <row r="363" spans="1:17" ht="12.75" x14ac:dyDescent="0.2">
      <c r="A363" s="130"/>
      <c r="B363" s="79" t="str">
        <f t="shared" si="12"/>
        <v/>
      </c>
      <c r="C363" s="112" t="str">
        <f t="shared" si="11"/>
        <v/>
      </c>
      <c r="D363" s="70"/>
      <c r="E363" s="70"/>
      <c r="F363" s="38"/>
      <c r="G363" s="38"/>
      <c r="H363" s="70"/>
      <c r="I363" s="38"/>
      <c r="J363" s="70"/>
      <c r="K363" s="38"/>
      <c r="L363" s="70"/>
      <c r="M363" s="38"/>
      <c r="N363" s="70"/>
      <c r="O363" s="38"/>
      <c r="P363" s="70"/>
      <c r="Q363" s="70"/>
    </row>
    <row r="364" spans="1:17" ht="12.75" x14ac:dyDescent="0.2">
      <c r="A364" s="130"/>
      <c r="B364" s="79" t="str">
        <f t="shared" si="12"/>
        <v/>
      </c>
      <c r="C364" s="112" t="str">
        <f t="shared" si="11"/>
        <v/>
      </c>
      <c r="D364" s="70"/>
      <c r="E364" s="70"/>
      <c r="F364" s="38"/>
      <c r="G364" s="38"/>
      <c r="H364" s="70"/>
      <c r="I364" s="38"/>
      <c r="J364" s="70"/>
      <c r="K364" s="38"/>
      <c r="L364" s="70"/>
      <c r="M364" s="38"/>
      <c r="N364" s="70"/>
      <c r="O364" s="38"/>
      <c r="P364" s="70"/>
      <c r="Q364" s="70"/>
    </row>
    <row r="365" spans="1:17" ht="12.75" x14ac:dyDescent="0.2">
      <c r="A365" s="130"/>
      <c r="B365" s="79" t="str">
        <f t="shared" si="12"/>
        <v/>
      </c>
      <c r="C365" s="112" t="str">
        <f t="shared" si="11"/>
        <v/>
      </c>
      <c r="D365" s="70"/>
      <c r="E365" s="70"/>
      <c r="F365" s="38"/>
      <c r="G365" s="38"/>
      <c r="H365" s="70"/>
      <c r="I365" s="38"/>
      <c r="J365" s="70"/>
      <c r="K365" s="38"/>
      <c r="L365" s="70"/>
      <c r="M365" s="38"/>
      <c r="N365" s="70"/>
      <c r="O365" s="38"/>
      <c r="P365" s="70"/>
      <c r="Q365" s="70"/>
    </row>
    <row r="366" spans="1:17" ht="12.75" x14ac:dyDescent="0.2">
      <c r="A366" s="130"/>
      <c r="B366" s="79" t="str">
        <f t="shared" si="12"/>
        <v/>
      </c>
      <c r="C366" s="112" t="str">
        <f t="shared" si="11"/>
        <v/>
      </c>
      <c r="D366" s="70"/>
      <c r="E366" s="70"/>
      <c r="F366" s="38"/>
      <c r="G366" s="38"/>
      <c r="H366" s="70"/>
      <c r="I366" s="38"/>
      <c r="J366" s="70"/>
      <c r="K366" s="38"/>
      <c r="L366" s="70"/>
      <c r="M366" s="38"/>
      <c r="N366" s="70"/>
      <c r="O366" s="38"/>
      <c r="P366" s="70"/>
      <c r="Q366" s="70"/>
    </row>
    <row r="367" spans="1:17" ht="12.75" x14ac:dyDescent="0.2">
      <c r="A367" s="130"/>
      <c r="B367" s="79" t="str">
        <f t="shared" si="12"/>
        <v/>
      </c>
      <c r="C367" s="112" t="str">
        <f t="shared" si="11"/>
        <v/>
      </c>
      <c r="D367" s="70"/>
      <c r="E367" s="70"/>
      <c r="F367" s="38"/>
      <c r="G367" s="38"/>
      <c r="H367" s="70"/>
      <c r="I367" s="38"/>
      <c r="J367" s="70"/>
      <c r="K367" s="38"/>
      <c r="L367" s="70"/>
      <c r="M367" s="38"/>
      <c r="N367" s="70"/>
      <c r="O367" s="38"/>
      <c r="P367" s="70"/>
      <c r="Q367" s="70"/>
    </row>
    <row r="368" spans="1:17" ht="12.75" x14ac:dyDescent="0.2">
      <c r="A368" s="130"/>
      <c r="B368" s="79" t="str">
        <f t="shared" si="12"/>
        <v/>
      </c>
      <c r="C368" s="112" t="str">
        <f t="shared" si="11"/>
        <v/>
      </c>
      <c r="D368" s="70"/>
      <c r="E368" s="70"/>
      <c r="F368" s="38"/>
      <c r="G368" s="38"/>
      <c r="H368" s="70"/>
      <c r="I368" s="38"/>
      <c r="J368" s="70"/>
      <c r="K368" s="38"/>
      <c r="L368" s="70"/>
      <c r="M368" s="38"/>
      <c r="N368" s="70"/>
      <c r="O368" s="38"/>
      <c r="P368" s="70"/>
      <c r="Q368" s="70"/>
    </row>
    <row r="369" spans="1:17" ht="12.75" x14ac:dyDescent="0.2">
      <c r="A369" s="130"/>
      <c r="B369" s="79" t="str">
        <f t="shared" si="12"/>
        <v/>
      </c>
      <c r="C369" s="112" t="str">
        <f t="shared" si="11"/>
        <v/>
      </c>
      <c r="D369" s="70"/>
      <c r="E369" s="70"/>
      <c r="F369" s="38"/>
      <c r="G369" s="38"/>
      <c r="H369" s="70"/>
      <c r="I369" s="38"/>
      <c r="J369" s="70"/>
      <c r="K369" s="38"/>
      <c r="L369" s="70"/>
      <c r="M369" s="38"/>
      <c r="N369" s="70"/>
      <c r="O369" s="38"/>
      <c r="P369" s="70"/>
      <c r="Q369" s="70"/>
    </row>
    <row r="370" spans="1:17" ht="12.75" x14ac:dyDescent="0.2">
      <c r="A370" s="130"/>
      <c r="B370" s="79" t="str">
        <f t="shared" si="12"/>
        <v/>
      </c>
      <c r="C370" s="112" t="str">
        <f t="shared" si="11"/>
        <v/>
      </c>
      <c r="D370" s="70"/>
      <c r="E370" s="70"/>
      <c r="F370" s="38"/>
      <c r="G370" s="38"/>
      <c r="H370" s="70"/>
      <c r="I370" s="38"/>
      <c r="J370" s="70"/>
      <c r="K370" s="38"/>
      <c r="L370" s="70"/>
      <c r="M370" s="38"/>
      <c r="N370" s="70"/>
      <c r="O370" s="38"/>
      <c r="P370" s="70"/>
      <c r="Q370" s="70"/>
    </row>
    <row r="371" spans="1:17" ht="12.75" x14ac:dyDescent="0.2">
      <c r="A371" s="130"/>
      <c r="B371" s="79" t="str">
        <f t="shared" si="12"/>
        <v/>
      </c>
      <c r="C371" s="112" t="str">
        <f t="shared" si="11"/>
        <v/>
      </c>
      <c r="D371" s="70"/>
      <c r="E371" s="70"/>
      <c r="F371" s="38"/>
      <c r="G371" s="38"/>
      <c r="H371" s="70"/>
      <c r="I371" s="38"/>
      <c r="J371" s="70"/>
      <c r="K371" s="38"/>
      <c r="L371" s="70"/>
      <c r="M371" s="38"/>
      <c r="N371" s="70"/>
      <c r="O371" s="38"/>
      <c r="P371" s="70"/>
      <c r="Q371" s="70"/>
    </row>
    <row r="372" spans="1:17" ht="12.75" x14ac:dyDescent="0.2">
      <c r="A372" s="130"/>
      <c r="B372" s="79" t="str">
        <f t="shared" si="12"/>
        <v/>
      </c>
      <c r="C372" s="112" t="str">
        <f t="shared" si="11"/>
        <v/>
      </c>
      <c r="D372" s="70"/>
      <c r="E372" s="70"/>
      <c r="F372" s="38"/>
      <c r="G372" s="38"/>
      <c r="H372" s="70"/>
      <c r="I372" s="38"/>
      <c r="J372" s="70"/>
      <c r="K372" s="38"/>
      <c r="L372" s="70"/>
      <c r="M372" s="38"/>
      <c r="N372" s="70"/>
      <c r="O372" s="38"/>
      <c r="P372" s="70"/>
      <c r="Q372" s="70"/>
    </row>
    <row r="373" spans="1:17" ht="12.75" x14ac:dyDescent="0.2">
      <c r="A373" s="130"/>
      <c r="B373" s="79" t="str">
        <f t="shared" si="12"/>
        <v/>
      </c>
      <c r="C373" s="112" t="str">
        <f t="shared" si="11"/>
        <v/>
      </c>
      <c r="D373" s="70"/>
      <c r="E373" s="70"/>
      <c r="F373" s="38"/>
      <c r="G373" s="38"/>
      <c r="H373" s="70"/>
      <c r="I373" s="38"/>
      <c r="J373" s="70"/>
      <c r="K373" s="38"/>
      <c r="L373" s="70"/>
      <c r="M373" s="38"/>
      <c r="N373" s="70"/>
      <c r="O373" s="38"/>
      <c r="P373" s="70"/>
      <c r="Q373" s="70"/>
    </row>
    <row r="374" spans="1:17" ht="12.75" x14ac:dyDescent="0.2">
      <c r="A374" s="130"/>
      <c r="B374" s="79" t="str">
        <f t="shared" si="12"/>
        <v/>
      </c>
      <c r="C374" s="112" t="str">
        <f t="shared" si="11"/>
        <v/>
      </c>
      <c r="D374" s="70"/>
      <c r="E374" s="70"/>
      <c r="F374" s="38"/>
      <c r="G374" s="38"/>
      <c r="H374" s="70"/>
      <c r="I374" s="38"/>
      <c r="J374" s="70"/>
      <c r="K374" s="38"/>
      <c r="L374" s="70"/>
      <c r="M374" s="38"/>
      <c r="N374" s="70"/>
      <c r="O374" s="38"/>
      <c r="P374" s="70"/>
      <c r="Q374" s="70"/>
    </row>
    <row r="375" spans="1:17" ht="12.75" x14ac:dyDescent="0.2">
      <c r="A375" s="130"/>
      <c r="B375" s="79" t="str">
        <f t="shared" si="12"/>
        <v/>
      </c>
      <c r="C375" s="112" t="str">
        <f t="shared" si="11"/>
        <v/>
      </c>
      <c r="D375" s="70"/>
      <c r="E375" s="70"/>
      <c r="F375" s="38"/>
      <c r="G375" s="38"/>
      <c r="H375" s="70"/>
      <c r="I375" s="38"/>
      <c r="J375" s="70"/>
      <c r="K375" s="38"/>
      <c r="L375" s="70"/>
      <c r="M375" s="38"/>
      <c r="N375" s="70"/>
      <c r="O375" s="38"/>
      <c r="P375" s="70"/>
      <c r="Q375" s="70"/>
    </row>
    <row r="376" spans="1:17" ht="12.75" x14ac:dyDescent="0.2">
      <c r="A376" s="130"/>
      <c r="B376" s="79" t="str">
        <f t="shared" si="12"/>
        <v/>
      </c>
      <c r="C376" s="112" t="str">
        <f t="shared" si="11"/>
        <v/>
      </c>
      <c r="D376" s="70"/>
      <c r="E376" s="70"/>
      <c r="F376" s="38"/>
      <c r="G376" s="38"/>
      <c r="H376" s="70"/>
      <c r="I376" s="38"/>
      <c r="J376" s="70"/>
      <c r="K376" s="38"/>
      <c r="L376" s="70"/>
      <c r="M376" s="38"/>
      <c r="N376" s="70"/>
      <c r="O376" s="38"/>
      <c r="P376" s="70"/>
      <c r="Q376" s="70"/>
    </row>
    <row r="377" spans="1:17" ht="12.75" x14ac:dyDescent="0.2">
      <c r="A377" s="130"/>
      <c r="B377" s="79" t="str">
        <f t="shared" si="12"/>
        <v/>
      </c>
      <c r="C377" s="112" t="str">
        <f t="shared" si="11"/>
        <v/>
      </c>
      <c r="D377" s="70"/>
      <c r="E377" s="70"/>
      <c r="F377" s="38"/>
      <c r="G377" s="38"/>
      <c r="H377" s="70"/>
      <c r="I377" s="38"/>
      <c r="J377" s="70"/>
      <c r="K377" s="38"/>
      <c r="L377" s="70"/>
      <c r="M377" s="38"/>
      <c r="N377" s="70"/>
      <c r="O377" s="38"/>
      <c r="P377" s="70"/>
      <c r="Q377" s="70"/>
    </row>
    <row r="378" spans="1:17" ht="12.75" x14ac:dyDescent="0.2">
      <c r="A378" s="130"/>
      <c r="B378" s="79" t="str">
        <f t="shared" si="12"/>
        <v/>
      </c>
      <c r="C378" s="112" t="str">
        <f t="shared" si="11"/>
        <v/>
      </c>
      <c r="D378" s="70"/>
      <c r="E378" s="70"/>
      <c r="F378" s="38"/>
      <c r="G378" s="38"/>
      <c r="H378" s="70"/>
      <c r="I378" s="38"/>
      <c r="J378" s="70"/>
      <c r="K378" s="38"/>
      <c r="L378" s="70"/>
      <c r="M378" s="38"/>
      <c r="N378" s="70"/>
      <c r="O378" s="38"/>
      <c r="P378" s="70"/>
      <c r="Q378" s="70"/>
    </row>
    <row r="379" spans="1:17" ht="12.75" x14ac:dyDescent="0.2">
      <c r="A379" s="130"/>
      <c r="B379" s="79" t="str">
        <f t="shared" si="12"/>
        <v/>
      </c>
      <c r="C379" s="112" t="str">
        <f t="shared" si="11"/>
        <v/>
      </c>
      <c r="D379" s="70"/>
      <c r="E379" s="70"/>
      <c r="F379" s="38"/>
      <c r="G379" s="38"/>
      <c r="H379" s="70"/>
      <c r="I379" s="38"/>
      <c r="J379" s="70"/>
      <c r="K379" s="38"/>
      <c r="L379" s="70"/>
      <c r="M379" s="38"/>
      <c r="N379" s="70"/>
      <c r="O379" s="38"/>
      <c r="P379" s="70"/>
      <c r="Q379" s="70"/>
    </row>
    <row r="380" spans="1:17" ht="12.75" x14ac:dyDescent="0.2">
      <c r="A380" s="130"/>
      <c r="B380" s="79" t="str">
        <f t="shared" si="12"/>
        <v/>
      </c>
      <c r="C380" s="112" t="str">
        <f t="shared" si="11"/>
        <v/>
      </c>
      <c r="D380" s="70"/>
      <c r="E380" s="70"/>
      <c r="F380" s="38"/>
      <c r="G380" s="38"/>
      <c r="H380" s="70"/>
      <c r="I380" s="38"/>
      <c r="J380" s="70"/>
      <c r="K380" s="38"/>
      <c r="L380" s="70"/>
      <c r="M380" s="38"/>
      <c r="N380" s="70"/>
      <c r="O380" s="38"/>
      <c r="P380" s="70"/>
      <c r="Q380" s="70"/>
    </row>
    <row r="381" spans="1:17" ht="12.75" x14ac:dyDescent="0.2">
      <c r="A381" s="130"/>
      <c r="B381" s="79" t="str">
        <f t="shared" si="12"/>
        <v/>
      </c>
      <c r="C381" s="112" t="str">
        <f t="shared" si="11"/>
        <v/>
      </c>
      <c r="D381" s="70"/>
      <c r="E381" s="70"/>
      <c r="F381" s="38"/>
      <c r="G381" s="38"/>
      <c r="H381" s="70"/>
      <c r="I381" s="38"/>
      <c r="J381" s="70"/>
      <c r="K381" s="38"/>
      <c r="L381" s="70"/>
      <c r="M381" s="38"/>
      <c r="N381" s="70"/>
      <c r="O381" s="38"/>
      <c r="P381" s="70"/>
      <c r="Q381" s="70"/>
    </row>
    <row r="382" spans="1:17" ht="12.75" x14ac:dyDescent="0.2">
      <c r="A382" s="130"/>
      <c r="B382" s="79" t="str">
        <f t="shared" si="12"/>
        <v/>
      </c>
      <c r="C382" s="112" t="str">
        <f t="shared" si="11"/>
        <v/>
      </c>
      <c r="D382" s="70"/>
      <c r="E382" s="70"/>
      <c r="F382" s="38"/>
      <c r="G382" s="38"/>
      <c r="H382" s="70"/>
      <c r="I382" s="38"/>
      <c r="J382" s="70"/>
      <c r="K382" s="38"/>
      <c r="L382" s="70"/>
      <c r="M382" s="38"/>
      <c r="N382" s="70"/>
      <c r="O382" s="38"/>
      <c r="P382" s="70"/>
      <c r="Q382" s="70"/>
    </row>
    <row r="383" spans="1:17" ht="12.75" x14ac:dyDescent="0.2">
      <c r="A383" s="130"/>
      <c r="B383" s="79" t="str">
        <f t="shared" si="12"/>
        <v/>
      </c>
      <c r="C383" s="112" t="str">
        <f t="shared" si="11"/>
        <v/>
      </c>
      <c r="D383" s="70"/>
      <c r="E383" s="70"/>
      <c r="F383" s="38"/>
      <c r="G383" s="38"/>
      <c r="H383" s="70"/>
      <c r="I383" s="38"/>
      <c r="J383" s="70"/>
      <c r="K383" s="38"/>
      <c r="L383" s="70"/>
      <c r="M383" s="38"/>
      <c r="N383" s="70"/>
      <c r="O383" s="38"/>
      <c r="P383" s="70"/>
      <c r="Q383" s="70"/>
    </row>
    <row r="384" spans="1:17" ht="12.75" x14ac:dyDescent="0.2">
      <c r="A384" s="130"/>
      <c r="B384" s="79" t="str">
        <f t="shared" si="12"/>
        <v/>
      </c>
      <c r="C384" s="112" t="str">
        <f t="shared" si="11"/>
        <v/>
      </c>
      <c r="D384" s="70"/>
      <c r="E384" s="70"/>
      <c r="F384" s="38"/>
      <c r="G384" s="38"/>
      <c r="H384" s="70"/>
      <c r="I384" s="38"/>
      <c r="J384" s="70"/>
      <c r="K384" s="38"/>
      <c r="L384" s="70"/>
      <c r="M384" s="38"/>
      <c r="N384" s="70"/>
      <c r="O384" s="38"/>
      <c r="P384" s="70"/>
      <c r="Q384" s="70"/>
    </row>
    <row r="385" spans="1:17" ht="12.75" x14ac:dyDescent="0.2">
      <c r="A385" s="130"/>
      <c r="B385" s="79" t="str">
        <f t="shared" si="12"/>
        <v/>
      </c>
      <c r="C385" s="112" t="str">
        <f t="shared" si="11"/>
        <v/>
      </c>
      <c r="D385" s="70"/>
      <c r="E385" s="70"/>
      <c r="F385" s="38"/>
      <c r="G385" s="38"/>
      <c r="H385" s="70"/>
      <c r="I385" s="38"/>
      <c r="J385" s="70"/>
      <c r="K385" s="38"/>
      <c r="L385" s="70"/>
      <c r="M385" s="38"/>
      <c r="N385" s="70"/>
      <c r="O385" s="38"/>
      <c r="P385" s="70"/>
      <c r="Q385" s="70"/>
    </row>
    <row r="386" spans="1:17" ht="12.75" x14ac:dyDescent="0.2">
      <c r="A386" s="130"/>
      <c r="B386" s="79" t="str">
        <f t="shared" si="12"/>
        <v/>
      </c>
      <c r="C386" s="112" t="str">
        <f t="shared" si="11"/>
        <v/>
      </c>
      <c r="D386" s="70"/>
      <c r="E386" s="70"/>
      <c r="F386" s="38"/>
      <c r="G386" s="38"/>
      <c r="H386" s="70"/>
      <c r="I386" s="38"/>
      <c r="J386" s="70"/>
      <c r="K386" s="38"/>
      <c r="L386" s="70"/>
      <c r="M386" s="38"/>
      <c r="N386" s="70"/>
      <c r="O386" s="38"/>
      <c r="P386" s="70"/>
      <c r="Q386" s="70"/>
    </row>
    <row r="387" spans="1:17" ht="12.75" x14ac:dyDescent="0.2">
      <c r="A387" s="130"/>
      <c r="B387" s="79" t="str">
        <f t="shared" si="12"/>
        <v/>
      </c>
      <c r="C387" s="112" t="str">
        <f t="shared" si="11"/>
        <v/>
      </c>
      <c r="D387" s="70"/>
      <c r="E387" s="70"/>
      <c r="F387" s="38"/>
      <c r="G387" s="38"/>
      <c r="H387" s="70"/>
      <c r="I387" s="38"/>
      <c r="J387" s="70"/>
      <c r="K387" s="38"/>
      <c r="L387" s="70"/>
      <c r="M387" s="38"/>
      <c r="N387" s="70"/>
      <c r="O387" s="38"/>
      <c r="P387" s="70"/>
      <c r="Q387" s="70"/>
    </row>
    <row r="388" spans="1:17" ht="12.75" x14ac:dyDescent="0.2">
      <c r="A388" s="130"/>
      <c r="B388" s="79" t="str">
        <f t="shared" si="12"/>
        <v/>
      </c>
      <c r="C388" s="112" t="str">
        <f t="shared" si="11"/>
        <v/>
      </c>
      <c r="D388" s="70"/>
      <c r="E388" s="70"/>
      <c r="F388" s="38"/>
      <c r="G388" s="38"/>
      <c r="H388" s="70"/>
      <c r="I388" s="38"/>
      <c r="J388" s="70"/>
      <c r="K388" s="38"/>
      <c r="L388" s="70"/>
      <c r="M388" s="38"/>
      <c r="N388" s="70"/>
      <c r="O388" s="38"/>
      <c r="P388" s="70"/>
      <c r="Q388" s="70"/>
    </row>
    <row r="389" spans="1:17" ht="12.75" x14ac:dyDescent="0.2">
      <c r="A389" s="130"/>
      <c r="B389" s="79" t="str">
        <f t="shared" si="12"/>
        <v/>
      </c>
      <c r="C389" s="112" t="str">
        <f t="shared" si="11"/>
        <v/>
      </c>
      <c r="D389" s="70"/>
      <c r="E389" s="70"/>
      <c r="F389" s="38"/>
      <c r="G389" s="38"/>
      <c r="H389" s="70"/>
      <c r="I389" s="38"/>
      <c r="J389" s="70"/>
      <c r="K389" s="38"/>
      <c r="L389" s="70"/>
      <c r="M389" s="38"/>
      <c r="N389" s="70"/>
      <c r="O389" s="38"/>
      <c r="P389" s="70"/>
      <c r="Q389" s="70"/>
    </row>
    <row r="390" spans="1:17" ht="12.75" x14ac:dyDescent="0.2">
      <c r="A390" s="130"/>
      <c r="B390" s="79" t="str">
        <f t="shared" si="12"/>
        <v/>
      </c>
      <c r="C390" s="112" t="str">
        <f t="shared" si="11"/>
        <v/>
      </c>
      <c r="D390" s="70"/>
      <c r="E390" s="70"/>
      <c r="F390" s="38"/>
      <c r="G390" s="38"/>
      <c r="H390" s="70"/>
      <c r="I390" s="38"/>
      <c r="J390" s="70"/>
      <c r="K390" s="38"/>
      <c r="L390" s="70"/>
      <c r="M390" s="38"/>
      <c r="N390" s="70"/>
      <c r="O390" s="38"/>
      <c r="P390" s="70"/>
      <c r="Q390" s="70"/>
    </row>
    <row r="391" spans="1:17" ht="12.75" x14ac:dyDescent="0.2">
      <c r="A391" s="130"/>
      <c r="B391" s="79" t="str">
        <f t="shared" si="12"/>
        <v/>
      </c>
      <c r="C391" s="112" t="str">
        <f t="shared" si="11"/>
        <v/>
      </c>
      <c r="D391" s="70"/>
      <c r="E391" s="70"/>
      <c r="F391" s="38"/>
      <c r="G391" s="38"/>
      <c r="H391" s="70"/>
      <c r="I391" s="38"/>
      <c r="J391" s="70"/>
      <c r="K391" s="38"/>
      <c r="L391" s="70"/>
      <c r="M391" s="38"/>
      <c r="N391" s="70"/>
      <c r="O391" s="38"/>
      <c r="P391" s="70"/>
      <c r="Q391" s="70"/>
    </row>
    <row r="392" spans="1:17" ht="12.75" x14ac:dyDescent="0.2">
      <c r="A392" s="130"/>
      <c r="B392" s="79" t="str">
        <f t="shared" si="12"/>
        <v/>
      </c>
      <c r="C392" s="112" t="str">
        <f t="shared" ref="C392:C455" si="13">IF(A392="","",IF(ISERROR(VLOOKUP(TEXT(A392,0),remples,9,0)),IF(ISERROR(VLOOKUP(TEXT(A392,0),rempl_ficha,6,0)),"***** Codigo No Encontrado *****",UPPER((VLOOKUP(TEXT(A392,0),rempl_ficha,6,0)))),VLOOKUP(TEXT(A392,0),remples,9,0)))</f>
        <v/>
      </c>
      <c r="D392" s="70"/>
      <c r="E392" s="70"/>
      <c r="F392" s="38"/>
      <c r="G392" s="38"/>
      <c r="H392" s="70"/>
      <c r="I392" s="38"/>
      <c r="J392" s="70"/>
      <c r="K392" s="38"/>
      <c r="L392" s="70"/>
      <c r="M392" s="38"/>
      <c r="N392" s="70"/>
      <c r="O392" s="38"/>
      <c r="P392" s="70"/>
      <c r="Q392" s="70"/>
    </row>
    <row r="393" spans="1:17" ht="12.75" x14ac:dyDescent="0.2">
      <c r="A393" s="130"/>
      <c r="B393" s="79" t="str">
        <f t="shared" ref="B393:B456" si="14">IF(A393="","",IF(ISERROR(VLOOKUP(TEXT(A393,0),remples,3,0)),IF(ISERROR(VLOOKUP(TEXT(A393,0),rempl_ficha,7,0)),"***** Codigo No Encontrado *****",UPPER((VLOOKUP(TEXT(A393,0),rempl_ficha,7,0)&amp;"   "&amp;VLOOKUP(TEXT(A393,0),rempl_ficha,8,0)&amp;","&amp;VLOOKUP(TEXT(A393,0),rempl_ficha,9,0)))),VLOOKUP(TEXT(A393,0),remples,3,0)))</f>
        <v/>
      </c>
      <c r="C393" s="112" t="str">
        <f t="shared" si="13"/>
        <v/>
      </c>
      <c r="D393" s="70"/>
      <c r="E393" s="70"/>
      <c r="F393" s="38"/>
      <c r="G393" s="38"/>
      <c r="H393" s="70"/>
      <c r="I393" s="38"/>
      <c r="J393" s="70"/>
      <c r="K393" s="38"/>
      <c r="L393" s="70"/>
      <c r="M393" s="38"/>
      <c r="N393" s="70"/>
      <c r="O393" s="38"/>
      <c r="P393" s="70"/>
      <c r="Q393" s="70"/>
    </row>
    <row r="394" spans="1:17" ht="12.75" x14ac:dyDescent="0.2">
      <c r="A394" s="130"/>
      <c r="B394" s="79" t="str">
        <f t="shared" si="14"/>
        <v/>
      </c>
      <c r="C394" s="112" t="str">
        <f t="shared" si="13"/>
        <v/>
      </c>
      <c r="D394" s="70"/>
      <c r="E394" s="70"/>
      <c r="F394" s="38"/>
      <c r="G394" s="38"/>
      <c r="H394" s="70"/>
      <c r="I394" s="38"/>
      <c r="J394" s="70"/>
      <c r="K394" s="38"/>
      <c r="L394" s="70"/>
      <c r="M394" s="38"/>
      <c r="N394" s="70"/>
      <c r="O394" s="38"/>
      <c r="P394" s="70"/>
      <c r="Q394" s="70"/>
    </row>
    <row r="395" spans="1:17" ht="12.75" x14ac:dyDescent="0.2">
      <c r="A395" s="130"/>
      <c r="B395" s="79" t="str">
        <f t="shared" si="14"/>
        <v/>
      </c>
      <c r="C395" s="112" t="str">
        <f t="shared" si="13"/>
        <v/>
      </c>
      <c r="D395" s="70"/>
      <c r="E395" s="70"/>
      <c r="F395" s="38"/>
      <c r="G395" s="38"/>
      <c r="H395" s="70"/>
      <c r="I395" s="38"/>
      <c r="J395" s="70"/>
      <c r="K395" s="38"/>
      <c r="L395" s="70"/>
      <c r="M395" s="38"/>
      <c r="N395" s="70"/>
      <c r="O395" s="38"/>
      <c r="P395" s="70"/>
      <c r="Q395" s="70"/>
    </row>
    <row r="396" spans="1:17" ht="12.75" x14ac:dyDescent="0.2">
      <c r="A396" s="130"/>
      <c r="B396" s="79" t="str">
        <f t="shared" si="14"/>
        <v/>
      </c>
      <c r="C396" s="112" t="str">
        <f t="shared" si="13"/>
        <v/>
      </c>
      <c r="D396" s="70"/>
      <c r="E396" s="70"/>
      <c r="F396" s="38"/>
      <c r="G396" s="38"/>
      <c r="H396" s="70"/>
      <c r="I396" s="38"/>
      <c r="J396" s="70"/>
      <c r="K396" s="38"/>
      <c r="L396" s="70"/>
      <c r="M396" s="38"/>
      <c r="N396" s="70"/>
      <c r="O396" s="38"/>
      <c r="P396" s="70"/>
      <c r="Q396" s="70"/>
    </row>
    <row r="397" spans="1:17" ht="12.75" x14ac:dyDescent="0.2">
      <c r="A397" s="130"/>
      <c r="B397" s="79" t="str">
        <f t="shared" si="14"/>
        <v/>
      </c>
      <c r="C397" s="112" t="str">
        <f t="shared" si="13"/>
        <v/>
      </c>
      <c r="D397" s="70"/>
      <c r="E397" s="70"/>
      <c r="F397" s="38"/>
      <c r="G397" s="38"/>
      <c r="H397" s="70"/>
      <c r="I397" s="38"/>
      <c r="J397" s="70"/>
      <c r="K397" s="38"/>
      <c r="L397" s="70"/>
      <c r="M397" s="38"/>
      <c r="N397" s="70"/>
      <c r="O397" s="38"/>
      <c r="P397" s="70"/>
      <c r="Q397" s="70"/>
    </row>
    <row r="398" spans="1:17" ht="12.75" x14ac:dyDescent="0.2">
      <c r="A398" s="130"/>
      <c r="B398" s="79" t="str">
        <f t="shared" si="14"/>
        <v/>
      </c>
      <c r="C398" s="112" t="str">
        <f t="shared" si="13"/>
        <v/>
      </c>
      <c r="D398" s="70"/>
      <c r="E398" s="70"/>
      <c r="F398" s="38"/>
      <c r="G398" s="38"/>
      <c r="H398" s="70"/>
      <c r="I398" s="38"/>
      <c r="J398" s="70"/>
      <c r="K398" s="38"/>
      <c r="L398" s="70"/>
      <c r="M398" s="38"/>
      <c r="N398" s="70"/>
      <c r="O398" s="38"/>
      <c r="P398" s="70"/>
      <c r="Q398" s="70"/>
    </row>
    <row r="399" spans="1:17" ht="12.75" x14ac:dyDescent="0.2">
      <c r="A399" s="130"/>
      <c r="B399" s="79" t="str">
        <f t="shared" si="14"/>
        <v/>
      </c>
      <c r="C399" s="112" t="str">
        <f t="shared" si="13"/>
        <v/>
      </c>
      <c r="D399" s="70"/>
      <c r="E399" s="70"/>
      <c r="F399" s="38"/>
      <c r="G399" s="38"/>
      <c r="H399" s="70"/>
      <c r="I399" s="38"/>
      <c r="J399" s="70"/>
      <c r="K399" s="38"/>
      <c r="L399" s="70"/>
      <c r="M399" s="38"/>
      <c r="N399" s="70"/>
      <c r="O399" s="38"/>
      <c r="P399" s="70"/>
      <c r="Q399" s="70"/>
    </row>
    <row r="400" spans="1:17" ht="12.75" x14ac:dyDescent="0.2">
      <c r="A400" s="130"/>
      <c r="B400" s="79" t="str">
        <f t="shared" si="14"/>
        <v/>
      </c>
      <c r="C400" s="112" t="str">
        <f t="shared" si="13"/>
        <v/>
      </c>
      <c r="D400" s="70"/>
      <c r="E400" s="70"/>
      <c r="F400" s="38"/>
      <c r="G400" s="38"/>
      <c r="H400" s="70"/>
      <c r="I400" s="38"/>
      <c r="J400" s="70"/>
      <c r="K400" s="38"/>
      <c r="L400" s="70"/>
      <c r="M400" s="38"/>
      <c r="N400" s="70"/>
      <c r="O400" s="38"/>
      <c r="P400" s="70"/>
      <c r="Q400" s="70"/>
    </row>
    <row r="401" spans="1:17" ht="12.75" x14ac:dyDescent="0.2">
      <c r="A401" s="130"/>
      <c r="B401" s="79" t="str">
        <f t="shared" si="14"/>
        <v/>
      </c>
      <c r="C401" s="112" t="str">
        <f t="shared" si="13"/>
        <v/>
      </c>
      <c r="D401" s="70"/>
      <c r="E401" s="70"/>
      <c r="F401" s="38"/>
      <c r="G401" s="38"/>
      <c r="H401" s="70"/>
      <c r="I401" s="38"/>
      <c r="J401" s="70"/>
      <c r="K401" s="38"/>
      <c r="L401" s="70"/>
      <c r="M401" s="38"/>
      <c r="N401" s="70"/>
      <c r="O401" s="38"/>
      <c r="P401" s="70"/>
      <c r="Q401" s="70"/>
    </row>
    <row r="402" spans="1:17" ht="12.75" x14ac:dyDescent="0.2">
      <c r="A402" s="130"/>
      <c r="B402" s="79" t="str">
        <f t="shared" si="14"/>
        <v/>
      </c>
      <c r="C402" s="112" t="str">
        <f t="shared" si="13"/>
        <v/>
      </c>
      <c r="D402" s="70"/>
      <c r="E402" s="70"/>
      <c r="F402" s="38"/>
      <c r="G402" s="38"/>
      <c r="H402" s="70"/>
      <c r="I402" s="38"/>
      <c r="J402" s="70"/>
      <c r="K402" s="38"/>
      <c r="L402" s="70"/>
      <c r="M402" s="38"/>
      <c r="N402" s="70"/>
      <c r="O402" s="38"/>
      <c r="P402" s="70"/>
      <c r="Q402" s="70"/>
    </row>
    <row r="403" spans="1:17" ht="12.75" x14ac:dyDescent="0.2">
      <c r="A403" s="130"/>
      <c r="B403" s="79" t="str">
        <f t="shared" si="14"/>
        <v/>
      </c>
      <c r="C403" s="112" t="str">
        <f t="shared" si="13"/>
        <v/>
      </c>
      <c r="D403" s="70"/>
      <c r="E403" s="70"/>
      <c r="F403" s="38"/>
      <c r="G403" s="38"/>
      <c r="H403" s="70"/>
      <c r="I403" s="38"/>
      <c r="J403" s="70"/>
      <c r="K403" s="38"/>
      <c r="L403" s="70"/>
      <c r="M403" s="38"/>
      <c r="N403" s="70"/>
      <c r="O403" s="38"/>
      <c r="P403" s="70"/>
      <c r="Q403" s="70"/>
    </row>
    <row r="404" spans="1:17" ht="12.75" x14ac:dyDescent="0.2">
      <c r="A404" s="130"/>
      <c r="B404" s="79" t="str">
        <f t="shared" si="14"/>
        <v/>
      </c>
      <c r="C404" s="112" t="str">
        <f t="shared" si="13"/>
        <v/>
      </c>
      <c r="D404" s="70"/>
      <c r="E404" s="70"/>
      <c r="F404" s="38"/>
      <c r="G404" s="38"/>
      <c r="H404" s="70"/>
      <c r="I404" s="38"/>
      <c r="J404" s="70"/>
      <c r="K404" s="38"/>
      <c r="L404" s="70"/>
      <c r="M404" s="38"/>
      <c r="N404" s="70"/>
      <c r="O404" s="38"/>
      <c r="P404" s="70"/>
      <c r="Q404" s="70"/>
    </row>
    <row r="405" spans="1:17" ht="12.75" x14ac:dyDescent="0.2">
      <c r="A405" s="130"/>
      <c r="B405" s="79" t="str">
        <f t="shared" si="14"/>
        <v/>
      </c>
      <c r="C405" s="112" t="str">
        <f t="shared" si="13"/>
        <v/>
      </c>
      <c r="D405" s="70"/>
      <c r="E405" s="70"/>
      <c r="F405" s="38"/>
      <c r="G405" s="38"/>
      <c r="H405" s="70"/>
      <c r="I405" s="38"/>
      <c r="J405" s="70"/>
      <c r="K405" s="38"/>
      <c r="L405" s="70"/>
      <c r="M405" s="38"/>
      <c r="N405" s="70"/>
      <c r="O405" s="38"/>
      <c r="P405" s="70"/>
      <c r="Q405" s="70"/>
    </row>
    <row r="406" spans="1:17" ht="12.75" x14ac:dyDescent="0.2">
      <c r="A406" s="130"/>
      <c r="B406" s="79" t="str">
        <f t="shared" si="14"/>
        <v/>
      </c>
      <c r="C406" s="112" t="str">
        <f t="shared" si="13"/>
        <v/>
      </c>
      <c r="D406" s="70"/>
      <c r="E406" s="70"/>
      <c r="F406" s="38"/>
      <c r="G406" s="38"/>
      <c r="H406" s="70"/>
      <c r="I406" s="38"/>
      <c r="J406" s="70"/>
      <c r="K406" s="38"/>
      <c r="L406" s="70"/>
      <c r="M406" s="38"/>
      <c r="N406" s="70"/>
      <c r="O406" s="38"/>
      <c r="P406" s="70"/>
      <c r="Q406" s="70"/>
    </row>
    <row r="407" spans="1:17" ht="12.75" x14ac:dyDescent="0.2">
      <c r="A407" s="130"/>
      <c r="B407" s="79" t="str">
        <f t="shared" si="14"/>
        <v/>
      </c>
      <c r="C407" s="112" t="str">
        <f t="shared" si="13"/>
        <v/>
      </c>
      <c r="D407" s="70"/>
      <c r="E407" s="70"/>
      <c r="F407" s="38"/>
      <c r="G407" s="38"/>
      <c r="H407" s="70"/>
      <c r="I407" s="38"/>
      <c r="J407" s="70"/>
      <c r="K407" s="38"/>
      <c r="L407" s="70"/>
      <c r="M407" s="38"/>
      <c r="N407" s="70"/>
      <c r="O407" s="38"/>
      <c r="P407" s="70"/>
      <c r="Q407" s="70"/>
    </row>
    <row r="408" spans="1:17" ht="12.75" x14ac:dyDescent="0.2">
      <c r="A408" s="130"/>
      <c r="B408" s="79" t="str">
        <f t="shared" si="14"/>
        <v/>
      </c>
      <c r="C408" s="112" t="str">
        <f t="shared" si="13"/>
        <v/>
      </c>
      <c r="D408" s="70"/>
      <c r="E408" s="70"/>
      <c r="F408" s="38"/>
      <c r="G408" s="38"/>
      <c r="H408" s="70"/>
      <c r="I408" s="38"/>
      <c r="J408" s="70"/>
      <c r="K408" s="38"/>
      <c r="L408" s="70"/>
      <c r="M408" s="38"/>
      <c r="N408" s="70"/>
      <c r="O408" s="38"/>
      <c r="P408" s="70"/>
      <c r="Q408" s="70"/>
    </row>
    <row r="409" spans="1:17" ht="12.75" x14ac:dyDescent="0.2">
      <c r="A409" s="130"/>
      <c r="B409" s="79" t="str">
        <f t="shared" si="14"/>
        <v/>
      </c>
      <c r="C409" s="112" t="str">
        <f t="shared" si="13"/>
        <v/>
      </c>
      <c r="D409" s="70"/>
      <c r="E409" s="70"/>
      <c r="F409" s="38"/>
      <c r="G409" s="38"/>
      <c r="H409" s="70"/>
      <c r="I409" s="38"/>
      <c r="J409" s="70"/>
      <c r="K409" s="38"/>
      <c r="L409" s="70"/>
      <c r="M409" s="38"/>
      <c r="N409" s="70"/>
      <c r="O409" s="38"/>
      <c r="P409" s="70"/>
      <c r="Q409" s="70"/>
    </row>
    <row r="410" spans="1:17" ht="12.75" x14ac:dyDescent="0.2">
      <c r="A410" s="130"/>
      <c r="B410" s="79" t="str">
        <f t="shared" si="14"/>
        <v/>
      </c>
      <c r="C410" s="112" t="str">
        <f t="shared" si="13"/>
        <v/>
      </c>
      <c r="D410" s="70"/>
      <c r="E410" s="70"/>
      <c r="F410" s="38"/>
      <c r="G410" s="38"/>
      <c r="H410" s="70"/>
      <c r="I410" s="38"/>
      <c r="J410" s="70"/>
      <c r="K410" s="38"/>
      <c r="L410" s="70"/>
      <c r="M410" s="38"/>
      <c r="N410" s="70"/>
      <c r="O410" s="38"/>
      <c r="P410" s="70"/>
      <c r="Q410" s="70"/>
    </row>
    <row r="411" spans="1:17" ht="12.75" x14ac:dyDescent="0.2">
      <c r="A411" s="130"/>
      <c r="B411" s="79" t="str">
        <f t="shared" si="14"/>
        <v/>
      </c>
      <c r="C411" s="112" t="str">
        <f t="shared" si="13"/>
        <v/>
      </c>
      <c r="D411" s="70"/>
      <c r="E411" s="70"/>
      <c r="F411" s="38"/>
      <c r="G411" s="38"/>
      <c r="H411" s="70"/>
      <c r="I411" s="38"/>
      <c r="J411" s="70"/>
      <c r="K411" s="38"/>
      <c r="L411" s="70"/>
      <c r="M411" s="38"/>
      <c r="N411" s="70"/>
      <c r="O411" s="38"/>
      <c r="P411" s="70"/>
      <c r="Q411" s="70"/>
    </row>
    <row r="412" spans="1:17" ht="12.75" x14ac:dyDescent="0.2">
      <c r="A412" s="130"/>
      <c r="B412" s="79" t="str">
        <f t="shared" si="14"/>
        <v/>
      </c>
      <c r="C412" s="112" t="str">
        <f t="shared" si="13"/>
        <v/>
      </c>
      <c r="D412" s="70"/>
      <c r="E412" s="70"/>
      <c r="F412" s="38"/>
      <c r="G412" s="38"/>
      <c r="H412" s="70"/>
      <c r="I412" s="38"/>
      <c r="J412" s="70"/>
      <c r="K412" s="38"/>
      <c r="L412" s="70"/>
      <c r="M412" s="38"/>
      <c r="N412" s="70"/>
      <c r="O412" s="38"/>
      <c r="P412" s="70"/>
      <c r="Q412" s="70"/>
    </row>
    <row r="413" spans="1:17" ht="12.75" x14ac:dyDescent="0.2">
      <c r="A413" s="130"/>
      <c r="B413" s="79" t="str">
        <f t="shared" si="14"/>
        <v/>
      </c>
      <c r="C413" s="112" t="str">
        <f t="shared" si="13"/>
        <v/>
      </c>
      <c r="D413" s="70"/>
      <c r="E413" s="70"/>
      <c r="F413" s="38"/>
      <c r="G413" s="38"/>
      <c r="H413" s="70"/>
      <c r="I413" s="38"/>
      <c r="J413" s="70"/>
      <c r="K413" s="38"/>
      <c r="L413" s="70"/>
      <c r="M413" s="38"/>
      <c r="N413" s="70"/>
      <c r="O413" s="38"/>
      <c r="P413" s="70"/>
      <c r="Q413" s="70"/>
    </row>
    <row r="414" spans="1:17" ht="12.75" x14ac:dyDescent="0.2">
      <c r="A414" s="130"/>
      <c r="B414" s="79" t="str">
        <f t="shared" si="14"/>
        <v/>
      </c>
      <c r="C414" s="112" t="str">
        <f t="shared" si="13"/>
        <v/>
      </c>
      <c r="D414" s="70"/>
      <c r="E414" s="70"/>
      <c r="F414" s="38"/>
      <c r="G414" s="38"/>
      <c r="H414" s="70"/>
      <c r="I414" s="38"/>
      <c r="J414" s="70"/>
      <c r="K414" s="38"/>
      <c r="L414" s="70"/>
      <c r="M414" s="38"/>
      <c r="N414" s="70"/>
      <c r="O414" s="38"/>
      <c r="P414" s="70"/>
      <c r="Q414" s="70"/>
    </row>
    <row r="415" spans="1:17" ht="12.75" x14ac:dyDescent="0.2">
      <c r="A415" s="130"/>
      <c r="B415" s="79" t="str">
        <f t="shared" si="14"/>
        <v/>
      </c>
      <c r="C415" s="112" t="str">
        <f t="shared" si="13"/>
        <v/>
      </c>
      <c r="D415" s="70"/>
      <c r="E415" s="70"/>
      <c r="F415" s="38"/>
      <c r="G415" s="38"/>
      <c r="H415" s="70"/>
      <c r="I415" s="38"/>
      <c r="J415" s="70"/>
      <c r="K415" s="38"/>
      <c r="L415" s="70"/>
      <c r="M415" s="38"/>
      <c r="N415" s="70"/>
      <c r="O415" s="38"/>
      <c r="P415" s="70"/>
      <c r="Q415" s="70"/>
    </row>
    <row r="416" spans="1:17" ht="12.75" x14ac:dyDescent="0.2">
      <c r="A416" s="130"/>
      <c r="B416" s="79" t="str">
        <f t="shared" si="14"/>
        <v/>
      </c>
      <c r="C416" s="112" t="str">
        <f t="shared" si="13"/>
        <v/>
      </c>
      <c r="D416" s="70"/>
      <c r="E416" s="70"/>
      <c r="F416" s="38"/>
      <c r="G416" s="38"/>
      <c r="H416" s="70"/>
      <c r="I416" s="38"/>
      <c r="J416" s="70"/>
      <c r="K416" s="38"/>
      <c r="L416" s="70"/>
      <c r="M416" s="38"/>
      <c r="N416" s="70"/>
      <c r="O416" s="38"/>
      <c r="P416" s="70"/>
      <c r="Q416" s="70"/>
    </row>
    <row r="417" spans="1:17" ht="12.75" x14ac:dyDescent="0.2">
      <c r="A417" s="130"/>
      <c r="B417" s="79" t="str">
        <f t="shared" si="14"/>
        <v/>
      </c>
      <c r="C417" s="112" t="str">
        <f t="shared" si="13"/>
        <v/>
      </c>
      <c r="D417" s="70"/>
      <c r="E417" s="70"/>
      <c r="F417" s="38"/>
      <c r="G417" s="38"/>
      <c r="H417" s="70"/>
      <c r="I417" s="38"/>
      <c r="J417" s="70"/>
      <c r="K417" s="38"/>
      <c r="L417" s="70"/>
      <c r="M417" s="38"/>
      <c r="N417" s="70"/>
      <c r="O417" s="38"/>
      <c r="P417" s="70"/>
      <c r="Q417" s="70"/>
    </row>
    <row r="418" spans="1:17" ht="12.75" x14ac:dyDescent="0.2">
      <c r="A418" s="130"/>
      <c r="B418" s="79" t="str">
        <f t="shared" si="14"/>
        <v/>
      </c>
      <c r="C418" s="112" t="str">
        <f t="shared" si="13"/>
        <v/>
      </c>
      <c r="D418" s="70"/>
      <c r="E418" s="70"/>
      <c r="F418" s="38"/>
      <c r="G418" s="38"/>
      <c r="H418" s="70"/>
      <c r="I418" s="38"/>
      <c r="J418" s="70"/>
      <c r="K418" s="38"/>
      <c r="L418" s="70"/>
      <c r="M418" s="38"/>
      <c r="N418" s="70"/>
      <c r="O418" s="38"/>
      <c r="P418" s="70"/>
      <c r="Q418" s="70"/>
    </row>
    <row r="419" spans="1:17" ht="12.75" x14ac:dyDescent="0.2">
      <c r="A419" s="130"/>
      <c r="B419" s="79" t="str">
        <f t="shared" si="14"/>
        <v/>
      </c>
      <c r="C419" s="112" t="str">
        <f t="shared" si="13"/>
        <v/>
      </c>
      <c r="D419" s="70"/>
      <c r="E419" s="70"/>
      <c r="F419" s="38"/>
      <c r="G419" s="38"/>
      <c r="H419" s="70"/>
      <c r="I419" s="38"/>
      <c r="J419" s="70"/>
      <c r="K419" s="38"/>
      <c r="L419" s="70"/>
      <c r="M419" s="38"/>
      <c r="N419" s="70"/>
      <c r="O419" s="38"/>
      <c r="P419" s="70"/>
      <c r="Q419" s="70"/>
    </row>
    <row r="420" spans="1:17" ht="12.75" x14ac:dyDescent="0.2">
      <c r="A420" s="130"/>
      <c r="B420" s="79" t="str">
        <f t="shared" si="14"/>
        <v/>
      </c>
      <c r="C420" s="112" t="str">
        <f t="shared" si="13"/>
        <v/>
      </c>
      <c r="D420" s="70"/>
      <c r="E420" s="70"/>
      <c r="F420" s="38"/>
      <c r="G420" s="38"/>
      <c r="H420" s="70"/>
      <c r="I420" s="38"/>
      <c r="J420" s="70"/>
      <c r="K420" s="38"/>
      <c r="L420" s="70"/>
      <c r="M420" s="38"/>
      <c r="N420" s="70"/>
      <c r="O420" s="38"/>
      <c r="P420" s="70"/>
      <c r="Q420" s="70"/>
    </row>
    <row r="421" spans="1:17" ht="12.75" x14ac:dyDescent="0.2">
      <c r="A421" s="130"/>
      <c r="B421" s="79" t="str">
        <f t="shared" si="14"/>
        <v/>
      </c>
      <c r="C421" s="112" t="str">
        <f t="shared" si="13"/>
        <v/>
      </c>
      <c r="D421" s="70"/>
      <c r="E421" s="70"/>
      <c r="F421" s="38"/>
      <c r="G421" s="38"/>
      <c r="H421" s="70"/>
      <c r="I421" s="38"/>
      <c r="J421" s="70"/>
      <c r="K421" s="38"/>
      <c r="L421" s="70"/>
      <c r="M421" s="38"/>
      <c r="N421" s="70"/>
      <c r="O421" s="38"/>
      <c r="P421" s="70"/>
      <c r="Q421" s="70"/>
    </row>
    <row r="422" spans="1:17" ht="12.75" x14ac:dyDescent="0.2">
      <c r="A422" s="130"/>
      <c r="B422" s="79" t="str">
        <f t="shared" si="14"/>
        <v/>
      </c>
      <c r="C422" s="112" t="str">
        <f t="shared" si="13"/>
        <v/>
      </c>
      <c r="D422" s="70"/>
      <c r="E422" s="70"/>
      <c r="F422" s="38"/>
      <c r="G422" s="38"/>
      <c r="H422" s="70"/>
      <c r="I422" s="38"/>
      <c r="J422" s="70"/>
      <c r="K422" s="38"/>
      <c r="L422" s="70"/>
      <c r="M422" s="38"/>
      <c r="N422" s="70"/>
      <c r="O422" s="38"/>
      <c r="P422" s="70"/>
      <c r="Q422" s="70"/>
    </row>
    <row r="423" spans="1:17" ht="12.75" x14ac:dyDescent="0.2">
      <c r="A423" s="130"/>
      <c r="B423" s="79" t="str">
        <f t="shared" si="14"/>
        <v/>
      </c>
      <c r="C423" s="112" t="str">
        <f t="shared" si="13"/>
        <v/>
      </c>
      <c r="D423" s="70"/>
      <c r="E423" s="70"/>
      <c r="F423" s="38"/>
      <c r="G423" s="38"/>
      <c r="H423" s="70"/>
      <c r="I423" s="38"/>
      <c r="J423" s="70"/>
      <c r="K423" s="38"/>
      <c r="L423" s="70"/>
      <c r="M423" s="38"/>
      <c r="N423" s="70"/>
      <c r="O423" s="38"/>
      <c r="P423" s="70"/>
      <c r="Q423" s="70"/>
    </row>
    <row r="424" spans="1:17" ht="12.75" x14ac:dyDescent="0.2">
      <c r="A424" s="130"/>
      <c r="B424" s="79" t="str">
        <f t="shared" si="14"/>
        <v/>
      </c>
      <c r="C424" s="112" t="str">
        <f t="shared" si="13"/>
        <v/>
      </c>
      <c r="D424" s="70"/>
      <c r="E424" s="70"/>
      <c r="F424" s="38"/>
      <c r="G424" s="38"/>
      <c r="H424" s="70"/>
      <c r="I424" s="38"/>
      <c r="J424" s="70"/>
      <c r="K424" s="38"/>
      <c r="L424" s="70"/>
      <c r="M424" s="38"/>
      <c r="N424" s="70"/>
      <c r="O424" s="38"/>
      <c r="P424" s="70"/>
      <c r="Q424" s="70"/>
    </row>
    <row r="425" spans="1:17" ht="12.75" x14ac:dyDescent="0.2">
      <c r="A425" s="130"/>
      <c r="B425" s="79" t="str">
        <f t="shared" si="14"/>
        <v/>
      </c>
      <c r="C425" s="112" t="str">
        <f t="shared" si="13"/>
        <v/>
      </c>
      <c r="D425" s="70"/>
      <c r="E425" s="70"/>
      <c r="F425" s="38"/>
      <c r="G425" s="38"/>
      <c r="H425" s="70"/>
      <c r="I425" s="38"/>
      <c r="J425" s="70"/>
      <c r="K425" s="38"/>
      <c r="L425" s="70"/>
      <c r="M425" s="38"/>
      <c r="N425" s="70"/>
      <c r="O425" s="38"/>
      <c r="P425" s="70"/>
      <c r="Q425" s="70"/>
    </row>
    <row r="426" spans="1:17" ht="12.75" x14ac:dyDescent="0.2">
      <c r="A426" s="130"/>
      <c r="B426" s="79" t="str">
        <f t="shared" si="14"/>
        <v/>
      </c>
      <c r="C426" s="112" t="str">
        <f t="shared" si="13"/>
        <v/>
      </c>
      <c r="D426" s="70"/>
      <c r="E426" s="70"/>
      <c r="F426" s="38"/>
      <c r="G426" s="38"/>
      <c r="H426" s="70"/>
      <c r="I426" s="38"/>
      <c r="J426" s="70"/>
      <c r="K426" s="38"/>
      <c r="L426" s="70"/>
      <c r="M426" s="38"/>
      <c r="N426" s="70"/>
      <c r="O426" s="38"/>
      <c r="P426" s="70"/>
      <c r="Q426" s="70"/>
    </row>
    <row r="427" spans="1:17" ht="12.75" x14ac:dyDescent="0.2">
      <c r="A427" s="130"/>
      <c r="B427" s="79" t="str">
        <f t="shared" si="14"/>
        <v/>
      </c>
      <c r="C427" s="112" t="str">
        <f t="shared" si="13"/>
        <v/>
      </c>
      <c r="D427" s="70"/>
      <c r="E427" s="70"/>
      <c r="F427" s="38"/>
      <c r="G427" s="38"/>
      <c r="H427" s="70"/>
      <c r="I427" s="38"/>
      <c r="J427" s="70"/>
      <c r="K427" s="38"/>
      <c r="L427" s="70"/>
      <c r="M427" s="38"/>
      <c r="N427" s="70"/>
      <c r="O427" s="38"/>
      <c r="P427" s="70"/>
      <c r="Q427" s="70"/>
    </row>
    <row r="428" spans="1:17" ht="12.75" x14ac:dyDescent="0.2">
      <c r="A428" s="130"/>
      <c r="B428" s="79" t="str">
        <f t="shared" si="14"/>
        <v/>
      </c>
      <c r="C428" s="112" t="str">
        <f t="shared" si="13"/>
        <v/>
      </c>
      <c r="D428" s="70"/>
      <c r="E428" s="70"/>
      <c r="F428" s="38"/>
      <c r="G428" s="38"/>
      <c r="H428" s="70"/>
      <c r="I428" s="38"/>
      <c r="J428" s="70"/>
      <c r="K428" s="38"/>
      <c r="L428" s="70"/>
      <c r="M428" s="38"/>
      <c r="N428" s="70"/>
      <c r="O428" s="38"/>
      <c r="P428" s="70"/>
      <c r="Q428" s="70"/>
    </row>
    <row r="429" spans="1:17" ht="12.75" x14ac:dyDescent="0.2">
      <c r="A429" s="130"/>
      <c r="B429" s="79" t="str">
        <f t="shared" si="14"/>
        <v/>
      </c>
      <c r="C429" s="112" t="str">
        <f t="shared" si="13"/>
        <v/>
      </c>
      <c r="D429" s="70"/>
      <c r="E429" s="70"/>
      <c r="F429" s="38"/>
      <c r="G429" s="38"/>
      <c r="H429" s="70"/>
      <c r="I429" s="38"/>
      <c r="J429" s="70"/>
      <c r="K429" s="38"/>
      <c r="L429" s="70"/>
      <c r="M429" s="38"/>
      <c r="N429" s="70"/>
      <c r="O429" s="38"/>
      <c r="P429" s="70"/>
      <c r="Q429" s="70"/>
    </row>
    <row r="430" spans="1:17" ht="12.75" x14ac:dyDescent="0.2">
      <c r="A430" s="130"/>
      <c r="B430" s="79" t="str">
        <f t="shared" si="14"/>
        <v/>
      </c>
      <c r="C430" s="112" t="str">
        <f t="shared" si="13"/>
        <v/>
      </c>
      <c r="D430" s="70"/>
      <c r="E430" s="70"/>
      <c r="F430" s="38"/>
      <c r="G430" s="38"/>
      <c r="H430" s="70"/>
      <c r="I430" s="38"/>
      <c r="J430" s="70"/>
      <c r="K430" s="38"/>
      <c r="L430" s="70"/>
      <c r="M430" s="38"/>
      <c r="N430" s="70"/>
      <c r="O430" s="38"/>
      <c r="P430" s="70"/>
      <c r="Q430" s="70"/>
    </row>
    <row r="431" spans="1:17" ht="12.75" x14ac:dyDescent="0.2">
      <c r="A431" s="130"/>
      <c r="B431" s="79" t="str">
        <f t="shared" si="14"/>
        <v/>
      </c>
      <c r="C431" s="112" t="str">
        <f t="shared" si="13"/>
        <v/>
      </c>
      <c r="D431" s="70"/>
      <c r="E431" s="70"/>
      <c r="F431" s="38"/>
      <c r="G431" s="38"/>
      <c r="H431" s="70"/>
      <c r="I431" s="38"/>
      <c r="J431" s="70"/>
      <c r="K431" s="38"/>
      <c r="L431" s="70"/>
      <c r="M431" s="38"/>
      <c r="N431" s="70"/>
      <c r="O431" s="38"/>
      <c r="P431" s="70"/>
      <c r="Q431" s="70"/>
    </row>
    <row r="432" spans="1:17" ht="12.75" x14ac:dyDescent="0.2">
      <c r="A432" s="130"/>
      <c r="B432" s="79" t="str">
        <f t="shared" si="14"/>
        <v/>
      </c>
      <c r="C432" s="112" t="str">
        <f t="shared" si="13"/>
        <v/>
      </c>
      <c r="D432" s="70"/>
      <c r="E432" s="70"/>
      <c r="F432" s="38"/>
      <c r="G432" s="38"/>
      <c r="H432" s="70"/>
      <c r="I432" s="38"/>
      <c r="J432" s="70"/>
      <c r="K432" s="38"/>
      <c r="L432" s="70"/>
      <c r="M432" s="38"/>
      <c r="N432" s="70"/>
      <c r="O432" s="38"/>
      <c r="P432" s="70"/>
      <c r="Q432" s="70"/>
    </row>
    <row r="433" spans="1:17" ht="12.75" x14ac:dyDescent="0.2">
      <c r="A433" s="130"/>
      <c r="B433" s="79" t="str">
        <f t="shared" si="14"/>
        <v/>
      </c>
      <c r="C433" s="112" t="str">
        <f t="shared" si="13"/>
        <v/>
      </c>
      <c r="D433" s="70"/>
      <c r="E433" s="70"/>
      <c r="F433" s="38"/>
      <c r="G433" s="38"/>
      <c r="H433" s="70"/>
      <c r="I433" s="38"/>
      <c r="J433" s="70"/>
      <c r="K433" s="38"/>
      <c r="L433" s="70"/>
      <c r="M433" s="38"/>
      <c r="N433" s="70"/>
      <c r="O433" s="38"/>
      <c r="P433" s="70"/>
      <c r="Q433" s="70"/>
    </row>
    <row r="434" spans="1:17" ht="12.75" x14ac:dyDescent="0.2">
      <c r="A434" s="130"/>
      <c r="B434" s="79" t="str">
        <f t="shared" si="14"/>
        <v/>
      </c>
      <c r="C434" s="112" t="str">
        <f t="shared" si="13"/>
        <v/>
      </c>
      <c r="D434" s="70"/>
      <c r="E434" s="70"/>
      <c r="F434" s="38"/>
      <c r="G434" s="38"/>
      <c r="H434" s="70"/>
      <c r="I434" s="38"/>
      <c r="J434" s="70"/>
      <c r="K434" s="38"/>
      <c r="L434" s="70"/>
      <c r="M434" s="38"/>
      <c r="N434" s="70"/>
      <c r="O434" s="38"/>
      <c r="P434" s="70"/>
      <c r="Q434" s="70"/>
    </row>
    <row r="435" spans="1:17" ht="12.75" x14ac:dyDescent="0.2">
      <c r="A435" s="130"/>
      <c r="B435" s="79" t="str">
        <f t="shared" si="14"/>
        <v/>
      </c>
      <c r="C435" s="112" t="str">
        <f t="shared" si="13"/>
        <v/>
      </c>
      <c r="D435" s="70"/>
      <c r="E435" s="70"/>
      <c r="F435" s="38"/>
      <c r="G435" s="38"/>
      <c r="H435" s="70"/>
      <c r="I435" s="38"/>
      <c r="J435" s="70"/>
      <c r="K435" s="38"/>
      <c r="L435" s="70"/>
      <c r="M435" s="38"/>
      <c r="N435" s="70"/>
      <c r="O435" s="38"/>
      <c r="P435" s="70"/>
      <c r="Q435" s="70"/>
    </row>
    <row r="436" spans="1:17" ht="12.75" x14ac:dyDescent="0.2">
      <c r="A436" s="130"/>
      <c r="B436" s="79" t="str">
        <f t="shared" si="14"/>
        <v/>
      </c>
      <c r="C436" s="112" t="str">
        <f t="shared" si="13"/>
        <v/>
      </c>
      <c r="D436" s="70"/>
      <c r="E436" s="70"/>
      <c r="F436" s="38"/>
      <c r="G436" s="38"/>
      <c r="H436" s="70"/>
      <c r="I436" s="38"/>
      <c r="J436" s="70"/>
      <c r="K436" s="38"/>
      <c r="L436" s="70"/>
      <c r="M436" s="38"/>
      <c r="N436" s="70"/>
      <c r="O436" s="38"/>
      <c r="P436" s="70"/>
      <c r="Q436" s="70"/>
    </row>
    <row r="437" spans="1:17" ht="12.75" x14ac:dyDescent="0.2">
      <c r="A437" s="130"/>
      <c r="B437" s="79" t="str">
        <f t="shared" si="14"/>
        <v/>
      </c>
      <c r="C437" s="112" t="str">
        <f t="shared" si="13"/>
        <v/>
      </c>
      <c r="D437" s="70"/>
      <c r="E437" s="70"/>
      <c r="F437" s="38"/>
      <c r="G437" s="38"/>
      <c r="H437" s="70"/>
      <c r="I437" s="38"/>
      <c r="J437" s="70"/>
      <c r="K437" s="38"/>
      <c r="L437" s="70"/>
      <c r="M437" s="38"/>
      <c r="N437" s="70"/>
      <c r="O437" s="38"/>
      <c r="P437" s="70"/>
      <c r="Q437" s="70"/>
    </row>
    <row r="438" spans="1:17" ht="12.75" x14ac:dyDescent="0.2">
      <c r="A438" s="130"/>
      <c r="B438" s="79" t="str">
        <f t="shared" si="14"/>
        <v/>
      </c>
      <c r="C438" s="112" t="str">
        <f t="shared" si="13"/>
        <v/>
      </c>
      <c r="D438" s="70"/>
      <c r="E438" s="70"/>
      <c r="F438" s="38"/>
      <c r="G438" s="38"/>
      <c r="H438" s="70"/>
      <c r="I438" s="38"/>
      <c r="J438" s="70"/>
      <c r="K438" s="38"/>
      <c r="L438" s="70"/>
      <c r="M438" s="38"/>
      <c r="N438" s="70"/>
      <c r="O438" s="38"/>
      <c r="P438" s="70"/>
      <c r="Q438" s="70"/>
    </row>
    <row r="439" spans="1:17" ht="12.75" x14ac:dyDescent="0.2">
      <c r="A439" s="130"/>
      <c r="B439" s="79" t="str">
        <f t="shared" si="14"/>
        <v/>
      </c>
      <c r="C439" s="112" t="str">
        <f t="shared" si="13"/>
        <v/>
      </c>
      <c r="D439" s="70"/>
      <c r="E439" s="70"/>
      <c r="F439" s="38"/>
      <c r="G439" s="38"/>
      <c r="H439" s="70"/>
      <c r="I439" s="38"/>
      <c r="J439" s="70"/>
      <c r="K439" s="38"/>
      <c r="L439" s="70"/>
      <c r="M439" s="38"/>
      <c r="N439" s="70"/>
      <c r="O439" s="38"/>
      <c r="P439" s="70"/>
      <c r="Q439" s="70"/>
    </row>
    <row r="440" spans="1:17" ht="12.75" x14ac:dyDescent="0.2">
      <c r="A440" s="130"/>
      <c r="B440" s="79" t="str">
        <f t="shared" si="14"/>
        <v/>
      </c>
      <c r="C440" s="112" t="str">
        <f t="shared" si="13"/>
        <v/>
      </c>
      <c r="D440" s="70"/>
      <c r="E440" s="70"/>
      <c r="F440" s="38"/>
      <c r="G440" s="38"/>
      <c r="H440" s="70"/>
      <c r="I440" s="38"/>
      <c r="J440" s="70"/>
      <c r="K440" s="38"/>
      <c r="L440" s="70"/>
      <c r="M440" s="38"/>
      <c r="N440" s="70"/>
      <c r="O440" s="38"/>
      <c r="P440" s="70"/>
      <c r="Q440" s="70"/>
    </row>
    <row r="441" spans="1:17" ht="12.75" x14ac:dyDescent="0.2">
      <c r="A441" s="130"/>
      <c r="B441" s="79" t="str">
        <f t="shared" si="14"/>
        <v/>
      </c>
      <c r="C441" s="112" t="str">
        <f t="shared" si="13"/>
        <v/>
      </c>
      <c r="D441" s="70"/>
      <c r="E441" s="70"/>
      <c r="F441" s="38"/>
      <c r="G441" s="38"/>
      <c r="H441" s="70"/>
      <c r="I441" s="38"/>
      <c r="J441" s="70"/>
      <c r="K441" s="38"/>
      <c r="L441" s="70"/>
      <c r="M441" s="38"/>
      <c r="N441" s="70"/>
      <c r="O441" s="38"/>
      <c r="P441" s="70"/>
      <c r="Q441" s="70"/>
    </row>
    <row r="442" spans="1:17" ht="12.75" x14ac:dyDescent="0.2">
      <c r="A442" s="130"/>
      <c r="B442" s="79" t="str">
        <f t="shared" si="14"/>
        <v/>
      </c>
      <c r="C442" s="112" t="str">
        <f t="shared" si="13"/>
        <v/>
      </c>
      <c r="D442" s="70"/>
      <c r="E442" s="70"/>
      <c r="F442" s="38"/>
      <c r="G442" s="38"/>
      <c r="H442" s="70"/>
      <c r="I442" s="38"/>
      <c r="J442" s="70"/>
      <c r="K442" s="38"/>
      <c r="L442" s="70"/>
      <c r="M442" s="38"/>
      <c r="N442" s="70"/>
      <c r="O442" s="38"/>
      <c r="P442" s="70"/>
      <c r="Q442" s="70"/>
    </row>
    <row r="443" spans="1:17" ht="12.75" x14ac:dyDescent="0.2">
      <c r="A443" s="130"/>
      <c r="B443" s="79" t="str">
        <f t="shared" si="14"/>
        <v/>
      </c>
      <c r="C443" s="112" t="str">
        <f t="shared" si="13"/>
        <v/>
      </c>
      <c r="D443" s="70"/>
      <c r="E443" s="70"/>
      <c r="F443" s="38"/>
      <c r="G443" s="38"/>
      <c r="H443" s="70"/>
      <c r="I443" s="38"/>
      <c r="J443" s="70"/>
      <c r="K443" s="38"/>
      <c r="L443" s="70"/>
      <c r="M443" s="38"/>
      <c r="N443" s="70"/>
      <c r="O443" s="38"/>
      <c r="P443" s="70"/>
      <c r="Q443" s="70"/>
    </row>
    <row r="444" spans="1:17" ht="12.75" x14ac:dyDescent="0.2">
      <c r="A444" s="130"/>
      <c r="B444" s="79" t="str">
        <f t="shared" si="14"/>
        <v/>
      </c>
      <c r="C444" s="112" t="str">
        <f t="shared" si="13"/>
        <v/>
      </c>
      <c r="D444" s="70"/>
      <c r="E444" s="70"/>
      <c r="F444" s="38"/>
      <c r="G444" s="38"/>
      <c r="H444" s="70"/>
      <c r="I444" s="38"/>
      <c r="J444" s="70"/>
      <c r="K444" s="38"/>
      <c r="L444" s="70"/>
      <c r="M444" s="38"/>
      <c r="N444" s="70"/>
      <c r="O444" s="38"/>
      <c r="P444" s="70"/>
      <c r="Q444" s="70"/>
    </row>
    <row r="445" spans="1:17" ht="12.75" x14ac:dyDescent="0.2">
      <c r="A445" s="130"/>
      <c r="B445" s="79" t="str">
        <f t="shared" si="14"/>
        <v/>
      </c>
      <c r="C445" s="112" t="str">
        <f t="shared" si="13"/>
        <v/>
      </c>
      <c r="D445" s="70"/>
      <c r="E445" s="70"/>
      <c r="F445" s="38"/>
      <c r="G445" s="38"/>
      <c r="H445" s="70"/>
      <c r="I445" s="38"/>
      <c r="J445" s="70"/>
      <c r="K445" s="38"/>
      <c r="L445" s="70"/>
      <c r="M445" s="38"/>
      <c r="N445" s="70"/>
      <c r="O445" s="38"/>
      <c r="P445" s="70"/>
      <c r="Q445" s="70"/>
    </row>
    <row r="446" spans="1:17" ht="12.75" x14ac:dyDescent="0.2">
      <c r="A446" s="130"/>
      <c r="B446" s="79" t="str">
        <f t="shared" si="14"/>
        <v/>
      </c>
      <c r="C446" s="112" t="str">
        <f t="shared" si="13"/>
        <v/>
      </c>
      <c r="D446" s="70"/>
      <c r="E446" s="70"/>
      <c r="F446" s="38"/>
      <c r="G446" s="38"/>
      <c r="H446" s="70"/>
      <c r="I446" s="38"/>
      <c r="J446" s="70"/>
      <c r="K446" s="38"/>
      <c r="L446" s="70"/>
      <c r="M446" s="38"/>
      <c r="N446" s="70"/>
      <c r="O446" s="38"/>
      <c r="P446" s="70"/>
      <c r="Q446" s="70"/>
    </row>
    <row r="447" spans="1:17" ht="12.75" x14ac:dyDescent="0.2">
      <c r="A447" s="130"/>
      <c r="B447" s="79" t="str">
        <f t="shared" si="14"/>
        <v/>
      </c>
      <c r="C447" s="112" t="str">
        <f t="shared" si="13"/>
        <v/>
      </c>
      <c r="D447" s="70"/>
      <c r="E447" s="70"/>
      <c r="F447" s="38"/>
      <c r="G447" s="38"/>
      <c r="H447" s="70"/>
      <c r="I447" s="38"/>
      <c r="J447" s="70"/>
      <c r="K447" s="38"/>
      <c r="L447" s="70"/>
      <c r="M447" s="38"/>
      <c r="N447" s="70"/>
      <c r="O447" s="38"/>
      <c r="P447" s="70"/>
      <c r="Q447" s="70"/>
    </row>
    <row r="448" spans="1:17" ht="12.75" x14ac:dyDescent="0.2">
      <c r="A448" s="130"/>
      <c r="B448" s="79" t="str">
        <f t="shared" si="14"/>
        <v/>
      </c>
      <c r="C448" s="112" t="str">
        <f t="shared" si="13"/>
        <v/>
      </c>
      <c r="D448" s="70"/>
      <c r="E448" s="70"/>
      <c r="F448" s="38"/>
      <c r="G448" s="38"/>
      <c r="H448" s="70"/>
      <c r="I448" s="38"/>
      <c r="J448" s="70"/>
      <c r="K448" s="38"/>
      <c r="L448" s="70"/>
      <c r="M448" s="38"/>
      <c r="N448" s="70"/>
      <c r="O448" s="38"/>
      <c r="P448" s="70"/>
      <c r="Q448" s="70"/>
    </row>
    <row r="449" spans="1:17" ht="12.75" x14ac:dyDescent="0.2">
      <c r="A449" s="130"/>
      <c r="B449" s="79" t="str">
        <f t="shared" si="14"/>
        <v/>
      </c>
      <c r="C449" s="112" t="str">
        <f t="shared" si="13"/>
        <v/>
      </c>
      <c r="D449" s="70"/>
      <c r="E449" s="70"/>
      <c r="F449" s="38"/>
      <c r="G449" s="38"/>
      <c r="H449" s="70"/>
      <c r="I449" s="38"/>
      <c r="J449" s="70"/>
      <c r="K449" s="38"/>
      <c r="L449" s="70"/>
      <c r="M449" s="38"/>
      <c r="N449" s="70"/>
      <c r="O449" s="38"/>
      <c r="P449" s="70"/>
      <c r="Q449" s="70"/>
    </row>
    <row r="450" spans="1:17" ht="12.75" x14ac:dyDescent="0.2">
      <c r="A450" s="130"/>
      <c r="B450" s="79" t="str">
        <f t="shared" si="14"/>
        <v/>
      </c>
      <c r="C450" s="112" t="str">
        <f t="shared" si="13"/>
        <v/>
      </c>
      <c r="D450" s="70"/>
      <c r="E450" s="70"/>
      <c r="F450" s="38"/>
      <c r="G450" s="38"/>
      <c r="H450" s="70"/>
      <c r="I450" s="38"/>
      <c r="J450" s="70"/>
      <c r="K450" s="38"/>
      <c r="L450" s="70"/>
      <c r="M450" s="38"/>
      <c r="N450" s="70"/>
      <c r="O450" s="38"/>
      <c r="P450" s="70"/>
      <c r="Q450" s="70"/>
    </row>
    <row r="451" spans="1:17" ht="12.75" x14ac:dyDescent="0.2">
      <c r="A451" s="130"/>
      <c r="B451" s="79" t="str">
        <f t="shared" si="14"/>
        <v/>
      </c>
      <c r="C451" s="112" t="str">
        <f t="shared" si="13"/>
        <v/>
      </c>
      <c r="D451" s="70"/>
      <c r="E451" s="70"/>
      <c r="F451" s="38"/>
      <c r="G451" s="38"/>
      <c r="H451" s="70"/>
      <c r="I451" s="38"/>
      <c r="J451" s="70"/>
      <c r="K451" s="38"/>
      <c r="L451" s="70"/>
      <c r="M451" s="38"/>
      <c r="N451" s="70"/>
      <c r="O451" s="38"/>
      <c r="P451" s="70"/>
      <c r="Q451" s="70"/>
    </row>
    <row r="452" spans="1:17" ht="12.75" x14ac:dyDescent="0.2">
      <c r="A452" s="130"/>
      <c r="B452" s="79" t="str">
        <f t="shared" si="14"/>
        <v/>
      </c>
      <c r="C452" s="112" t="str">
        <f t="shared" si="13"/>
        <v/>
      </c>
      <c r="D452" s="70"/>
      <c r="E452" s="70"/>
      <c r="F452" s="38"/>
      <c r="G452" s="38"/>
      <c r="H452" s="70"/>
      <c r="I452" s="38"/>
      <c r="J452" s="70"/>
      <c r="K452" s="38"/>
      <c r="L452" s="70"/>
      <c r="M452" s="38"/>
      <c r="N452" s="70"/>
      <c r="O452" s="38"/>
      <c r="P452" s="70"/>
      <c r="Q452" s="70"/>
    </row>
    <row r="453" spans="1:17" ht="12.75" x14ac:dyDescent="0.2">
      <c r="A453" s="130"/>
      <c r="B453" s="79" t="str">
        <f t="shared" si="14"/>
        <v/>
      </c>
      <c r="C453" s="112" t="str">
        <f t="shared" si="13"/>
        <v/>
      </c>
      <c r="D453" s="70"/>
      <c r="E453" s="70"/>
      <c r="F453" s="38"/>
      <c r="G453" s="38"/>
      <c r="H453" s="70"/>
      <c r="I453" s="38"/>
      <c r="J453" s="70"/>
      <c r="K453" s="38"/>
      <c r="L453" s="70"/>
      <c r="M453" s="38"/>
      <c r="N453" s="70"/>
      <c r="O453" s="38"/>
      <c r="P453" s="70"/>
      <c r="Q453" s="70"/>
    </row>
    <row r="454" spans="1:17" ht="12.75" x14ac:dyDescent="0.2">
      <c r="A454" s="130"/>
      <c r="B454" s="79" t="str">
        <f t="shared" si="14"/>
        <v/>
      </c>
      <c r="C454" s="112" t="str">
        <f t="shared" si="13"/>
        <v/>
      </c>
      <c r="D454" s="70"/>
      <c r="E454" s="70"/>
      <c r="F454" s="38"/>
      <c r="G454" s="38"/>
      <c r="H454" s="70"/>
      <c r="I454" s="38"/>
      <c r="J454" s="70"/>
      <c r="K454" s="38"/>
      <c r="L454" s="70"/>
      <c r="M454" s="38"/>
      <c r="N454" s="70"/>
      <c r="O454" s="38"/>
      <c r="P454" s="70"/>
      <c r="Q454" s="70"/>
    </row>
    <row r="455" spans="1:17" ht="12.75" x14ac:dyDescent="0.2">
      <c r="A455" s="130"/>
      <c r="B455" s="79" t="str">
        <f t="shared" si="14"/>
        <v/>
      </c>
      <c r="C455" s="112" t="str">
        <f t="shared" si="13"/>
        <v/>
      </c>
      <c r="D455" s="70"/>
      <c r="E455" s="70"/>
      <c r="F455" s="38"/>
      <c r="G455" s="38"/>
      <c r="H455" s="70"/>
      <c r="I455" s="38"/>
      <c r="J455" s="70"/>
      <c r="K455" s="38"/>
      <c r="L455" s="70"/>
      <c r="M455" s="38"/>
      <c r="N455" s="70"/>
      <c r="O455" s="38"/>
      <c r="P455" s="70"/>
      <c r="Q455" s="70"/>
    </row>
    <row r="456" spans="1:17" ht="12.75" x14ac:dyDescent="0.2">
      <c r="A456" s="130"/>
      <c r="B456" s="79" t="str">
        <f t="shared" si="14"/>
        <v/>
      </c>
      <c r="C456" s="112" t="str">
        <f t="shared" ref="C456:C519" si="15">IF(A456="","",IF(ISERROR(VLOOKUP(TEXT(A456,0),remples,9,0)),IF(ISERROR(VLOOKUP(TEXT(A456,0),rempl_ficha,6,0)),"***** Codigo No Encontrado *****",UPPER((VLOOKUP(TEXT(A456,0),rempl_ficha,6,0)))),VLOOKUP(TEXT(A456,0),remples,9,0)))</f>
        <v/>
      </c>
      <c r="D456" s="70"/>
      <c r="E456" s="70"/>
      <c r="F456" s="38"/>
      <c r="G456" s="38"/>
      <c r="H456" s="70"/>
      <c r="I456" s="38"/>
      <c r="J456" s="70"/>
      <c r="K456" s="38"/>
      <c r="L456" s="70"/>
      <c r="M456" s="38"/>
      <c r="N456" s="70"/>
      <c r="O456" s="38"/>
      <c r="P456" s="70"/>
      <c r="Q456" s="70"/>
    </row>
    <row r="457" spans="1:17" ht="12.75" x14ac:dyDescent="0.2">
      <c r="A457" s="130"/>
      <c r="B457" s="79" t="str">
        <f t="shared" ref="B457:B520" si="16">IF(A457="","",IF(ISERROR(VLOOKUP(TEXT(A457,0),remples,3,0)),IF(ISERROR(VLOOKUP(TEXT(A457,0),rempl_ficha,7,0)),"***** Codigo No Encontrado *****",UPPER((VLOOKUP(TEXT(A457,0),rempl_ficha,7,0)&amp;"   "&amp;VLOOKUP(TEXT(A457,0),rempl_ficha,8,0)&amp;","&amp;VLOOKUP(TEXT(A457,0),rempl_ficha,9,0)))),VLOOKUP(TEXT(A457,0),remples,3,0)))</f>
        <v/>
      </c>
      <c r="C457" s="112" t="str">
        <f t="shared" si="15"/>
        <v/>
      </c>
      <c r="D457" s="70"/>
      <c r="E457" s="70"/>
      <c r="F457" s="38"/>
      <c r="G457" s="38"/>
      <c r="H457" s="70"/>
      <c r="I457" s="38"/>
      <c r="J457" s="70"/>
      <c r="K457" s="38"/>
      <c r="L457" s="70"/>
      <c r="M457" s="38"/>
      <c r="N457" s="70"/>
      <c r="O457" s="38"/>
      <c r="P457" s="70"/>
      <c r="Q457" s="70"/>
    </row>
    <row r="458" spans="1:17" ht="12.75" x14ac:dyDescent="0.2">
      <c r="A458" s="130"/>
      <c r="B458" s="79" t="str">
        <f t="shared" si="16"/>
        <v/>
      </c>
      <c r="C458" s="112" t="str">
        <f t="shared" si="15"/>
        <v/>
      </c>
      <c r="D458" s="70"/>
      <c r="E458" s="70"/>
      <c r="F458" s="38"/>
      <c r="G458" s="38"/>
      <c r="H458" s="70"/>
      <c r="I458" s="38"/>
      <c r="J458" s="70"/>
      <c r="K458" s="38"/>
      <c r="L458" s="70"/>
      <c r="M458" s="38"/>
      <c r="N458" s="70"/>
      <c r="O458" s="38"/>
      <c r="P458" s="70"/>
      <c r="Q458" s="70"/>
    </row>
    <row r="459" spans="1:17" ht="12.75" x14ac:dyDescent="0.2">
      <c r="A459" s="130"/>
      <c r="B459" s="79" t="str">
        <f t="shared" si="16"/>
        <v/>
      </c>
      <c r="C459" s="112" t="str">
        <f t="shared" si="15"/>
        <v/>
      </c>
      <c r="D459" s="70"/>
      <c r="E459" s="70"/>
      <c r="F459" s="38"/>
      <c r="G459" s="38"/>
      <c r="H459" s="70"/>
      <c r="I459" s="38"/>
      <c r="J459" s="70"/>
      <c r="K459" s="38"/>
      <c r="L459" s="70"/>
      <c r="M459" s="38"/>
      <c r="N459" s="70"/>
      <c r="O459" s="38"/>
      <c r="P459" s="70"/>
      <c r="Q459" s="70"/>
    </row>
    <row r="460" spans="1:17" ht="12.75" x14ac:dyDescent="0.2">
      <c r="A460" s="130"/>
      <c r="B460" s="79" t="str">
        <f t="shared" si="16"/>
        <v/>
      </c>
      <c r="C460" s="112" t="str">
        <f t="shared" si="15"/>
        <v/>
      </c>
      <c r="D460" s="70"/>
      <c r="E460" s="70"/>
      <c r="F460" s="38"/>
      <c r="G460" s="38"/>
      <c r="H460" s="70"/>
      <c r="I460" s="38"/>
      <c r="J460" s="70"/>
      <c r="K460" s="38"/>
      <c r="L460" s="70"/>
      <c r="M460" s="38"/>
      <c r="N460" s="70"/>
      <c r="O460" s="38"/>
      <c r="P460" s="70"/>
      <c r="Q460" s="70"/>
    </row>
    <row r="461" spans="1:17" ht="12.75" x14ac:dyDescent="0.2">
      <c r="A461" s="130"/>
      <c r="B461" s="79" t="str">
        <f t="shared" si="16"/>
        <v/>
      </c>
      <c r="C461" s="112" t="str">
        <f t="shared" si="15"/>
        <v/>
      </c>
      <c r="D461" s="70"/>
      <c r="E461" s="70"/>
      <c r="F461" s="38"/>
      <c r="G461" s="38"/>
      <c r="H461" s="70"/>
      <c r="I461" s="38"/>
      <c r="J461" s="70"/>
      <c r="K461" s="38"/>
      <c r="L461" s="70"/>
      <c r="M461" s="38"/>
      <c r="N461" s="70"/>
      <c r="O461" s="38"/>
      <c r="P461" s="70"/>
      <c r="Q461" s="70"/>
    </row>
    <row r="462" spans="1:17" ht="12.75" x14ac:dyDescent="0.2">
      <c r="A462" s="130"/>
      <c r="B462" s="79" t="str">
        <f t="shared" si="16"/>
        <v/>
      </c>
      <c r="C462" s="112" t="str">
        <f t="shared" si="15"/>
        <v/>
      </c>
      <c r="D462" s="70"/>
      <c r="E462" s="70"/>
      <c r="F462" s="38"/>
      <c r="G462" s="38"/>
      <c r="H462" s="70"/>
      <c r="I462" s="38"/>
      <c r="J462" s="70"/>
      <c r="K462" s="38"/>
      <c r="L462" s="70"/>
      <c r="M462" s="38"/>
      <c r="N462" s="70"/>
      <c r="O462" s="38"/>
      <c r="P462" s="70"/>
      <c r="Q462" s="70"/>
    </row>
    <row r="463" spans="1:17" ht="12.75" x14ac:dyDescent="0.2">
      <c r="A463" s="130"/>
      <c r="B463" s="79" t="str">
        <f t="shared" si="16"/>
        <v/>
      </c>
      <c r="C463" s="112" t="str">
        <f t="shared" si="15"/>
        <v/>
      </c>
      <c r="D463" s="70"/>
      <c r="E463" s="70"/>
      <c r="F463" s="38"/>
      <c r="G463" s="38"/>
      <c r="H463" s="70"/>
      <c r="I463" s="38"/>
      <c r="J463" s="70"/>
      <c r="K463" s="38"/>
      <c r="L463" s="70"/>
      <c r="M463" s="38"/>
      <c r="N463" s="70"/>
      <c r="O463" s="38"/>
      <c r="P463" s="70"/>
      <c r="Q463" s="70"/>
    </row>
    <row r="464" spans="1:17" ht="12.75" x14ac:dyDescent="0.2">
      <c r="A464" s="130"/>
      <c r="B464" s="79" t="str">
        <f t="shared" si="16"/>
        <v/>
      </c>
      <c r="C464" s="112" t="str">
        <f t="shared" si="15"/>
        <v/>
      </c>
      <c r="D464" s="70"/>
      <c r="E464" s="70"/>
      <c r="F464" s="38"/>
      <c r="G464" s="38"/>
      <c r="H464" s="70"/>
      <c r="I464" s="38"/>
      <c r="J464" s="70"/>
      <c r="K464" s="38"/>
      <c r="L464" s="70"/>
      <c r="M464" s="38"/>
      <c r="N464" s="70"/>
      <c r="O464" s="38"/>
      <c r="P464" s="70"/>
      <c r="Q464" s="70"/>
    </row>
    <row r="465" spans="1:17" ht="12.75" x14ac:dyDescent="0.2">
      <c r="A465" s="130"/>
      <c r="B465" s="79" t="str">
        <f t="shared" si="16"/>
        <v/>
      </c>
      <c r="C465" s="112" t="str">
        <f t="shared" si="15"/>
        <v/>
      </c>
      <c r="D465" s="70"/>
      <c r="E465" s="70"/>
      <c r="F465" s="38"/>
      <c r="G465" s="38"/>
      <c r="H465" s="70"/>
      <c r="I465" s="38"/>
      <c r="J465" s="70"/>
      <c r="K465" s="38"/>
      <c r="L465" s="70"/>
      <c r="M465" s="38"/>
      <c r="N465" s="70"/>
      <c r="O465" s="38"/>
      <c r="P465" s="70"/>
      <c r="Q465" s="70"/>
    </row>
    <row r="466" spans="1:17" ht="12.75" x14ac:dyDescent="0.2">
      <c r="A466" s="130"/>
      <c r="B466" s="79" t="str">
        <f t="shared" si="16"/>
        <v/>
      </c>
      <c r="C466" s="112" t="str">
        <f t="shared" si="15"/>
        <v/>
      </c>
      <c r="D466" s="70"/>
      <c r="E466" s="70"/>
      <c r="F466" s="38"/>
      <c r="G466" s="38"/>
      <c r="H466" s="70"/>
      <c r="I466" s="38"/>
      <c r="J466" s="70"/>
      <c r="K466" s="38"/>
      <c r="L466" s="70"/>
      <c r="M466" s="38"/>
      <c r="N466" s="70"/>
      <c r="O466" s="38"/>
      <c r="P466" s="70"/>
      <c r="Q466" s="70"/>
    </row>
    <row r="467" spans="1:17" ht="12.75" x14ac:dyDescent="0.2">
      <c r="A467" s="130"/>
      <c r="B467" s="79" t="str">
        <f t="shared" si="16"/>
        <v/>
      </c>
      <c r="C467" s="112" t="str">
        <f t="shared" si="15"/>
        <v/>
      </c>
      <c r="D467" s="70"/>
      <c r="E467" s="70"/>
      <c r="F467" s="38"/>
      <c r="G467" s="38"/>
      <c r="H467" s="70"/>
      <c r="I467" s="38"/>
      <c r="J467" s="70"/>
      <c r="K467" s="38"/>
      <c r="L467" s="70"/>
      <c r="M467" s="38"/>
      <c r="N467" s="70"/>
      <c r="O467" s="38"/>
      <c r="P467" s="70"/>
      <c r="Q467" s="70"/>
    </row>
    <row r="468" spans="1:17" ht="12.75" x14ac:dyDescent="0.2">
      <c r="A468" s="130"/>
      <c r="B468" s="79" t="str">
        <f t="shared" si="16"/>
        <v/>
      </c>
      <c r="C468" s="112" t="str">
        <f t="shared" si="15"/>
        <v/>
      </c>
      <c r="D468" s="70"/>
      <c r="E468" s="70"/>
      <c r="F468" s="38"/>
      <c r="G468" s="38"/>
      <c r="H468" s="70"/>
      <c r="I468" s="38"/>
      <c r="J468" s="70"/>
      <c r="K468" s="38"/>
      <c r="L468" s="70"/>
      <c r="M468" s="38"/>
      <c r="N468" s="70"/>
      <c r="O468" s="38"/>
      <c r="P468" s="70"/>
      <c r="Q468" s="70"/>
    </row>
    <row r="469" spans="1:17" ht="12.75" x14ac:dyDescent="0.2">
      <c r="A469" s="130"/>
      <c r="B469" s="79" t="str">
        <f t="shared" si="16"/>
        <v/>
      </c>
      <c r="C469" s="112" t="str">
        <f t="shared" si="15"/>
        <v/>
      </c>
      <c r="D469" s="70"/>
      <c r="E469" s="70"/>
      <c r="F469" s="38"/>
      <c r="G469" s="38"/>
      <c r="H469" s="70"/>
      <c r="I469" s="38"/>
      <c r="J469" s="70"/>
      <c r="K469" s="38"/>
      <c r="L469" s="70"/>
      <c r="M469" s="38"/>
      <c r="N469" s="70"/>
      <c r="O469" s="38"/>
      <c r="P469" s="70"/>
      <c r="Q469" s="70"/>
    </row>
    <row r="470" spans="1:17" ht="12.75" x14ac:dyDescent="0.2">
      <c r="A470" s="130"/>
      <c r="B470" s="79" t="str">
        <f t="shared" si="16"/>
        <v/>
      </c>
      <c r="C470" s="112" t="str">
        <f t="shared" si="15"/>
        <v/>
      </c>
      <c r="D470" s="70"/>
      <c r="E470" s="70"/>
      <c r="F470" s="38"/>
      <c r="G470" s="38"/>
      <c r="H470" s="70"/>
      <c r="I470" s="38"/>
      <c r="J470" s="70"/>
      <c r="K470" s="38"/>
      <c r="L470" s="70"/>
      <c r="M470" s="38"/>
      <c r="N470" s="70"/>
      <c r="O470" s="38"/>
      <c r="P470" s="70"/>
      <c r="Q470" s="70"/>
    </row>
    <row r="471" spans="1:17" ht="12.75" x14ac:dyDescent="0.2">
      <c r="A471" s="130"/>
      <c r="B471" s="79" t="str">
        <f t="shared" si="16"/>
        <v/>
      </c>
      <c r="C471" s="112" t="str">
        <f t="shared" si="15"/>
        <v/>
      </c>
      <c r="D471" s="70"/>
      <c r="E471" s="70"/>
      <c r="F471" s="38"/>
      <c r="G471" s="38"/>
      <c r="H471" s="70"/>
      <c r="I471" s="38"/>
      <c r="J471" s="70"/>
      <c r="K471" s="38"/>
      <c r="L471" s="70"/>
      <c r="M471" s="38"/>
      <c r="N471" s="70"/>
      <c r="O471" s="38"/>
      <c r="P471" s="70"/>
      <c r="Q471" s="70"/>
    </row>
    <row r="472" spans="1:17" ht="12.75" x14ac:dyDescent="0.2">
      <c r="A472" s="130"/>
      <c r="B472" s="79" t="str">
        <f t="shared" si="16"/>
        <v/>
      </c>
      <c r="C472" s="112" t="str">
        <f t="shared" si="15"/>
        <v/>
      </c>
      <c r="D472" s="70"/>
      <c r="E472" s="70"/>
      <c r="F472" s="38"/>
      <c r="G472" s="38"/>
      <c r="H472" s="70"/>
      <c r="I472" s="38"/>
      <c r="J472" s="70"/>
      <c r="K472" s="38"/>
      <c r="L472" s="70"/>
      <c r="M472" s="38"/>
      <c r="N472" s="70"/>
      <c r="O472" s="38"/>
      <c r="P472" s="70"/>
      <c r="Q472" s="70"/>
    </row>
    <row r="473" spans="1:17" ht="12.75" x14ac:dyDescent="0.2">
      <c r="A473" s="130"/>
      <c r="B473" s="79" t="str">
        <f t="shared" si="16"/>
        <v/>
      </c>
      <c r="C473" s="112" t="str">
        <f t="shared" si="15"/>
        <v/>
      </c>
      <c r="D473" s="70"/>
      <c r="E473" s="70"/>
      <c r="F473" s="38"/>
      <c r="G473" s="38"/>
      <c r="H473" s="70"/>
      <c r="I473" s="38"/>
      <c r="J473" s="70"/>
      <c r="K473" s="38"/>
      <c r="L473" s="70"/>
      <c r="M473" s="38"/>
      <c r="N473" s="70"/>
      <c r="O473" s="38"/>
      <c r="P473" s="70"/>
      <c r="Q473" s="70"/>
    </row>
    <row r="474" spans="1:17" ht="12.75" x14ac:dyDescent="0.2">
      <c r="A474" s="130"/>
      <c r="B474" s="79" t="str">
        <f t="shared" si="16"/>
        <v/>
      </c>
      <c r="C474" s="112" t="str">
        <f t="shared" si="15"/>
        <v/>
      </c>
      <c r="D474" s="70"/>
      <c r="E474" s="70"/>
      <c r="F474" s="38"/>
      <c r="G474" s="38"/>
      <c r="H474" s="70"/>
      <c r="I474" s="38"/>
      <c r="J474" s="70"/>
      <c r="K474" s="38"/>
      <c r="L474" s="70"/>
      <c r="M474" s="38"/>
      <c r="N474" s="70"/>
      <c r="O474" s="38"/>
      <c r="P474" s="70"/>
      <c r="Q474" s="70"/>
    </row>
    <row r="475" spans="1:17" ht="12.75" x14ac:dyDescent="0.2">
      <c r="A475" s="130"/>
      <c r="B475" s="79" t="str">
        <f t="shared" si="16"/>
        <v/>
      </c>
      <c r="C475" s="112" t="str">
        <f t="shared" si="15"/>
        <v/>
      </c>
      <c r="D475" s="70"/>
      <c r="E475" s="70"/>
      <c r="F475" s="38"/>
      <c r="G475" s="38"/>
      <c r="H475" s="70"/>
      <c r="I475" s="38"/>
      <c r="J475" s="70"/>
      <c r="K475" s="38"/>
      <c r="L475" s="70"/>
      <c r="M475" s="38"/>
      <c r="N475" s="70"/>
      <c r="O475" s="38"/>
      <c r="P475" s="70"/>
      <c r="Q475" s="70"/>
    </row>
    <row r="476" spans="1:17" ht="12.75" x14ac:dyDescent="0.2">
      <c r="A476" s="130"/>
      <c r="B476" s="79" t="str">
        <f t="shared" si="16"/>
        <v/>
      </c>
      <c r="C476" s="112" t="str">
        <f t="shared" si="15"/>
        <v/>
      </c>
      <c r="D476" s="70"/>
      <c r="E476" s="70"/>
      <c r="F476" s="38"/>
      <c r="G476" s="38"/>
      <c r="H476" s="70"/>
      <c r="I476" s="38"/>
      <c r="J476" s="70"/>
      <c r="K476" s="38"/>
      <c r="L476" s="70"/>
      <c r="M476" s="38"/>
      <c r="N476" s="70"/>
      <c r="O476" s="38"/>
      <c r="P476" s="70"/>
      <c r="Q476" s="70"/>
    </row>
    <row r="477" spans="1:17" ht="12.75" x14ac:dyDescent="0.2">
      <c r="A477" s="130"/>
      <c r="B477" s="79" t="str">
        <f t="shared" si="16"/>
        <v/>
      </c>
      <c r="C477" s="112" t="str">
        <f t="shared" si="15"/>
        <v/>
      </c>
      <c r="D477" s="70"/>
      <c r="E477" s="70"/>
      <c r="F477" s="38"/>
      <c r="G477" s="38"/>
      <c r="H477" s="70"/>
      <c r="I477" s="38"/>
      <c r="J477" s="70"/>
      <c r="K477" s="38"/>
      <c r="L477" s="70"/>
      <c r="M477" s="38"/>
      <c r="N477" s="70"/>
      <c r="O477" s="38"/>
      <c r="P477" s="70"/>
      <c r="Q477" s="70"/>
    </row>
    <row r="478" spans="1:17" ht="12.75" x14ac:dyDescent="0.2">
      <c r="A478" s="130"/>
      <c r="B478" s="79" t="str">
        <f t="shared" si="16"/>
        <v/>
      </c>
      <c r="C478" s="112" t="str">
        <f t="shared" si="15"/>
        <v/>
      </c>
      <c r="D478" s="70"/>
      <c r="E478" s="70"/>
      <c r="F478" s="38"/>
      <c r="G478" s="38"/>
      <c r="H478" s="70"/>
      <c r="I478" s="38"/>
      <c r="J478" s="70"/>
      <c r="K478" s="38"/>
      <c r="L478" s="70"/>
      <c r="M478" s="38"/>
      <c r="N478" s="70"/>
      <c r="O478" s="38"/>
      <c r="P478" s="70"/>
      <c r="Q478" s="70"/>
    </row>
    <row r="479" spans="1:17" ht="12.75" x14ac:dyDescent="0.2">
      <c r="A479" s="130"/>
      <c r="B479" s="79" t="str">
        <f t="shared" si="16"/>
        <v/>
      </c>
      <c r="C479" s="112" t="str">
        <f t="shared" si="15"/>
        <v/>
      </c>
      <c r="D479" s="70"/>
      <c r="E479" s="70"/>
      <c r="F479" s="38"/>
      <c r="G479" s="38"/>
      <c r="H479" s="70"/>
      <c r="I479" s="38"/>
      <c r="J479" s="70"/>
      <c r="K479" s="38"/>
      <c r="L479" s="70"/>
      <c r="M479" s="38"/>
      <c r="N479" s="70"/>
      <c r="O479" s="38"/>
      <c r="P479" s="70"/>
      <c r="Q479" s="70"/>
    </row>
    <row r="480" spans="1:17" ht="12.75" x14ac:dyDescent="0.2">
      <c r="A480" s="130"/>
      <c r="B480" s="79" t="str">
        <f t="shared" si="16"/>
        <v/>
      </c>
      <c r="C480" s="112" t="str">
        <f t="shared" si="15"/>
        <v/>
      </c>
      <c r="D480" s="70"/>
      <c r="E480" s="70"/>
      <c r="F480" s="38"/>
      <c r="G480" s="38"/>
      <c r="H480" s="70"/>
      <c r="I480" s="38"/>
      <c r="J480" s="70"/>
      <c r="K480" s="38"/>
      <c r="L480" s="70"/>
      <c r="M480" s="38"/>
      <c r="N480" s="70"/>
      <c r="O480" s="38"/>
      <c r="P480" s="70"/>
      <c r="Q480" s="70"/>
    </row>
    <row r="481" spans="1:17" ht="12.75" x14ac:dyDescent="0.2">
      <c r="A481" s="130"/>
      <c r="B481" s="79" t="str">
        <f t="shared" si="16"/>
        <v/>
      </c>
      <c r="C481" s="112" t="str">
        <f t="shared" si="15"/>
        <v/>
      </c>
      <c r="D481" s="70"/>
      <c r="E481" s="70"/>
      <c r="F481" s="38"/>
      <c r="G481" s="38"/>
      <c r="H481" s="70"/>
      <c r="I481" s="38"/>
      <c r="J481" s="70"/>
      <c r="K481" s="38"/>
      <c r="L481" s="70"/>
      <c r="M481" s="38"/>
      <c r="N481" s="70"/>
      <c r="O481" s="38"/>
      <c r="P481" s="70"/>
      <c r="Q481" s="70"/>
    </row>
    <row r="482" spans="1:17" ht="12.75" x14ac:dyDescent="0.2">
      <c r="A482" s="130"/>
      <c r="B482" s="79" t="str">
        <f t="shared" si="16"/>
        <v/>
      </c>
      <c r="C482" s="112" t="str">
        <f t="shared" si="15"/>
        <v/>
      </c>
      <c r="D482" s="70"/>
      <c r="E482" s="70"/>
      <c r="F482" s="38"/>
      <c r="G482" s="38"/>
      <c r="H482" s="70"/>
      <c r="I482" s="38"/>
      <c r="J482" s="70"/>
      <c r="K482" s="38"/>
      <c r="L482" s="70"/>
      <c r="M482" s="38"/>
      <c r="N482" s="70"/>
      <c r="O482" s="38"/>
      <c r="P482" s="70"/>
      <c r="Q482" s="70"/>
    </row>
    <row r="483" spans="1:17" ht="12.75" x14ac:dyDescent="0.2">
      <c r="A483" s="130"/>
      <c r="B483" s="79" t="str">
        <f t="shared" si="16"/>
        <v/>
      </c>
      <c r="C483" s="112" t="str">
        <f t="shared" si="15"/>
        <v/>
      </c>
      <c r="D483" s="70"/>
      <c r="E483" s="70"/>
      <c r="F483" s="38"/>
      <c r="G483" s="38"/>
      <c r="H483" s="70"/>
      <c r="I483" s="38"/>
      <c r="J483" s="70"/>
      <c r="K483" s="38"/>
      <c r="L483" s="70"/>
      <c r="M483" s="38"/>
      <c r="N483" s="70"/>
      <c r="O483" s="38"/>
      <c r="P483" s="70"/>
      <c r="Q483" s="70"/>
    </row>
    <row r="484" spans="1:17" ht="12.75" x14ac:dyDescent="0.2">
      <c r="A484" s="130"/>
      <c r="B484" s="79" t="str">
        <f t="shared" si="16"/>
        <v/>
      </c>
      <c r="C484" s="112" t="str">
        <f t="shared" si="15"/>
        <v/>
      </c>
      <c r="D484" s="70"/>
      <c r="E484" s="70"/>
      <c r="F484" s="38"/>
      <c r="G484" s="38"/>
      <c r="H484" s="70"/>
      <c r="I484" s="38"/>
      <c r="J484" s="70"/>
      <c r="K484" s="38"/>
      <c r="L484" s="70"/>
      <c r="M484" s="38"/>
      <c r="N484" s="70"/>
      <c r="O484" s="38"/>
      <c r="P484" s="70"/>
      <c r="Q484" s="70"/>
    </row>
    <row r="485" spans="1:17" ht="12.75" x14ac:dyDescent="0.2">
      <c r="A485" s="130"/>
      <c r="B485" s="79" t="str">
        <f t="shared" si="16"/>
        <v/>
      </c>
      <c r="C485" s="112" t="str">
        <f t="shared" si="15"/>
        <v/>
      </c>
      <c r="D485" s="70"/>
      <c r="E485" s="70"/>
      <c r="F485" s="38"/>
      <c r="G485" s="38"/>
      <c r="H485" s="70"/>
      <c r="I485" s="38"/>
      <c r="J485" s="70"/>
      <c r="K485" s="38"/>
      <c r="L485" s="70"/>
      <c r="M485" s="38"/>
      <c r="N485" s="70"/>
      <c r="O485" s="38"/>
      <c r="P485" s="70"/>
      <c r="Q485" s="70"/>
    </row>
    <row r="486" spans="1:17" ht="12.75" x14ac:dyDescent="0.2">
      <c r="A486" s="130"/>
      <c r="B486" s="79" t="str">
        <f t="shared" si="16"/>
        <v/>
      </c>
      <c r="C486" s="112" t="str">
        <f t="shared" si="15"/>
        <v/>
      </c>
      <c r="D486" s="70"/>
      <c r="E486" s="70"/>
      <c r="F486" s="38"/>
      <c r="G486" s="38"/>
      <c r="H486" s="70"/>
      <c r="I486" s="38"/>
      <c r="J486" s="70"/>
      <c r="K486" s="38"/>
      <c r="L486" s="70"/>
      <c r="M486" s="38"/>
      <c r="N486" s="70"/>
      <c r="O486" s="38"/>
      <c r="P486" s="70"/>
      <c r="Q486" s="70"/>
    </row>
    <row r="487" spans="1:17" ht="12.75" x14ac:dyDescent="0.2">
      <c r="A487" s="130"/>
      <c r="B487" s="79" t="str">
        <f t="shared" si="16"/>
        <v/>
      </c>
      <c r="C487" s="112" t="str">
        <f t="shared" si="15"/>
        <v/>
      </c>
      <c r="D487" s="70"/>
      <c r="E487" s="70"/>
      <c r="F487" s="38"/>
      <c r="G487" s="38"/>
      <c r="H487" s="70"/>
      <c r="I487" s="38"/>
      <c r="J487" s="70"/>
      <c r="K487" s="38"/>
      <c r="L487" s="70"/>
      <c r="M487" s="38"/>
      <c r="N487" s="70"/>
      <c r="O487" s="38"/>
      <c r="P487" s="70"/>
      <c r="Q487" s="70"/>
    </row>
    <row r="488" spans="1:17" ht="12.75" x14ac:dyDescent="0.2">
      <c r="A488" s="130"/>
      <c r="B488" s="79" t="str">
        <f t="shared" si="16"/>
        <v/>
      </c>
      <c r="C488" s="112" t="str">
        <f t="shared" si="15"/>
        <v/>
      </c>
      <c r="D488" s="70"/>
      <c r="E488" s="70"/>
      <c r="F488" s="38"/>
      <c r="G488" s="38"/>
      <c r="H488" s="70"/>
      <c r="I488" s="38"/>
      <c r="J488" s="70"/>
      <c r="K488" s="38"/>
      <c r="L488" s="70"/>
      <c r="M488" s="38"/>
      <c r="N488" s="70"/>
      <c r="O488" s="38"/>
      <c r="P488" s="70"/>
      <c r="Q488" s="70"/>
    </row>
    <row r="489" spans="1:17" ht="12.75" x14ac:dyDescent="0.2">
      <c r="A489" s="130"/>
      <c r="B489" s="79" t="str">
        <f t="shared" si="16"/>
        <v/>
      </c>
      <c r="C489" s="112" t="str">
        <f t="shared" si="15"/>
        <v/>
      </c>
      <c r="D489" s="70"/>
      <c r="E489" s="70"/>
      <c r="F489" s="38"/>
      <c r="G489" s="38"/>
      <c r="H489" s="70"/>
      <c r="I489" s="38"/>
      <c r="J489" s="70"/>
      <c r="K489" s="38"/>
      <c r="L489" s="70"/>
      <c r="M489" s="38"/>
      <c r="N489" s="70"/>
      <c r="O489" s="38"/>
      <c r="P489" s="70"/>
      <c r="Q489" s="70"/>
    </row>
    <row r="490" spans="1:17" ht="12.75" x14ac:dyDescent="0.2">
      <c r="A490" s="130"/>
      <c r="B490" s="79" t="str">
        <f t="shared" si="16"/>
        <v/>
      </c>
      <c r="C490" s="112" t="str">
        <f t="shared" si="15"/>
        <v/>
      </c>
      <c r="D490" s="70"/>
      <c r="E490" s="70"/>
      <c r="F490" s="38"/>
      <c r="G490" s="38"/>
      <c r="H490" s="70"/>
      <c r="I490" s="38"/>
      <c r="J490" s="70"/>
      <c r="K490" s="38"/>
      <c r="L490" s="70"/>
      <c r="M490" s="38"/>
      <c r="N490" s="70"/>
      <c r="O490" s="38"/>
      <c r="P490" s="70"/>
      <c r="Q490" s="70"/>
    </row>
    <row r="491" spans="1:17" ht="12.75" x14ac:dyDescent="0.2">
      <c r="A491" s="130"/>
      <c r="B491" s="79" t="str">
        <f t="shared" si="16"/>
        <v/>
      </c>
      <c r="C491" s="112" t="str">
        <f t="shared" si="15"/>
        <v/>
      </c>
      <c r="D491" s="70"/>
      <c r="E491" s="70"/>
      <c r="F491" s="38"/>
      <c r="G491" s="38"/>
      <c r="H491" s="70"/>
      <c r="I491" s="38"/>
      <c r="J491" s="70"/>
      <c r="K491" s="38"/>
      <c r="L491" s="70"/>
      <c r="M491" s="38"/>
      <c r="N491" s="70"/>
      <c r="O491" s="38"/>
      <c r="P491" s="70"/>
      <c r="Q491" s="70"/>
    </row>
    <row r="492" spans="1:17" ht="12.75" x14ac:dyDescent="0.2">
      <c r="A492" s="130"/>
      <c r="B492" s="79" t="str">
        <f t="shared" si="16"/>
        <v/>
      </c>
      <c r="C492" s="112" t="str">
        <f t="shared" si="15"/>
        <v/>
      </c>
      <c r="D492" s="70"/>
      <c r="E492" s="70"/>
      <c r="F492" s="38"/>
      <c r="G492" s="38"/>
      <c r="H492" s="70"/>
      <c r="I492" s="38"/>
      <c r="J492" s="70"/>
      <c r="K492" s="38"/>
      <c r="L492" s="70"/>
      <c r="M492" s="38"/>
      <c r="N492" s="70"/>
      <c r="O492" s="38"/>
      <c r="P492" s="70"/>
      <c r="Q492" s="70"/>
    </row>
    <row r="493" spans="1:17" ht="12.75" x14ac:dyDescent="0.2">
      <c r="A493" s="130"/>
      <c r="B493" s="79" t="str">
        <f t="shared" si="16"/>
        <v/>
      </c>
      <c r="C493" s="112" t="str">
        <f t="shared" si="15"/>
        <v/>
      </c>
      <c r="D493" s="70"/>
      <c r="E493" s="70"/>
      <c r="F493" s="38"/>
      <c r="G493" s="38"/>
      <c r="H493" s="70"/>
      <c r="I493" s="38"/>
      <c r="J493" s="70"/>
      <c r="K493" s="38"/>
      <c r="L493" s="70"/>
      <c r="M493" s="38"/>
      <c r="N493" s="70"/>
      <c r="O493" s="38"/>
      <c r="P493" s="70"/>
      <c r="Q493" s="70"/>
    </row>
    <row r="494" spans="1:17" ht="12.75" x14ac:dyDescent="0.2">
      <c r="A494" s="130"/>
      <c r="B494" s="79" t="str">
        <f t="shared" si="16"/>
        <v/>
      </c>
      <c r="C494" s="112" t="str">
        <f t="shared" si="15"/>
        <v/>
      </c>
      <c r="D494" s="70"/>
      <c r="E494" s="70"/>
      <c r="F494" s="38"/>
      <c r="G494" s="38"/>
      <c r="H494" s="70"/>
      <c r="I494" s="38"/>
      <c r="J494" s="70"/>
      <c r="K494" s="38"/>
      <c r="L494" s="70"/>
      <c r="M494" s="38"/>
      <c r="N494" s="70"/>
      <c r="O494" s="38"/>
      <c r="P494" s="70"/>
      <c r="Q494" s="70"/>
    </row>
    <row r="495" spans="1:17" ht="12.75" x14ac:dyDescent="0.2">
      <c r="A495" s="130"/>
      <c r="B495" s="79" t="str">
        <f t="shared" si="16"/>
        <v/>
      </c>
      <c r="C495" s="112" t="str">
        <f t="shared" si="15"/>
        <v/>
      </c>
      <c r="D495" s="70"/>
      <c r="E495" s="70"/>
      <c r="F495" s="38"/>
      <c r="G495" s="38"/>
      <c r="H495" s="70"/>
      <c r="I495" s="38"/>
      <c r="J495" s="70"/>
      <c r="K495" s="38"/>
      <c r="L495" s="70"/>
      <c r="M495" s="38"/>
      <c r="N495" s="70"/>
      <c r="O495" s="38"/>
      <c r="P495" s="70"/>
      <c r="Q495" s="70"/>
    </row>
    <row r="496" spans="1:17" ht="12.75" x14ac:dyDescent="0.2">
      <c r="A496" s="130"/>
      <c r="B496" s="79" t="str">
        <f t="shared" si="16"/>
        <v/>
      </c>
      <c r="C496" s="112" t="str">
        <f t="shared" si="15"/>
        <v/>
      </c>
      <c r="D496" s="70"/>
      <c r="E496" s="70"/>
      <c r="F496" s="38"/>
      <c r="G496" s="38"/>
      <c r="H496" s="70"/>
      <c r="I496" s="38"/>
      <c r="J496" s="70"/>
      <c r="K496" s="38"/>
      <c r="L496" s="70"/>
      <c r="M496" s="38"/>
      <c r="N496" s="70"/>
      <c r="O496" s="38"/>
      <c r="P496" s="70"/>
      <c r="Q496" s="70"/>
    </row>
    <row r="497" spans="1:17" ht="12.75" x14ac:dyDescent="0.2">
      <c r="A497" s="130"/>
      <c r="B497" s="79" t="str">
        <f t="shared" si="16"/>
        <v/>
      </c>
      <c r="C497" s="112" t="str">
        <f t="shared" si="15"/>
        <v/>
      </c>
      <c r="D497" s="70"/>
      <c r="E497" s="70"/>
      <c r="F497" s="38"/>
      <c r="G497" s="38"/>
      <c r="H497" s="70"/>
      <c r="I497" s="38"/>
      <c r="J497" s="70"/>
      <c r="K497" s="38"/>
      <c r="L497" s="70"/>
      <c r="M497" s="38"/>
      <c r="N497" s="70"/>
      <c r="O497" s="38"/>
      <c r="P497" s="70"/>
      <c r="Q497" s="70"/>
    </row>
    <row r="498" spans="1:17" ht="12.75" x14ac:dyDescent="0.2">
      <c r="A498" s="130"/>
      <c r="B498" s="79" t="str">
        <f t="shared" si="16"/>
        <v/>
      </c>
      <c r="C498" s="112" t="str">
        <f t="shared" si="15"/>
        <v/>
      </c>
      <c r="D498" s="70"/>
      <c r="E498" s="70"/>
      <c r="F498" s="38"/>
      <c r="G498" s="38"/>
      <c r="H498" s="70"/>
      <c r="I498" s="38"/>
      <c r="J498" s="70"/>
      <c r="K498" s="38"/>
      <c r="L498" s="70"/>
      <c r="M498" s="38"/>
      <c r="N498" s="70"/>
      <c r="O498" s="38"/>
      <c r="P498" s="70"/>
      <c r="Q498" s="70"/>
    </row>
    <row r="499" spans="1:17" ht="12.75" x14ac:dyDescent="0.2">
      <c r="A499" s="130"/>
      <c r="B499" s="79" t="str">
        <f t="shared" si="16"/>
        <v/>
      </c>
      <c r="C499" s="112" t="str">
        <f t="shared" si="15"/>
        <v/>
      </c>
      <c r="D499" s="70"/>
      <c r="E499" s="70"/>
      <c r="F499" s="38"/>
      <c r="G499" s="38"/>
      <c r="H499" s="70"/>
      <c r="I499" s="38"/>
      <c r="J499" s="70"/>
      <c r="K499" s="38"/>
      <c r="L499" s="70"/>
      <c r="M499" s="38"/>
      <c r="N499" s="70"/>
      <c r="O499" s="38"/>
      <c r="P499" s="70"/>
      <c r="Q499" s="70"/>
    </row>
    <row r="500" spans="1:17" ht="12.75" x14ac:dyDescent="0.2">
      <c r="A500" s="130"/>
      <c r="B500" s="79" t="str">
        <f t="shared" si="16"/>
        <v/>
      </c>
      <c r="C500" s="112" t="str">
        <f t="shared" si="15"/>
        <v/>
      </c>
      <c r="D500" s="70"/>
      <c r="E500" s="70"/>
      <c r="F500" s="38"/>
      <c r="G500" s="38"/>
      <c r="H500" s="70"/>
      <c r="I500" s="38"/>
      <c r="J500" s="70"/>
      <c r="K500" s="38"/>
      <c r="L500" s="70"/>
      <c r="M500" s="38"/>
      <c r="N500" s="70"/>
      <c r="O500" s="38"/>
      <c r="P500" s="70"/>
      <c r="Q500" s="70"/>
    </row>
    <row r="501" spans="1:17" ht="12.75" x14ac:dyDescent="0.2">
      <c r="A501" s="130"/>
      <c r="B501" s="79" t="str">
        <f t="shared" si="16"/>
        <v/>
      </c>
      <c r="C501" s="112" t="str">
        <f t="shared" si="15"/>
        <v/>
      </c>
      <c r="D501" s="70"/>
      <c r="E501" s="70"/>
      <c r="F501" s="38"/>
      <c r="G501" s="38"/>
      <c r="H501" s="70"/>
      <c r="I501" s="38"/>
      <c r="J501" s="70"/>
      <c r="K501" s="38"/>
      <c r="L501" s="70"/>
      <c r="M501" s="38"/>
      <c r="N501" s="70"/>
      <c r="O501" s="38"/>
      <c r="P501" s="70"/>
      <c r="Q501" s="70"/>
    </row>
    <row r="502" spans="1:17" ht="12.75" x14ac:dyDescent="0.2">
      <c r="A502" s="130"/>
      <c r="B502" s="79" t="str">
        <f t="shared" si="16"/>
        <v/>
      </c>
      <c r="C502" s="112" t="str">
        <f t="shared" si="15"/>
        <v/>
      </c>
      <c r="D502" s="70"/>
      <c r="E502" s="70"/>
      <c r="F502" s="38"/>
      <c r="G502" s="38"/>
      <c r="H502" s="70"/>
      <c r="I502" s="38"/>
      <c r="J502" s="70"/>
      <c r="K502" s="38"/>
      <c r="L502" s="70"/>
      <c r="M502" s="38"/>
      <c r="N502" s="70"/>
      <c r="O502" s="38"/>
      <c r="P502" s="70"/>
      <c r="Q502" s="70"/>
    </row>
    <row r="503" spans="1:17" ht="12.75" x14ac:dyDescent="0.2">
      <c r="A503" s="130"/>
      <c r="B503" s="79" t="str">
        <f t="shared" si="16"/>
        <v/>
      </c>
      <c r="C503" s="112" t="str">
        <f t="shared" si="15"/>
        <v/>
      </c>
      <c r="D503" s="70"/>
      <c r="E503" s="70"/>
      <c r="F503" s="38"/>
      <c r="G503" s="38"/>
      <c r="H503" s="70"/>
      <c r="I503" s="38"/>
      <c r="J503" s="70"/>
      <c r="K503" s="38"/>
      <c r="L503" s="70"/>
      <c r="M503" s="38"/>
      <c r="N503" s="70"/>
      <c r="O503" s="38"/>
      <c r="P503" s="70"/>
      <c r="Q503" s="70"/>
    </row>
    <row r="504" spans="1:17" ht="12.75" x14ac:dyDescent="0.2">
      <c r="A504" s="130"/>
      <c r="B504" s="79" t="str">
        <f t="shared" si="16"/>
        <v/>
      </c>
      <c r="C504" s="112" t="str">
        <f t="shared" si="15"/>
        <v/>
      </c>
      <c r="D504" s="70"/>
      <c r="E504" s="70"/>
      <c r="F504" s="38"/>
      <c r="G504" s="38"/>
      <c r="H504" s="70"/>
      <c r="I504" s="38"/>
      <c r="J504" s="70"/>
      <c r="K504" s="38"/>
      <c r="L504" s="70"/>
      <c r="M504" s="38"/>
      <c r="N504" s="70"/>
      <c r="O504" s="38"/>
      <c r="P504" s="70"/>
      <c r="Q504" s="70"/>
    </row>
    <row r="505" spans="1:17" ht="12.75" x14ac:dyDescent="0.2">
      <c r="A505" s="130"/>
      <c r="B505" s="79" t="str">
        <f t="shared" si="16"/>
        <v/>
      </c>
      <c r="C505" s="112" t="str">
        <f t="shared" si="15"/>
        <v/>
      </c>
      <c r="D505" s="70"/>
      <c r="E505" s="70"/>
      <c r="F505" s="38"/>
      <c r="G505" s="38"/>
      <c r="H505" s="70"/>
      <c r="I505" s="38"/>
      <c r="J505" s="70"/>
      <c r="K505" s="38"/>
      <c r="L505" s="70"/>
      <c r="M505" s="38"/>
      <c r="N505" s="70"/>
      <c r="O505" s="38"/>
      <c r="P505" s="70"/>
      <c r="Q505" s="70"/>
    </row>
    <row r="506" spans="1:17" ht="12.75" x14ac:dyDescent="0.2">
      <c r="A506" s="130"/>
      <c r="B506" s="79" t="str">
        <f t="shared" si="16"/>
        <v/>
      </c>
      <c r="C506" s="112" t="str">
        <f t="shared" si="15"/>
        <v/>
      </c>
      <c r="D506" s="70"/>
      <c r="E506" s="70"/>
      <c r="F506" s="38"/>
      <c r="G506" s="38"/>
      <c r="H506" s="70"/>
      <c r="I506" s="38"/>
      <c r="J506" s="70"/>
      <c r="K506" s="38"/>
      <c r="L506" s="70"/>
      <c r="M506" s="38"/>
      <c r="N506" s="70"/>
      <c r="O506" s="38"/>
      <c r="P506" s="70"/>
      <c r="Q506" s="70"/>
    </row>
    <row r="507" spans="1:17" ht="12.75" x14ac:dyDescent="0.2">
      <c r="A507" s="130"/>
      <c r="B507" s="79" t="str">
        <f t="shared" si="16"/>
        <v/>
      </c>
      <c r="C507" s="112" t="str">
        <f t="shared" si="15"/>
        <v/>
      </c>
      <c r="D507" s="70"/>
      <c r="E507" s="70"/>
      <c r="F507" s="38"/>
      <c r="G507" s="38"/>
      <c r="H507" s="70"/>
      <c r="I507" s="38"/>
      <c r="J507" s="70"/>
      <c r="K507" s="38"/>
      <c r="L507" s="70"/>
      <c r="M507" s="38"/>
      <c r="N507" s="70"/>
      <c r="O507" s="38"/>
      <c r="P507" s="70"/>
      <c r="Q507" s="70"/>
    </row>
    <row r="508" spans="1:17" ht="12.75" x14ac:dyDescent="0.2">
      <c r="A508" s="130"/>
      <c r="B508" s="79" t="str">
        <f t="shared" si="16"/>
        <v/>
      </c>
      <c r="C508" s="112" t="str">
        <f t="shared" si="15"/>
        <v/>
      </c>
      <c r="D508" s="70"/>
      <c r="E508" s="70"/>
      <c r="F508" s="38"/>
      <c r="G508" s="38"/>
      <c r="H508" s="70"/>
      <c r="I508" s="38"/>
      <c r="J508" s="70"/>
      <c r="K508" s="38"/>
      <c r="L508" s="70"/>
      <c r="M508" s="38"/>
      <c r="N508" s="70"/>
      <c r="O508" s="38"/>
      <c r="P508" s="70"/>
      <c r="Q508" s="70"/>
    </row>
    <row r="509" spans="1:17" ht="12.75" x14ac:dyDescent="0.2">
      <c r="A509" s="130"/>
      <c r="B509" s="79" t="str">
        <f t="shared" si="16"/>
        <v/>
      </c>
      <c r="C509" s="112" t="str">
        <f t="shared" si="15"/>
        <v/>
      </c>
      <c r="D509" s="70"/>
      <c r="E509" s="70"/>
      <c r="F509" s="38"/>
      <c r="G509" s="38"/>
      <c r="H509" s="70"/>
      <c r="I509" s="38"/>
      <c r="J509" s="70"/>
      <c r="K509" s="38"/>
      <c r="L509" s="70"/>
      <c r="M509" s="38"/>
      <c r="N509" s="70"/>
      <c r="O509" s="38"/>
      <c r="P509" s="70"/>
      <c r="Q509" s="70"/>
    </row>
    <row r="510" spans="1:17" ht="12.75" x14ac:dyDescent="0.2">
      <c r="A510" s="130"/>
      <c r="B510" s="79" t="str">
        <f t="shared" si="16"/>
        <v/>
      </c>
      <c r="C510" s="112" t="str">
        <f t="shared" si="15"/>
        <v/>
      </c>
      <c r="D510" s="70"/>
      <c r="E510" s="70"/>
      <c r="F510" s="38"/>
      <c r="G510" s="38"/>
      <c r="H510" s="70"/>
      <c r="I510" s="38"/>
      <c r="J510" s="70"/>
      <c r="K510" s="38"/>
      <c r="L510" s="70"/>
      <c r="M510" s="38"/>
      <c r="N510" s="70"/>
      <c r="O510" s="38"/>
      <c r="P510" s="70"/>
      <c r="Q510" s="70"/>
    </row>
    <row r="511" spans="1:17" ht="12.75" x14ac:dyDescent="0.2">
      <c r="A511" s="130"/>
      <c r="B511" s="79" t="str">
        <f t="shared" si="16"/>
        <v/>
      </c>
      <c r="C511" s="112" t="str">
        <f t="shared" si="15"/>
        <v/>
      </c>
      <c r="D511" s="70"/>
      <c r="E511" s="70"/>
      <c r="F511" s="38"/>
      <c r="G511" s="38"/>
      <c r="H511" s="70"/>
      <c r="I511" s="38"/>
      <c r="J511" s="70"/>
      <c r="K511" s="38"/>
      <c r="L511" s="70"/>
      <c r="M511" s="38"/>
      <c r="N511" s="70"/>
      <c r="O511" s="38"/>
      <c r="P511" s="70"/>
      <c r="Q511" s="70"/>
    </row>
    <row r="512" spans="1:17" ht="12.75" x14ac:dyDescent="0.2">
      <c r="A512" s="130"/>
      <c r="B512" s="79" t="str">
        <f t="shared" si="16"/>
        <v/>
      </c>
      <c r="C512" s="112" t="str">
        <f t="shared" si="15"/>
        <v/>
      </c>
      <c r="D512" s="70"/>
      <c r="E512" s="70"/>
      <c r="F512" s="38"/>
      <c r="G512" s="38"/>
      <c r="H512" s="70"/>
      <c r="I512" s="38"/>
      <c r="J512" s="70"/>
      <c r="K512" s="38"/>
      <c r="L512" s="70"/>
      <c r="M512" s="38"/>
      <c r="N512" s="70"/>
      <c r="O512" s="38"/>
      <c r="P512" s="70"/>
      <c r="Q512" s="70"/>
    </row>
    <row r="513" spans="1:17" ht="12.75" x14ac:dyDescent="0.2">
      <c r="A513" s="130"/>
      <c r="B513" s="79" t="str">
        <f t="shared" si="16"/>
        <v/>
      </c>
      <c r="C513" s="112" t="str">
        <f t="shared" si="15"/>
        <v/>
      </c>
      <c r="D513" s="70"/>
      <c r="E513" s="70"/>
      <c r="F513" s="38"/>
      <c r="G513" s="38"/>
      <c r="H513" s="70"/>
      <c r="I513" s="38"/>
      <c r="J513" s="70"/>
      <c r="K513" s="38"/>
      <c r="L513" s="70"/>
      <c r="M513" s="38"/>
      <c r="N513" s="70"/>
      <c r="O513" s="38"/>
      <c r="P513" s="70"/>
      <c r="Q513" s="70"/>
    </row>
    <row r="514" spans="1:17" ht="12.75" x14ac:dyDescent="0.2">
      <c r="A514" s="130"/>
      <c r="B514" s="79" t="str">
        <f t="shared" si="16"/>
        <v/>
      </c>
      <c r="C514" s="112" t="str">
        <f t="shared" si="15"/>
        <v/>
      </c>
      <c r="D514" s="70"/>
      <c r="E514" s="70"/>
      <c r="F514" s="38"/>
      <c r="G514" s="38"/>
      <c r="H514" s="70"/>
      <c r="I514" s="38"/>
      <c r="J514" s="70"/>
      <c r="K514" s="38"/>
      <c r="L514" s="70"/>
      <c r="M514" s="38"/>
      <c r="N514" s="70"/>
      <c r="O514" s="38"/>
      <c r="P514" s="70"/>
      <c r="Q514" s="70"/>
    </row>
    <row r="515" spans="1:17" ht="12.75" x14ac:dyDescent="0.2">
      <c r="A515" s="130"/>
      <c r="B515" s="79" t="str">
        <f t="shared" si="16"/>
        <v/>
      </c>
      <c r="C515" s="112" t="str">
        <f t="shared" si="15"/>
        <v/>
      </c>
      <c r="D515" s="70"/>
      <c r="E515" s="70"/>
      <c r="F515" s="38"/>
      <c r="G515" s="38"/>
      <c r="H515" s="70"/>
      <c r="I515" s="38"/>
      <c r="J515" s="70"/>
      <c r="K515" s="38"/>
      <c r="L515" s="70"/>
      <c r="M515" s="38"/>
      <c r="N515" s="70"/>
      <c r="O515" s="38"/>
      <c r="P515" s="70"/>
      <c r="Q515" s="70"/>
    </row>
    <row r="516" spans="1:17" ht="12.75" x14ac:dyDescent="0.2">
      <c r="A516" s="130"/>
      <c r="B516" s="79" t="str">
        <f t="shared" si="16"/>
        <v/>
      </c>
      <c r="C516" s="112" t="str">
        <f t="shared" si="15"/>
        <v/>
      </c>
      <c r="D516" s="70"/>
      <c r="E516" s="70"/>
      <c r="F516" s="38"/>
      <c r="G516" s="38"/>
      <c r="H516" s="70"/>
      <c r="I516" s="38"/>
      <c r="J516" s="70"/>
      <c r="K516" s="38"/>
      <c r="L516" s="70"/>
      <c r="M516" s="38"/>
      <c r="N516" s="70"/>
      <c r="O516" s="38"/>
      <c r="P516" s="70"/>
      <c r="Q516" s="70"/>
    </row>
    <row r="517" spans="1:17" ht="12.75" x14ac:dyDescent="0.2">
      <c r="A517" s="130"/>
      <c r="B517" s="79" t="str">
        <f t="shared" si="16"/>
        <v/>
      </c>
      <c r="C517" s="112" t="str">
        <f t="shared" si="15"/>
        <v/>
      </c>
      <c r="D517" s="70"/>
      <c r="E517" s="70"/>
      <c r="F517" s="38"/>
      <c r="G517" s="38"/>
      <c r="H517" s="70"/>
      <c r="I517" s="38"/>
      <c r="J517" s="70"/>
      <c r="K517" s="38"/>
      <c r="L517" s="70"/>
      <c r="M517" s="38"/>
      <c r="N517" s="70"/>
      <c r="O517" s="38"/>
      <c r="P517" s="70"/>
      <c r="Q517" s="70"/>
    </row>
    <row r="518" spans="1:17" ht="12.75" x14ac:dyDescent="0.2">
      <c r="A518" s="130"/>
      <c r="B518" s="79" t="str">
        <f t="shared" si="16"/>
        <v/>
      </c>
      <c r="C518" s="112" t="str">
        <f t="shared" si="15"/>
        <v/>
      </c>
      <c r="D518" s="70"/>
      <c r="E518" s="70"/>
      <c r="F518" s="38"/>
      <c r="G518" s="38"/>
      <c r="H518" s="70"/>
      <c r="I518" s="38"/>
      <c r="J518" s="70"/>
      <c r="K518" s="38"/>
      <c r="L518" s="70"/>
      <c r="M518" s="38"/>
      <c r="N518" s="70"/>
      <c r="O518" s="38"/>
      <c r="P518" s="70"/>
      <c r="Q518" s="70"/>
    </row>
    <row r="519" spans="1:17" ht="12.75" x14ac:dyDescent="0.2">
      <c r="A519" s="130"/>
      <c r="B519" s="79" t="str">
        <f t="shared" si="16"/>
        <v/>
      </c>
      <c r="C519" s="112" t="str">
        <f t="shared" si="15"/>
        <v/>
      </c>
      <c r="D519" s="70"/>
      <c r="E519" s="70"/>
      <c r="F519" s="38"/>
      <c r="G519" s="38"/>
      <c r="H519" s="70"/>
      <c r="I519" s="38"/>
      <c r="J519" s="70"/>
      <c r="K519" s="38"/>
      <c r="L519" s="70"/>
      <c r="M519" s="38"/>
      <c r="N519" s="70"/>
      <c r="O519" s="38"/>
      <c r="P519" s="70"/>
      <c r="Q519" s="70"/>
    </row>
    <row r="520" spans="1:17" ht="12.75" x14ac:dyDescent="0.2">
      <c r="A520" s="130"/>
      <c r="B520" s="79" t="str">
        <f t="shared" si="16"/>
        <v/>
      </c>
      <c r="C520" s="112" t="str">
        <f t="shared" ref="C520:C583" si="17">IF(A520="","",IF(ISERROR(VLOOKUP(TEXT(A520,0),remples,9,0)),IF(ISERROR(VLOOKUP(TEXT(A520,0),rempl_ficha,6,0)),"***** Codigo No Encontrado *****",UPPER((VLOOKUP(TEXT(A520,0),rempl_ficha,6,0)))),VLOOKUP(TEXT(A520,0),remples,9,0)))</f>
        <v/>
      </c>
      <c r="D520" s="70"/>
      <c r="E520" s="70"/>
      <c r="F520" s="38"/>
      <c r="G520" s="38"/>
      <c r="H520" s="70"/>
      <c r="I520" s="38"/>
      <c r="J520" s="70"/>
      <c r="K520" s="38"/>
      <c r="L520" s="70"/>
      <c r="M520" s="38"/>
      <c r="N520" s="70"/>
      <c r="O520" s="38"/>
      <c r="P520" s="70"/>
      <c r="Q520" s="70"/>
    </row>
    <row r="521" spans="1:17" ht="12.75" x14ac:dyDescent="0.2">
      <c r="A521" s="130"/>
      <c r="B521" s="79" t="str">
        <f t="shared" ref="B521:B584" si="18">IF(A521="","",IF(ISERROR(VLOOKUP(TEXT(A521,0),remples,3,0)),IF(ISERROR(VLOOKUP(TEXT(A521,0),rempl_ficha,7,0)),"***** Codigo No Encontrado *****",UPPER((VLOOKUP(TEXT(A521,0),rempl_ficha,7,0)&amp;"   "&amp;VLOOKUP(TEXT(A521,0),rempl_ficha,8,0)&amp;","&amp;VLOOKUP(TEXT(A521,0),rempl_ficha,9,0)))),VLOOKUP(TEXT(A521,0),remples,3,0)))</f>
        <v/>
      </c>
      <c r="C521" s="112" t="str">
        <f t="shared" si="17"/>
        <v/>
      </c>
      <c r="D521" s="70"/>
      <c r="E521" s="70"/>
      <c r="F521" s="38"/>
      <c r="G521" s="38"/>
      <c r="H521" s="70"/>
      <c r="I521" s="38"/>
      <c r="J521" s="70"/>
      <c r="K521" s="38"/>
      <c r="L521" s="70"/>
      <c r="M521" s="38"/>
      <c r="N521" s="70"/>
      <c r="O521" s="38"/>
      <c r="P521" s="70"/>
      <c r="Q521" s="70"/>
    </row>
    <row r="522" spans="1:17" ht="12.75" x14ac:dyDescent="0.2">
      <c r="A522" s="130"/>
      <c r="B522" s="79" t="str">
        <f t="shared" si="18"/>
        <v/>
      </c>
      <c r="C522" s="112" t="str">
        <f t="shared" si="17"/>
        <v/>
      </c>
      <c r="D522" s="70"/>
      <c r="E522" s="70"/>
      <c r="F522" s="38"/>
      <c r="G522" s="38"/>
      <c r="H522" s="70"/>
      <c r="I522" s="38"/>
      <c r="J522" s="70"/>
      <c r="K522" s="38"/>
      <c r="L522" s="70"/>
      <c r="M522" s="38"/>
      <c r="N522" s="70"/>
      <c r="O522" s="38"/>
      <c r="P522" s="70"/>
      <c r="Q522" s="70"/>
    </row>
    <row r="523" spans="1:17" ht="12.75" x14ac:dyDescent="0.2">
      <c r="A523" s="130"/>
      <c r="B523" s="79" t="str">
        <f t="shared" si="18"/>
        <v/>
      </c>
      <c r="C523" s="112" t="str">
        <f t="shared" si="17"/>
        <v/>
      </c>
      <c r="D523" s="70"/>
      <c r="E523" s="70"/>
      <c r="F523" s="38"/>
      <c r="G523" s="38"/>
      <c r="H523" s="70"/>
      <c r="I523" s="38"/>
      <c r="J523" s="70"/>
      <c r="K523" s="38"/>
      <c r="L523" s="70"/>
      <c r="M523" s="38"/>
      <c r="N523" s="70"/>
      <c r="O523" s="38"/>
      <c r="P523" s="70"/>
      <c r="Q523" s="70"/>
    </row>
    <row r="524" spans="1:17" ht="12.75" x14ac:dyDescent="0.2">
      <c r="A524" s="130"/>
      <c r="B524" s="79" t="str">
        <f t="shared" si="18"/>
        <v/>
      </c>
      <c r="C524" s="112" t="str">
        <f t="shared" si="17"/>
        <v/>
      </c>
      <c r="D524" s="70"/>
      <c r="E524" s="70"/>
      <c r="F524" s="38"/>
      <c r="G524" s="38"/>
      <c r="H524" s="70"/>
      <c r="I524" s="38"/>
      <c r="J524" s="70"/>
      <c r="K524" s="38"/>
      <c r="L524" s="70"/>
      <c r="M524" s="38"/>
      <c r="N524" s="70"/>
      <c r="O524" s="38"/>
      <c r="P524" s="70"/>
      <c r="Q524" s="70"/>
    </row>
    <row r="525" spans="1:17" ht="12.75" x14ac:dyDescent="0.2">
      <c r="A525" s="130"/>
      <c r="B525" s="79" t="str">
        <f t="shared" si="18"/>
        <v/>
      </c>
      <c r="C525" s="112" t="str">
        <f t="shared" si="17"/>
        <v/>
      </c>
      <c r="D525" s="70"/>
      <c r="E525" s="70"/>
      <c r="F525" s="38"/>
      <c r="G525" s="38"/>
      <c r="H525" s="70"/>
      <c r="I525" s="38"/>
      <c r="J525" s="70"/>
      <c r="K525" s="38"/>
      <c r="L525" s="70"/>
      <c r="M525" s="38"/>
      <c r="N525" s="70"/>
      <c r="O525" s="38"/>
      <c r="P525" s="70"/>
      <c r="Q525" s="70"/>
    </row>
    <row r="526" spans="1:17" ht="12.75" x14ac:dyDescent="0.2">
      <c r="A526" s="130"/>
      <c r="B526" s="79" t="str">
        <f t="shared" si="18"/>
        <v/>
      </c>
      <c r="C526" s="112" t="str">
        <f t="shared" si="17"/>
        <v/>
      </c>
      <c r="D526" s="70"/>
      <c r="E526" s="70"/>
      <c r="F526" s="38"/>
      <c r="G526" s="38"/>
      <c r="H526" s="70"/>
      <c r="I526" s="38"/>
      <c r="J526" s="70"/>
      <c r="K526" s="38"/>
      <c r="L526" s="70"/>
      <c r="M526" s="38"/>
      <c r="N526" s="70"/>
      <c r="O526" s="38"/>
      <c r="P526" s="70"/>
      <c r="Q526" s="70"/>
    </row>
    <row r="527" spans="1:17" ht="12.75" x14ac:dyDescent="0.2">
      <c r="A527" s="130"/>
      <c r="B527" s="79" t="str">
        <f t="shared" si="18"/>
        <v/>
      </c>
      <c r="C527" s="112" t="str">
        <f t="shared" si="17"/>
        <v/>
      </c>
      <c r="D527" s="70"/>
      <c r="E527" s="70"/>
      <c r="F527" s="38"/>
      <c r="G527" s="38"/>
      <c r="H527" s="70"/>
      <c r="I527" s="38"/>
      <c r="J527" s="70"/>
      <c r="K527" s="38"/>
      <c r="L527" s="70"/>
      <c r="M527" s="38"/>
      <c r="N527" s="70"/>
      <c r="O527" s="38"/>
      <c r="P527" s="70"/>
      <c r="Q527" s="70"/>
    </row>
    <row r="528" spans="1:17" ht="12.75" x14ac:dyDescent="0.2">
      <c r="A528" s="130"/>
      <c r="B528" s="79" t="str">
        <f t="shared" si="18"/>
        <v/>
      </c>
      <c r="C528" s="112" t="str">
        <f t="shared" si="17"/>
        <v/>
      </c>
      <c r="D528" s="70"/>
      <c r="E528" s="70"/>
      <c r="F528" s="38"/>
      <c r="G528" s="38"/>
      <c r="H528" s="70"/>
      <c r="I528" s="38"/>
      <c r="J528" s="70"/>
      <c r="K528" s="38"/>
      <c r="L528" s="70"/>
      <c r="M528" s="38"/>
      <c r="N528" s="70"/>
      <c r="O528" s="38"/>
      <c r="P528" s="70"/>
      <c r="Q528" s="70"/>
    </row>
    <row r="529" spans="1:17" ht="12.75" x14ac:dyDescent="0.2">
      <c r="A529" s="130"/>
      <c r="B529" s="79" t="str">
        <f t="shared" si="18"/>
        <v/>
      </c>
      <c r="C529" s="112" t="str">
        <f t="shared" si="17"/>
        <v/>
      </c>
      <c r="D529" s="70"/>
      <c r="E529" s="70"/>
      <c r="F529" s="38"/>
      <c r="G529" s="38"/>
      <c r="H529" s="70"/>
      <c r="I529" s="38"/>
      <c r="J529" s="70"/>
      <c r="K529" s="38"/>
      <c r="L529" s="70"/>
      <c r="M529" s="38"/>
      <c r="N529" s="70"/>
      <c r="O529" s="38"/>
      <c r="P529" s="70"/>
      <c r="Q529" s="70"/>
    </row>
    <row r="530" spans="1:17" ht="12.75" x14ac:dyDescent="0.2">
      <c r="A530" s="130"/>
      <c r="B530" s="79" t="str">
        <f t="shared" si="18"/>
        <v/>
      </c>
      <c r="C530" s="112" t="str">
        <f t="shared" si="17"/>
        <v/>
      </c>
      <c r="D530" s="70"/>
      <c r="E530" s="70"/>
      <c r="F530" s="38"/>
      <c r="G530" s="38"/>
      <c r="H530" s="70"/>
      <c r="I530" s="38"/>
      <c r="J530" s="70"/>
      <c r="K530" s="38"/>
      <c r="L530" s="70"/>
      <c r="M530" s="38"/>
      <c r="N530" s="70"/>
      <c r="O530" s="38"/>
      <c r="P530" s="70"/>
      <c r="Q530" s="70"/>
    </row>
    <row r="531" spans="1:17" ht="12.75" x14ac:dyDescent="0.2">
      <c r="A531" s="130"/>
      <c r="B531" s="79" t="str">
        <f t="shared" si="18"/>
        <v/>
      </c>
      <c r="C531" s="112" t="str">
        <f t="shared" si="17"/>
        <v/>
      </c>
      <c r="D531" s="70"/>
      <c r="E531" s="70"/>
      <c r="F531" s="38"/>
      <c r="G531" s="38"/>
      <c r="H531" s="70"/>
      <c r="I531" s="38"/>
      <c r="J531" s="70"/>
      <c r="K531" s="38"/>
      <c r="L531" s="70"/>
      <c r="M531" s="38"/>
      <c r="N531" s="70"/>
      <c r="O531" s="38"/>
      <c r="P531" s="70"/>
      <c r="Q531" s="70"/>
    </row>
    <row r="532" spans="1:17" ht="12.75" x14ac:dyDescent="0.2">
      <c r="A532" s="130"/>
      <c r="B532" s="79" t="str">
        <f t="shared" si="18"/>
        <v/>
      </c>
      <c r="C532" s="112" t="str">
        <f t="shared" si="17"/>
        <v/>
      </c>
      <c r="D532" s="70"/>
      <c r="E532" s="70"/>
      <c r="F532" s="38"/>
      <c r="G532" s="38"/>
      <c r="H532" s="70"/>
      <c r="I532" s="38"/>
      <c r="J532" s="70"/>
      <c r="K532" s="38"/>
      <c r="L532" s="70"/>
      <c r="M532" s="38"/>
      <c r="N532" s="70"/>
      <c r="O532" s="38"/>
      <c r="P532" s="70"/>
      <c r="Q532" s="70"/>
    </row>
    <row r="533" spans="1:17" ht="12.75" x14ac:dyDescent="0.2">
      <c r="A533" s="130"/>
      <c r="B533" s="79" t="str">
        <f t="shared" si="18"/>
        <v/>
      </c>
      <c r="C533" s="112" t="str">
        <f t="shared" si="17"/>
        <v/>
      </c>
      <c r="D533" s="70"/>
      <c r="E533" s="70"/>
      <c r="F533" s="38"/>
      <c r="G533" s="38"/>
      <c r="H533" s="70"/>
      <c r="I533" s="38"/>
      <c r="J533" s="70"/>
      <c r="K533" s="38"/>
      <c r="L533" s="70"/>
      <c r="M533" s="38"/>
      <c r="N533" s="70"/>
      <c r="O533" s="38"/>
      <c r="P533" s="70"/>
      <c r="Q533" s="70"/>
    </row>
    <row r="534" spans="1:17" ht="12.75" x14ac:dyDescent="0.2">
      <c r="A534" s="130"/>
      <c r="B534" s="79" t="str">
        <f t="shared" si="18"/>
        <v/>
      </c>
      <c r="C534" s="112" t="str">
        <f t="shared" si="17"/>
        <v/>
      </c>
      <c r="D534" s="70"/>
      <c r="E534" s="70"/>
      <c r="F534" s="38"/>
      <c r="G534" s="38"/>
      <c r="H534" s="70"/>
      <c r="I534" s="38"/>
      <c r="J534" s="70"/>
      <c r="K534" s="38"/>
      <c r="L534" s="70"/>
      <c r="M534" s="38"/>
      <c r="N534" s="70"/>
      <c r="O534" s="38"/>
      <c r="P534" s="70"/>
      <c r="Q534" s="70"/>
    </row>
    <row r="535" spans="1:17" ht="12.75" x14ac:dyDescent="0.2">
      <c r="A535" s="130"/>
      <c r="B535" s="79" t="str">
        <f t="shared" si="18"/>
        <v/>
      </c>
      <c r="C535" s="112" t="str">
        <f t="shared" si="17"/>
        <v/>
      </c>
      <c r="D535" s="70"/>
      <c r="E535" s="70"/>
      <c r="F535" s="38"/>
      <c r="G535" s="38"/>
      <c r="H535" s="70"/>
      <c r="I535" s="38"/>
      <c r="J535" s="70"/>
      <c r="K535" s="38"/>
      <c r="L535" s="70"/>
      <c r="M535" s="38"/>
      <c r="N535" s="70"/>
      <c r="O535" s="38"/>
      <c r="P535" s="70"/>
      <c r="Q535" s="70"/>
    </row>
    <row r="536" spans="1:17" ht="12.75" x14ac:dyDescent="0.2">
      <c r="A536" s="130"/>
      <c r="B536" s="79" t="str">
        <f t="shared" si="18"/>
        <v/>
      </c>
      <c r="C536" s="112" t="str">
        <f t="shared" si="17"/>
        <v/>
      </c>
      <c r="D536" s="70"/>
      <c r="E536" s="70"/>
      <c r="F536" s="38"/>
      <c r="G536" s="38"/>
      <c r="H536" s="70"/>
      <c r="I536" s="38"/>
      <c r="J536" s="70"/>
      <c r="K536" s="38"/>
      <c r="L536" s="70"/>
      <c r="M536" s="38"/>
      <c r="N536" s="70"/>
      <c r="O536" s="38"/>
      <c r="P536" s="70"/>
      <c r="Q536" s="70"/>
    </row>
    <row r="537" spans="1:17" ht="12.75" x14ac:dyDescent="0.2">
      <c r="A537" s="130"/>
      <c r="B537" s="79" t="str">
        <f t="shared" si="18"/>
        <v/>
      </c>
      <c r="C537" s="112" t="str">
        <f t="shared" si="17"/>
        <v/>
      </c>
      <c r="D537" s="70"/>
      <c r="E537" s="70"/>
      <c r="F537" s="38"/>
      <c r="G537" s="38"/>
      <c r="H537" s="70"/>
      <c r="I537" s="38"/>
      <c r="J537" s="70"/>
      <c r="K537" s="38"/>
      <c r="L537" s="70"/>
      <c r="M537" s="38"/>
      <c r="N537" s="70"/>
      <c r="O537" s="38"/>
      <c r="P537" s="70"/>
      <c r="Q537" s="70"/>
    </row>
    <row r="538" spans="1:17" ht="12.75" x14ac:dyDescent="0.2">
      <c r="A538" s="130"/>
      <c r="B538" s="79" t="str">
        <f t="shared" si="18"/>
        <v/>
      </c>
      <c r="C538" s="112" t="str">
        <f t="shared" si="17"/>
        <v/>
      </c>
      <c r="D538" s="70"/>
      <c r="E538" s="70"/>
      <c r="F538" s="38"/>
      <c r="G538" s="38"/>
      <c r="H538" s="70"/>
      <c r="I538" s="38"/>
      <c r="J538" s="70"/>
      <c r="K538" s="38"/>
      <c r="L538" s="70"/>
      <c r="M538" s="38"/>
      <c r="N538" s="70"/>
      <c r="O538" s="38"/>
      <c r="P538" s="70"/>
      <c r="Q538" s="70"/>
    </row>
    <row r="539" spans="1:17" ht="12.75" x14ac:dyDescent="0.2">
      <c r="A539" s="130"/>
      <c r="B539" s="79" t="str">
        <f t="shared" si="18"/>
        <v/>
      </c>
      <c r="C539" s="112" t="str">
        <f t="shared" si="17"/>
        <v/>
      </c>
      <c r="D539" s="70"/>
      <c r="E539" s="70"/>
      <c r="F539" s="38"/>
      <c r="G539" s="38"/>
      <c r="H539" s="70"/>
      <c r="I539" s="38"/>
      <c r="J539" s="70"/>
      <c r="K539" s="38"/>
      <c r="L539" s="70"/>
      <c r="M539" s="38"/>
      <c r="N539" s="70"/>
      <c r="O539" s="38"/>
      <c r="P539" s="70"/>
      <c r="Q539" s="70"/>
    </row>
    <row r="540" spans="1:17" ht="12.75" x14ac:dyDescent="0.2">
      <c r="A540" s="130"/>
      <c r="B540" s="79" t="str">
        <f t="shared" si="18"/>
        <v/>
      </c>
      <c r="C540" s="112" t="str">
        <f t="shared" si="17"/>
        <v/>
      </c>
      <c r="D540" s="70"/>
      <c r="E540" s="70"/>
      <c r="F540" s="38"/>
      <c r="G540" s="38"/>
      <c r="H540" s="70"/>
      <c r="I540" s="38"/>
      <c r="J540" s="70"/>
      <c r="K540" s="38"/>
      <c r="L540" s="70"/>
      <c r="M540" s="38"/>
      <c r="N540" s="70"/>
      <c r="O540" s="38"/>
      <c r="P540" s="70"/>
      <c r="Q540" s="70"/>
    </row>
    <row r="541" spans="1:17" ht="12.75" x14ac:dyDescent="0.2">
      <c r="A541" s="130"/>
      <c r="B541" s="79" t="str">
        <f t="shared" si="18"/>
        <v/>
      </c>
      <c r="C541" s="112" t="str">
        <f t="shared" si="17"/>
        <v/>
      </c>
      <c r="D541" s="70"/>
      <c r="E541" s="70"/>
      <c r="F541" s="38"/>
      <c r="G541" s="38"/>
      <c r="H541" s="70"/>
      <c r="I541" s="38"/>
      <c r="J541" s="70"/>
      <c r="K541" s="38"/>
      <c r="L541" s="70"/>
      <c r="M541" s="38"/>
      <c r="N541" s="70"/>
      <c r="O541" s="38"/>
      <c r="P541" s="70"/>
      <c r="Q541" s="70"/>
    </row>
    <row r="542" spans="1:17" ht="12.75" x14ac:dyDescent="0.2">
      <c r="A542" s="130"/>
      <c r="B542" s="79" t="str">
        <f t="shared" si="18"/>
        <v/>
      </c>
      <c r="C542" s="112" t="str">
        <f t="shared" si="17"/>
        <v/>
      </c>
      <c r="D542" s="70"/>
      <c r="E542" s="70"/>
      <c r="F542" s="38"/>
      <c r="G542" s="38"/>
      <c r="H542" s="70"/>
      <c r="I542" s="38"/>
      <c r="J542" s="70"/>
      <c r="K542" s="38"/>
      <c r="L542" s="70"/>
      <c r="M542" s="38"/>
      <c r="N542" s="70"/>
      <c r="O542" s="38"/>
      <c r="P542" s="70"/>
      <c r="Q542" s="70"/>
    </row>
    <row r="543" spans="1:17" ht="12.75" x14ac:dyDescent="0.2">
      <c r="A543" s="130"/>
      <c r="B543" s="79" t="str">
        <f t="shared" si="18"/>
        <v/>
      </c>
      <c r="C543" s="112" t="str">
        <f t="shared" si="17"/>
        <v/>
      </c>
      <c r="D543" s="70"/>
      <c r="E543" s="70"/>
      <c r="F543" s="38"/>
      <c r="G543" s="38"/>
      <c r="H543" s="70"/>
      <c r="I543" s="38"/>
      <c r="J543" s="70"/>
      <c r="K543" s="38"/>
      <c r="L543" s="70"/>
      <c r="M543" s="38"/>
      <c r="N543" s="70"/>
      <c r="O543" s="38"/>
      <c r="P543" s="70"/>
      <c r="Q543" s="70"/>
    </row>
    <row r="544" spans="1:17" ht="12.75" x14ac:dyDescent="0.2">
      <c r="A544" s="130"/>
      <c r="B544" s="79" t="str">
        <f t="shared" si="18"/>
        <v/>
      </c>
      <c r="C544" s="112" t="str">
        <f t="shared" si="17"/>
        <v/>
      </c>
      <c r="D544" s="70"/>
      <c r="E544" s="70"/>
      <c r="F544" s="38"/>
      <c r="G544" s="38"/>
      <c r="H544" s="70"/>
      <c r="I544" s="38"/>
      <c r="J544" s="70"/>
      <c r="K544" s="38"/>
      <c r="L544" s="70"/>
      <c r="M544" s="38"/>
      <c r="N544" s="70"/>
      <c r="O544" s="38"/>
      <c r="P544" s="70"/>
      <c r="Q544" s="70"/>
    </row>
    <row r="545" spans="1:17" ht="12.75" x14ac:dyDescent="0.2">
      <c r="A545" s="130"/>
      <c r="B545" s="79" t="str">
        <f t="shared" si="18"/>
        <v/>
      </c>
      <c r="C545" s="112" t="str">
        <f t="shared" si="17"/>
        <v/>
      </c>
      <c r="D545" s="70"/>
      <c r="E545" s="70"/>
      <c r="F545" s="38"/>
      <c r="G545" s="38"/>
      <c r="H545" s="70"/>
      <c r="I545" s="38"/>
      <c r="J545" s="70"/>
      <c r="K545" s="38"/>
      <c r="L545" s="70"/>
      <c r="M545" s="38"/>
      <c r="N545" s="70"/>
      <c r="O545" s="38"/>
      <c r="P545" s="70"/>
      <c r="Q545" s="70"/>
    </row>
    <row r="546" spans="1:17" ht="12.75" x14ac:dyDescent="0.2">
      <c r="A546" s="130"/>
      <c r="B546" s="79" t="str">
        <f t="shared" si="18"/>
        <v/>
      </c>
      <c r="C546" s="112" t="str">
        <f t="shared" si="17"/>
        <v/>
      </c>
      <c r="D546" s="70"/>
      <c r="E546" s="70"/>
      <c r="F546" s="38"/>
      <c r="G546" s="38"/>
      <c r="H546" s="70"/>
      <c r="I546" s="38"/>
      <c r="J546" s="70"/>
      <c r="K546" s="38"/>
      <c r="L546" s="70"/>
      <c r="M546" s="38"/>
      <c r="N546" s="70"/>
      <c r="O546" s="38"/>
      <c r="P546" s="70"/>
      <c r="Q546" s="70"/>
    </row>
    <row r="547" spans="1:17" ht="12.75" x14ac:dyDescent="0.2">
      <c r="A547" s="130"/>
      <c r="B547" s="79" t="str">
        <f t="shared" si="18"/>
        <v/>
      </c>
      <c r="C547" s="112" t="str">
        <f t="shared" si="17"/>
        <v/>
      </c>
      <c r="D547" s="70"/>
      <c r="E547" s="70"/>
      <c r="F547" s="38"/>
      <c r="G547" s="38"/>
      <c r="H547" s="70"/>
      <c r="I547" s="38"/>
      <c r="J547" s="70"/>
      <c r="K547" s="38"/>
      <c r="L547" s="70"/>
      <c r="M547" s="38"/>
      <c r="N547" s="70"/>
      <c r="O547" s="38"/>
      <c r="P547" s="70"/>
      <c r="Q547" s="70"/>
    </row>
    <row r="548" spans="1:17" ht="12.75" x14ac:dyDescent="0.2">
      <c r="A548" s="130"/>
      <c r="B548" s="79" t="str">
        <f t="shared" si="18"/>
        <v/>
      </c>
      <c r="C548" s="112" t="str">
        <f t="shared" si="17"/>
        <v/>
      </c>
      <c r="D548" s="70"/>
      <c r="E548" s="70"/>
      <c r="F548" s="38"/>
      <c r="G548" s="38"/>
      <c r="H548" s="70"/>
      <c r="I548" s="38"/>
      <c r="J548" s="70"/>
      <c r="K548" s="38"/>
      <c r="L548" s="70"/>
      <c r="M548" s="38"/>
      <c r="N548" s="70"/>
      <c r="O548" s="38"/>
      <c r="P548" s="70"/>
      <c r="Q548" s="70"/>
    </row>
    <row r="549" spans="1:17" ht="12.75" x14ac:dyDescent="0.2">
      <c r="A549" s="130"/>
      <c r="B549" s="79" t="str">
        <f t="shared" si="18"/>
        <v/>
      </c>
      <c r="C549" s="112" t="str">
        <f t="shared" si="17"/>
        <v/>
      </c>
      <c r="D549" s="70"/>
      <c r="E549" s="70"/>
      <c r="F549" s="38"/>
      <c r="G549" s="38"/>
      <c r="H549" s="70"/>
      <c r="I549" s="38"/>
      <c r="J549" s="70"/>
      <c r="K549" s="38"/>
      <c r="L549" s="70"/>
      <c r="M549" s="38"/>
      <c r="N549" s="70"/>
      <c r="O549" s="38"/>
      <c r="P549" s="70"/>
      <c r="Q549" s="70"/>
    </row>
    <row r="550" spans="1:17" ht="12.75" x14ac:dyDescent="0.2">
      <c r="A550" s="130"/>
      <c r="B550" s="79" t="str">
        <f t="shared" si="18"/>
        <v/>
      </c>
      <c r="C550" s="112" t="str">
        <f t="shared" si="17"/>
        <v/>
      </c>
      <c r="D550" s="70"/>
      <c r="E550" s="70"/>
      <c r="F550" s="38"/>
      <c r="G550" s="38"/>
      <c r="H550" s="70"/>
      <c r="I550" s="38"/>
      <c r="J550" s="70"/>
      <c r="K550" s="38"/>
      <c r="L550" s="70"/>
      <c r="M550" s="38"/>
      <c r="N550" s="70"/>
      <c r="O550" s="38"/>
      <c r="P550" s="70"/>
      <c r="Q550" s="70"/>
    </row>
    <row r="551" spans="1:17" ht="12.75" x14ac:dyDescent="0.2">
      <c r="A551" s="130"/>
      <c r="B551" s="79" t="str">
        <f t="shared" si="18"/>
        <v/>
      </c>
      <c r="C551" s="112" t="str">
        <f t="shared" si="17"/>
        <v/>
      </c>
      <c r="D551" s="70"/>
      <c r="E551" s="70"/>
      <c r="F551" s="38"/>
      <c r="G551" s="38"/>
      <c r="H551" s="70"/>
      <c r="I551" s="38"/>
      <c r="J551" s="70"/>
      <c r="K551" s="38"/>
      <c r="L551" s="70"/>
      <c r="M551" s="38"/>
      <c r="N551" s="70"/>
      <c r="O551" s="38"/>
      <c r="P551" s="70"/>
      <c r="Q551" s="70"/>
    </row>
    <row r="552" spans="1:17" ht="12.75" x14ac:dyDescent="0.2">
      <c r="A552" s="130"/>
      <c r="B552" s="79" t="str">
        <f t="shared" si="18"/>
        <v/>
      </c>
      <c r="C552" s="112" t="str">
        <f t="shared" si="17"/>
        <v/>
      </c>
      <c r="D552" s="70"/>
      <c r="E552" s="70"/>
      <c r="F552" s="38"/>
      <c r="G552" s="38"/>
      <c r="H552" s="70"/>
      <c r="I552" s="38"/>
      <c r="J552" s="70"/>
      <c r="K552" s="38"/>
      <c r="L552" s="70"/>
      <c r="M552" s="38"/>
      <c r="N552" s="70"/>
      <c r="O552" s="38"/>
      <c r="P552" s="70"/>
      <c r="Q552" s="70"/>
    </row>
    <row r="553" spans="1:17" ht="12.75" x14ac:dyDescent="0.2">
      <c r="A553" s="130"/>
      <c r="B553" s="79" t="str">
        <f t="shared" si="18"/>
        <v/>
      </c>
      <c r="C553" s="112" t="str">
        <f t="shared" si="17"/>
        <v/>
      </c>
      <c r="D553" s="70"/>
      <c r="E553" s="70"/>
      <c r="F553" s="38"/>
      <c r="G553" s="38"/>
      <c r="H553" s="70"/>
      <c r="I553" s="38"/>
      <c r="J553" s="70"/>
      <c r="K553" s="38"/>
      <c r="L553" s="70"/>
      <c r="M553" s="38"/>
      <c r="N553" s="70"/>
      <c r="O553" s="38"/>
      <c r="P553" s="70"/>
      <c r="Q553" s="70"/>
    </row>
    <row r="554" spans="1:17" ht="12.75" x14ac:dyDescent="0.2">
      <c r="A554" s="130"/>
      <c r="B554" s="79" t="str">
        <f t="shared" si="18"/>
        <v/>
      </c>
      <c r="C554" s="112" t="str">
        <f t="shared" si="17"/>
        <v/>
      </c>
      <c r="D554" s="70"/>
      <c r="E554" s="70"/>
      <c r="F554" s="38"/>
      <c r="G554" s="38"/>
      <c r="H554" s="70"/>
      <c r="I554" s="38"/>
      <c r="J554" s="70"/>
      <c r="K554" s="38"/>
      <c r="L554" s="70"/>
      <c r="M554" s="38"/>
      <c r="N554" s="70"/>
      <c r="O554" s="38"/>
      <c r="P554" s="70"/>
      <c r="Q554" s="70"/>
    </row>
    <row r="555" spans="1:17" ht="12.75" x14ac:dyDescent="0.2">
      <c r="A555" s="130"/>
      <c r="B555" s="79" t="str">
        <f t="shared" si="18"/>
        <v/>
      </c>
      <c r="C555" s="112" t="str">
        <f t="shared" si="17"/>
        <v/>
      </c>
      <c r="D555" s="70"/>
      <c r="E555" s="70"/>
      <c r="F555" s="38"/>
      <c r="G555" s="38"/>
      <c r="H555" s="70"/>
      <c r="I555" s="38"/>
      <c r="J555" s="70"/>
      <c r="K555" s="38"/>
      <c r="L555" s="70"/>
      <c r="M555" s="38"/>
      <c r="N555" s="70"/>
      <c r="O555" s="38"/>
      <c r="P555" s="70"/>
      <c r="Q555" s="70"/>
    </row>
    <row r="556" spans="1:17" ht="12.75" x14ac:dyDescent="0.2">
      <c r="A556" s="130"/>
      <c r="B556" s="79" t="str">
        <f t="shared" si="18"/>
        <v/>
      </c>
      <c r="C556" s="112" t="str">
        <f t="shared" si="17"/>
        <v/>
      </c>
      <c r="D556" s="70"/>
      <c r="E556" s="70"/>
      <c r="F556" s="38"/>
      <c r="G556" s="38"/>
      <c r="H556" s="70"/>
      <c r="I556" s="38"/>
      <c r="J556" s="70"/>
      <c r="K556" s="38"/>
      <c r="L556" s="70"/>
      <c r="M556" s="38"/>
      <c r="N556" s="70"/>
      <c r="O556" s="38"/>
      <c r="P556" s="70"/>
      <c r="Q556" s="70"/>
    </row>
    <row r="557" spans="1:17" ht="12.75" x14ac:dyDescent="0.2">
      <c r="A557" s="130"/>
      <c r="B557" s="79" t="str">
        <f t="shared" si="18"/>
        <v/>
      </c>
      <c r="C557" s="112" t="str">
        <f t="shared" si="17"/>
        <v/>
      </c>
      <c r="D557" s="70"/>
      <c r="E557" s="70"/>
      <c r="F557" s="38"/>
      <c r="G557" s="38"/>
      <c r="H557" s="70"/>
      <c r="I557" s="38"/>
      <c r="J557" s="70"/>
      <c r="K557" s="38"/>
      <c r="L557" s="70"/>
      <c r="M557" s="38"/>
      <c r="N557" s="70"/>
      <c r="O557" s="38"/>
      <c r="P557" s="70"/>
      <c r="Q557" s="70"/>
    </row>
    <row r="558" spans="1:17" ht="12.75" x14ac:dyDescent="0.2">
      <c r="A558" s="130"/>
      <c r="B558" s="79" t="str">
        <f t="shared" si="18"/>
        <v/>
      </c>
      <c r="C558" s="112" t="str">
        <f t="shared" si="17"/>
        <v/>
      </c>
      <c r="D558" s="70"/>
      <c r="E558" s="70"/>
      <c r="F558" s="38"/>
      <c r="G558" s="38"/>
      <c r="H558" s="70"/>
      <c r="I558" s="38"/>
      <c r="J558" s="70"/>
      <c r="K558" s="38"/>
      <c r="L558" s="70"/>
      <c r="M558" s="38"/>
      <c r="N558" s="70"/>
      <c r="O558" s="38"/>
      <c r="P558" s="70"/>
      <c r="Q558" s="70"/>
    </row>
    <row r="559" spans="1:17" ht="12.75" x14ac:dyDescent="0.2">
      <c r="A559" s="130"/>
      <c r="B559" s="79" t="str">
        <f t="shared" si="18"/>
        <v/>
      </c>
      <c r="C559" s="112" t="str">
        <f t="shared" si="17"/>
        <v/>
      </c>
      <c r="D559" s="70"/>
      <c r="E559" s="70"/>
      <c r="F559" s="38"/>
      <c r="G559" s="38"/>
      <c r="H559" s="70"/>
      <c r="I559" s="38"/>
      <c r="J559" s="70"/>
      <c r="K559" s="38"/>
      <c r="L559" s="70"/>
      <c r="M559" s="38"/>
      <c r="N559" s="70"/>
      <c r="O559" s="38"/>
      <c r="P559" s="70"/>
      <c r="Q559" s="70"/>
    </row>
    <row r="560" spans="1:17" ht="12.75" x14ac:dyDescent="0.2">
      <c r="A560" s="130"/>
      <c r="B560" s="79" t="str">
        <f t="shared" si="18"/>
        <v/>
      </c>
      <c r="C560" s="112" t="str">
        <f t="shared" si="17"/>
        <v/>
      </c>
      <c r="D560" s="70"/>
      <c r="E560" s="70"/>
      <c r="F560" s="38"/>
      <c r="G560" s="38"/>
      <c r="H560" s="70"/>
      <c r="I560" s="38"/>
      <c r="J560" s="70"/>
      <c r="K560" s="38"/>
      <c r="L560" s="70"/>
      <c r="M560" s="38"/>
      <c r="N560" s="70"/>
      <c r="O560" s="38"/>
      <c r="P560" s="70"/>
      <c r="Q560" s="70"/>
    </row>
    <row r="561" spans="1:17" ht="12.75" x14ac:dyDescent="0.2">
      <c r="A561" s="130"/>
      <c r="B561" s="79" t="str">
        <f t="shared" si="18"/>
        <v/>
      </c>
      <c r="C561" s="112" t="str">
        <f t="shared" si="17"/>
        <v/>
      </c>
      <c r="D561" s="70"/>
      <c r="E561" s="70"/>
      <c r="F561" s="38"/>
      <c r="G561" s="38"/>
      <c r="H561" s="70"/>
      <c r="I561" s="38"/>
      <c r="J561" s="70"/>
      <c r="K561" s="38"/>
      <c r="L561" s="70"/>
      <c r="M561" s="38"/>
      <c r="N561" s="70"/>
      <c r="O561" s="38"/>
      <c r="P561" s="70"/>
      <c r="Q561" s="70"/>
    </row>
    <row r="562" spans="1:17" ht="12.75" x14ac:dyDescent="0.2">
      <c r="A562" s="130"/>
      <c r="B562" s="79" t="str">
        <f t="shared" si="18"/>
        <v/>
      </c>
      <c r="C562" s="112" t="str">
        <f t="shared" si="17"/>
        <v/>
      </c>
      <c r="D562" s="70"/>
      <c r="E562" s="70"/>
      <c r="F562" s="38"/>
      <c r="G562" s="38"/>
      <c r="H562" s="70"/>
      <c r="I562" s="38"/>
      <c r="J562" s="70"/>
      <c r="K562" s="38"/>
      <c r="L562" s="70"/>
      <c r="M562" s="38"/>
      <c r="N562" s="70"/>
      <c r="O562" s="38"/>
      <c r="P562" s="70"/>
      <c r="Q562" s="70"/>
    </row>
    <row r="563" spans="1:17" ht="12.75" x14ac:dyDescent="0.2">
      <c r="A563" s="130"/>
      <c r="B563" s="79" t="str">
        <f t="shared" si="18"/>
        <v/>
      </c>
      <c r="C563" s="112" t="str">
        <f t="shared" si="17"/>
        <v/>
      </c>
      <c r="D563" s="70"/>
      <c r="E563" s="70"/>
      <c r="F563" s="38"/>
      <c r="G563" s="38"/>
      <c r="H563" s="70"/>
      <c r="I563" s="38"/>
      <c r="J563" s="70"/>
      <c r="K563" s="38"/>
      <c r="L563" s="70"/>
      <c r="M563" s="38"/>
      <c r="N563" s="70"/>
      <c r="O563" s="38"/>
      <c r="P563" s="70"/>
      <c r="Q563" s="70"/>
    </row>
    <row r="564" spans="1:17" ht="12.75" x14ac:dyDescent="0.2">
      <c r="A564" s="130"/>
      <c r="B564" s="79" t="str">
        <f t="shared" si="18"/>
        <v/>
      </c>
      <c r="C564" s="112" t="str">
        <f t="shared" si="17"/>
        <v/>
      </c>
      <c r="D564" s="70"/>
      <c r="E564" s="70"/>
      <c r="F564" s="38"/>
      <c r="G564" s="38"/>
      <c r="H564" s="70"/>
      <c r="I564" s="38"/>
      <c r="J564" s="70"/>
      <c r="K564" s="38"/>
      <c r="L564" s="70"/>
      <c r="M564" s="38"/>
      <c r="N564" s="70"/>
      <c r="O564" s="38"/>
      <c r="P564" s="70"/>
      <c r="Q564" s="70"/>
    </row>
    <row r="565" spans="1:17" ht="12.75" x14ac:dyDescent="0.2">
      <c r="A565" s="130"/>
      <c r="B565" s="79" t="str">
        <f t="shared" si="18"/>
        <v/>
      </c>
      <c r="C565" s="112" t="str">
        <f t="shared" si="17"/>
        <v/>
      </c>
      <c r="D565" s="70"/>
      <c r="E565" s="70"/>
      <c r="F565" s="38"/>
      <c r="G565" s="38"/>
      <c r="H565" s="70"/>
      <c r="I565" s="38"/>
      <c r="J565" s="70"/>
      <c r="K565" s="38"/>
      <c r="L565" s="70"/>
      <c r="M565" s="38"/>
      <c r="N565" s="70"/>
      <c r="O565" s="38"/>
      <c r="P565" s="70"/>
      <c r="Q565" s="70"/>
    </row>
    <row r="566" spans="1:17" ht="12.75" x14ac:dyDescent="0.2">
      <c r="A566" s="130"/>
      <c r="B566" s="79" t="str">
        <f t="shared" si="18"/>
        <v/>
      </c>
      <c r="C566" s="112" t="str">
        <f t="shared" si="17"/>
        <v/>
      </c>
      <c r="D566" s="70"/>
      <c r="E566" s="70"/>
      <c r="F566" s="38"/>
      <c r="G566" s="38"/>
      <c r="H566" s="70"/>
      <c r="I566" s="38"/>
      <c r="J566" s="70"/>
      <c r="K566" s="38"/>
      <c r="L566" s="70"/>
      <c r="M566" s="38"/>
      <c r="N566" s="70"/>
      <c r="O566" s="38"/>
      <c r="P566" s="70"/>
      <c r="Q566" s="70"/>
    </row>
    <row r="567" spans="1:17" ht="12.75" x14ac:dyDescent="0.2">
      <c r="A567" s="130"/>
      <c r="B567" s="79" t="str">
        <f t="shared" si="18"/>
        <v/>
      </c>
      <c r="C567" s="112" t="str">
        <f t="shared" si="17"/>
        <v/>
      </c>
      <c r="D567" s="70"/>
      <c r="E567" s="70"/>
      <c r="F567" s="38"/>
      <c r="G567" s="38"/>
      <c r="H567" s="70"/>
      <c r="I567" s="38"/>
      <c r="J567" s="70"/>
      <c r="K567" s="38"/>
      <c r="L567" s="70"/>
      <c r="M567" s="38"/>
      <c r="N567" s="70"/>
      <c r="O567" s="38"/>
      <c r="P567" s="70"/>
      <c r="Q567" s="70"/>
    </row>
    <row r="568" spans="1:17" ht="12.75" x14ac:dyDescent="0.2">
      <c r="A568" s="130"/>
      <c r="B568" s="79" t="str">
        <f t="shared" si="18"/>
        <v/>
      </c>
      <c r="C568" s="112" t="str">
        <f t="shared" si="17"/>
        <v/>
      </c>
      <c r="D568" s="70"/>
      <c r="E568" s="70"/>
      <c r="F568" s="38"/>
      <c r="G568" s="38"/>
      <c r="H568" s="70"/>
      <c r="I568" s="38"/>
      <c r="J568" s="70"/>
      <c r="K568" s="38"/>
      <c r="L568" s="70"/>
      <c r="M568" s="38"/>
      <c r="N568" s="70"/>
      <c r="O568" s="38"/>
      <c r="P568" s="70"/>
      <c r="Q568" s="70"/>
    </row>
    <row r="569" spans="1:17" ht="12.75" x14ac:dyDescent="0.2">
      <c r="A569" s="130"/>
      <c r="B569" s="79" t="str">
        <f t="shared" si="18"/>
        <v/>
      </c>
      <c r="C569" s="112" t="str">
        <f t="shared" si="17"/>
        <v/>
      </c>
      <c r="D569" s="70"/>
      <c r="E569" s="70"/>
      <c r="F569" s="38"/>
      <c r="G569" s="38"/>
      <c r="H569" s="70"/>
      <c r="I569" s="38"/>
      <c r="J569" s="70"/>
      <c r="K569" s="38"/>
      <c r="L569" s="70"/>
      <c r="M569" s="38"/>
      <c r="N569" s="70"/>
      <c r="O569" s="38"/>
      <c r="P569" s="70"/>
      <c r="Q569" s="70"/>
    </row>
    <row r="570" spans="1:17" ht="12.75" x14ac:dyDescent="0.2">
      <c r="A570" s="130"/>
      <c r="B570" s="79" t="str">
        <f t="shared" si="18"/>
        <v/>
      </c>
      <c r="C570" s="112" t="str">
        <f t="shared" si="17"/>
        <v/>
      </c>
      <c r="D570" s="70"/>
      <c r="E570" s="70"/>
      <c r="F570" s="38"/>
      <c r="G570" s="38"/>
      <c r="H570" s="70"/>
      <c r="I570" s="38"/>
      <c r="J570" s="70"/>
      <c r="K570" s="38"/>
      <c r="L570" s="70"/>
      <c r="M570" s="38"/>
      <c r="N570" s="70"/>
      <c r="O570" s="38"/>
      <c r="P570" s="70"/>
      <c r="Q570" s="70"/>
    </row>
    <row r="571" spans="1:17" ht="12.75" x14ac:dyDescent="0.2">
      <c r="A571" s="130"/>
      <c r="B571" s="79" t="str">
        <f t="shared" si="18"/>
        <v/>
      </c>
      <c r="C571" s="112" t="str">
        <f t="shared" si="17"/>
        <v/>
      </c>
      <c r="D571" s="70"/>
      <c r="E571" s="70"/>
      <c r="F571" s="38"/>
      <c r="G571" s="38"/>
      <c r="H571" s="70"/>
      <c r="I571" s="38"/>
      <c r="J571" s="70"/>
      <c r="K571" s="38"/>
      <c r="L571" s="70"/>
      <c r="M571" s="38"/>
      <c r="N571" s="70"/>
      <c r="O571" s="38"/>
      <c r="P571" s="70"/>
      <c r="Q571" s="70"/>
    </row>
    <row r="572" spans="1:17" ht="12.75" x14ac:dyDescent="0.2">
      <c r="A572" s="130"/>
      <c r="B572" s="79" t="str">
        <f t="shared" si="18"/>
        <v/>
      </c>
      <c r="C572" s="112" t="str">
        <f t="shared" si="17"/>
        <v/>
      </c>
      <c r="D572" s="70"/>
      <c r="E572" s="70"/>
      <c r="F572" s="38"/>
      <c r="G572" s="38"/>
      <c r="H572" s="70"/>
      <c r="I572" s="38"/>
      <c r="J572" s="70"/>
      <c r="K572" s="38"/>
      <c r="L572" s="70"/>
      <c r="M572" s="38"/>
      <c r="N572" s="70"/>
      <c r="O572" s="38"/>
      <c r="P572" s="70"/>
      <c r="Q572" s="70"/>
    </row>
    <row r="573" spans="1:17" ht="12.75" x14ac:dyDescent="0.2">
      <c r="A573" s="130"/>
      <c r="B573" s="79" t="str">
        <f t="shared" si="18"/>
        <v/>
      </c>
      <c r="C573" s="112" t="str">
        <f t="shared" si="17"/>
        <v/>
      </c>
      <c r="D573" s="70"/>
      <c r="E573" s="70"/>
      <c r="F573" s="38"/>
      <c r="G573" s="38"/>
      <c r="H573" s="70"/>
      <c r="I573" s="38"/>
      <c r="J573" s="70"/>
      <c r="K573" s="38"/>
      <c r="L573" s="70"/>
      <c r="M573" s="38"/>
      <c r="N573" s="70"/>
      <c r="O573" s="38"/>
      <c r="P573" s="70"/>
      <c r="Q573" s="70"/>
    </row>
    <row r="574" spans="1:17" ht="12.75" x14ac:dyDescent="0.2">
      <c r="A574" s="130"/>
      <c r="B574" s="79" t="str">
        <f t="shared" si="18"/>
        <v/>
      </c>
      <c r="C574" s="112" t="str">
        <f t="shared" si="17"/>
        <v/>
      </c>
      <c r="D574" s="70"/>
      <c r="E574" s="70"/>
      <c r="F574" s="38"/>
      <c r="G574" s="38"/>
      <c r="H574" s="70"/>
      <c r="I574" s="38"/>
      <c r="J574" s="70"/>
      <c r="K574" s="38"/>
      <c r="L574" s="70"/>
      <c r="M574" s="38"/>
      <c r="N574" s="70"/>
      <c r="O574" s="38"/>
      <c r="P574" s="70"/>
      <c r="Q574" s="70"/>
    </row>
    <row r="575" spans="1:17" ht="12.75" x14ac:dyDescent="0.2">
      <c r="A575" s="130"/>
      <c r="B575" s="79" t="str">
        <f t="shared" si="18"/>
        <v/>
      </c>
      <c r="C575" s="112" t="str">
        <f t="shared" si="17"/>
        <v/>
      </c>
      <c r="D575" s="70"/>
      <c r="E575" s="70"/>
      <c r="F575" s="38"/>
      <c r="G575" s="38"/>
      <c r="H575" s="70"/>
      <c r="I575" s="38"/>
      <c r="J575" s="70"/>
      <c r="K575" s="38"/>
      <c r="L575" s="70"/>
      <c r="M575" s="38"/>
      <c r="N575" s="70"/>
      <c r="O575" s="38"/>
      <c r="P575" s="70"/>
      <c r="Q575" s="70"/>
    </row>
    <row r="576" spans="1:17" ht="12.75" x14ac:dyDescent="0.2">
      <c r="A576" s="130"/>
      <c r="B576" s="79" t="str">
        <f t="shared" si="18"/>
        <v/>
      </c>
      <c r="C576" s="112" t="str">
        <f t="shared" si="17"/>
        <v/>
      </c>
      <c r="D576" s="70"/>
      <c r="E576" s="70"/>
      <c r="F576" s="38"/>
      <c r="G576" s="38"/>
      <c r="H576" s="70"/>
      <c r="I576" s="38"/>
      <c r="J576" s="70"/>
      <c r="K576" s="38"/>
      <c r="L576" s="70"/>
      <c r="M576" s="38"/>
      <c r="N576" s="70"/>
      <c r="O576" s="38"/>
      <c r="P576" s="70"/>
      <c r="Q576" s="70"/>
    </row>
    <row r="577" spans="1:17" ht="12.75" x14ac:dyDescent="0.2">
      <c r="A577" s="130"/>
      <c r="B577" s="79" t="str">
        <f t="shared" si="18"/>
        <v/>
      </c>
      <c r="C577" s="112" t="str">
        <f t="shared" si="17"/>
        <v/>
      </c>
      <c r="D577" s="70"/>
      <c r="E577" s="70"/>
      <c r="F577" s="38"/>
      <c r="G577" s="38"/>
      <c r="H577" s="70"/>
      <c r="I577" s="38"/>
      <c r="J577" s="70"/>
      <c r="K577" s="38"/>
      <c r="L577" s="70"/>
      <c r="M577" s="38"/>
      <c r="N577" s="70"/>
      <c r="O577" s="38"/>
      <c r="P577" s="70"/>
      <c r="Q577" s="70"/>
    </row>
    <row r="578" spans="1:17" ht="12.75" x14ac:dyDescent="0.2">
      <c r="A578" s="130"/>
      <c r="B578" s="79" t="str">
        <f t="shared" si="18"/>
        <v/>
      </c>
      <c r="C578" s="112" t="str">
        <f t="shared" si="17"/>
        <v/>
      </c>
      <c r="D578" s="70"/>
      <c r="E578" s="70"/>
      <c r="F578" s="38"/>
      <c r="G578" s="38"/>
      <c r="H578" s="70"/>
      <c r="I578" s="38"/>
      <c r="J578" s="70"/>
      <c r="K578" s="38"/>
      <c r="L578" s="70"/>
      <c r="M578" s="38"/>
      <c r="N578" s="70"/>
      <c r="O578" s="38"/>
      <c r="P578" s="70"/>
      <c r="Q578" s="70"/>
    </row>
    <row r="579" spans="1:17" ht="12.75" x14ac:dyDescent="0.2">
      <c r="A579" s="130"/>
      <c r="B579" s="79" t="str">
        <f t="shared" si="18"/>
        <v/>
      </c>
      <c r="C579" s="112" t="str">
        <f t="shared" si="17"/>
        <v/>
      </c>
      <c r="D579" s="70"/>
      <c r="E579" s="70"/>
      <c r="F579" s="38"/>
      <c r="G579" s="38"/>
      <c r="H579" s="70"/>
      <c r="I579" s="38"/>
      <c r="J579" s="70"/>
      <c r="K579" s="38"/>
      <c r="L579" s="70"/>
      <c r="M579" s="38"/>
      <c r="N579" s="70"/>
      <c r="O579" s="38"/>
      <c r="P579" s="70"/>
      <c r="Q579" s="70"/>
    </row>
    <row r="580" spans="1:17" ht="12.75" x14ac:dyDescent="0.2">
      <c r="A580" s="130"/>
      <c r="B580" s="79" t="str">
        <f t="shared" si="18"/>
        <v/>
      </c>
      <c r="C580" s="112" t="str">
        <f t="shared" si="17"/>
        <v/>
      </c>
      <c r="D580" s="70"/>
      <c r="E580" s="70"/>
      <c r="F580" s="38"/>
      <c r="G580" s="38"/>
      <c r="H580" s="70"/>
      <c r="I580" s="38"/>
      <c r="J580" s="70"/>
      <c r="K580" s="38"/>
      <c r="L580" s="70"/>
      <c r="M580" s="38"/>
      <c r="N580" s="70"/>
      <c r="O580" s="38"/>
      <c r="P580" s="70"/>
      <c r="Q580" s="70"/>
    </row>
    <row r="581" spans="1:17" ht="12.75" x14ac:dyDescent="0.2">
      <c r="A581" s="130"/>
      <c r="B581" s="79" t="str">
        <f t="shared" si="18"/>
        <v/>
      </c>
      <c r="C581" s="112" t="str">
        <f t="shared" si="17"/>
        <v/>
      </c>
      <c r="D581" s="70"/>
      <c r="E581" s="70"/>
      <c r="F581" s="38"/>
      <c r="G581" s="38"/>
      <c r="H581" s="70"/>
      <c r="I581" s="38"/>
      <c r="J581" s="70"/>
      <c r="K581" s="38"/>
      <c r="L581" s="70"/>
      <c r="M581" s="38"/>
      <c r="N581" s="70"/>
      <c r="O581" s="38"/>
      <c r="P581" s="70"/>
      <c r="Q581" s="70"/>
    </row>
    <row r="582" spans="1:17" ht="12.75" x14ac:dyDescent="0.2">
      <c r="A582" s="130"/>
      <c r="B582" s="79" t="str">
        <f t="shared" si="18"/>
        <v/>
      </c>
      <c r="C582" s="112" t="str">
        <f t="shared" si="17"/>
        <v/>
      </c>
      <c r="D582" s="70"/>
      <c r="E582" s="70"/>
      <c r="F582" s="38"/>
      <c r="G582" s="38"/>
      <c r="H582" s="70"/>
      <c r="I582" s="38"/>
      <c r="J582" s="70"/>
      <c r="K582" s="38"/>
      <c r="L582" s="70"/>
      <c r="M582" s="38"/>
      <c r="N582" s="70"/>
      <c r="O582" s="38"/>
      <c r="P582" s="70"/>
      <c r="Q582" s="70"/>
    </row>
    <row r="583" spans="1:17" ht="12.75" x14ac:dyDescent="0.2">
      <c r="A583" s="130"/>
      <c r="B583" s="79" t="str">
        <f t="shared" si="18"/>
        <v/>
      </c>
      <c r="C583" s="112" t="str">
        <f t="shared" si="17"/>
        <v/>
      </c>
      <c r="D583" s="70"/>
      <c r="E583" s="70"/>
      <c r="F583" s="38"/>
      <c r="G583" s="38"/>
      <c r="H583" s="70"/>
      <c r="I583" s="38"/>
      <c r="J583" s="70"/>
      <c r="K583" s="38"/>
      <c r="L583" s="70"/>
      <c r="M583" s="38"/>
      <c r="N583" s="70"/>
      <c r="O583" s="38"/>
      <c r="P583" s="70"/>
      <c r="Q583" s="70"/>
    </row>
    <row r="584" spans="1:17" ht="12.75" x14ac:dyDescent="0.2">
      <c r="A584" s="130"/>
      <c r="B584" s="79" t="str">
        <f t="shared" si="18"/>
        <v/>
      </c>
      <c r="C584" s="112" t="str">
        <f t="shared" ref="C584:C647" si="19">IF(A584="","",IF(ISERROR(VLOOKUP(TEXT(A584,0),remples,9,0)),IF(ISERROR(VLOOKUP(TEXT(A584,0),rempl_ficha,6,0)),"***** Codigo No Encontrado *****",UPPER((VLOOKUP(TEXT(A584,0),rempl_ficha,6,0)))),VLOOKUP(TEXT(A584,0),remples,9,0)))</f>
        <v/>
      </c>
      <c r="D584" s="70"/>
      <c r="E584" s="70"/>
      <c r="F584" s="38"/>
      <c r="G584" s="38"/>
      <c r="H584" s="70"/>
      <c r="I584" s="38"/>
      <c r="J584" s="70"/>
      <c r="K584" s="38"/>
      <c r="L584" s="70"/>
      <c r="M584" s="38"/>
      <c r="N584" s="70"/>
      <c r="O584" s="38"/>
      <c r="P584" s="70"/>
      <c r="Q584" s="70"/>
    </row>
    <row r="585" spans="1:17" ht="12.75" x14ac:dyDescent="0.2">
      <c r="A585" s="130"/>
      <c r="B585" s="79" t="str">
        <f t="shared" ref="B585:B648" si="20">IF(A585="","",IF(ISERROR(VLOOKUP(TEXT(A585,0),remples,3,0)),IF(ISERROR(VLOOKUP(TEXT(A585,0),rempl_ficha,7,0)),"***** Codigo No Encontrado *****",UPPER((VLOOKUP(TEXT(A585,0),rempl_ficha,7,0)&amp;"   "&amp;VLOOKUP(TEXT(A585,0),rempl_ficha,8,0)&amp;","&amp;VLOOKUP(TEXT(A585,0),rempl_ficha,9,0)))),VLOOKUP(TEXT(A585,0),remples,3,0)))</f>
        <v/>
      </c>
      <c r="C585" s="112" t="str">
        <f t="shared" si="19"/>
        <v/>
      </c>
      <c r="D585" s="70"/>
      <c r="E585" s="70"/>
      <c r="F585" s="38"/>
      <c r="G585" s="38"/>
      <c r="H585" s="70"/>
      <c r="I585" s="38"/>
      <c r="J585" s="70"/>
      <c r="K585" s="38"/>
      <c r="L585" s="70"/>
      <c r="M585" s="38"/>
      <c r="N585" s="70"/>
      <c r="O585" s="38"/>
      <c r="P585" s="70"/>
      <c r="Q585" s="70"/>
    </row>
    <row r="586" spans="1:17" ht="12.75" x14ac:dyDescent="0.2">
      <c r="A586" s="130"/>
      <c r="B586" s="79" t="str">
        <f t="shared" si="20"/>
        <v/>
      </c>
      <c r="C586" s="112" t="str">
        <f t="shared" si="19"/>
        <v/>
      </c>
      <c r="D586" s="70"/>
      <c r="E586" s="70"/>
      <c r="F586" s="38"/>
      <c r="G586" s="38"/>
      <c r="H586" s="70"/>
      <c r="I586" s="38"/>
      <c r="J586" s="70"/>
      <c r="K586" s="38"/>
      <c r="L586" s="70"/>
      <c r="M586" s="38"/>
      <c r="N586" s="70"/>
      <c r="O586" s="38"/>
      <c r="P586" s="70"/>
      <c r="Q586" s="70"/>
    </row>
    <row r="587" spans="1:17" ht="12.75" x14ac:dyDescent="0.2">
      <c r="A587" s="130"/>
      <c r="B587" s="79" t="str">
        <f t="shared" si="20"/>
        <v/>
      </c>
      <c r="C587" s="112" t="str">
        <f t="shared" si="19"/>
        <v/>
      </c>
      <c r="D587" s="70"/>
      <c r="E587" s="70"/>
      <c r="F587" s="38"/>
      <c r="G587" s="38"/>
      <c r="H587" s="70"/>
      <c r="I587" s="38"/>
      <c r="J587" s="70"/>
      <c r="K587" s="38"/>
      <c r="L587" s="70"/>
      <c r="M587" s="38"/>
      <c r="N587" s="70"/>
      <c r="O587" s="38"/>
      <c r="P587" s="70"/>
      <c r="Q587" s="70"/>
    </row>
    <row r="588" spans="1:17" ht="12.75" x14ac:dyDescent="0.2">
      <c r="A588" s="130"/>
      <c r="B588" s="79" t="str">
        <f t="shared" si="20"/>
        <v/>
      </c>
      <c r="C588" s="112" t="str">
        <f t="shared" si="19"/>
        <v/>
      </c>
      <c r="D588" s="70"/>
      <c r="E588" s="70"/>
      <c r="F588" s="38"/>
      <c r="G588" s="38"/>
      <c r="H588" s="70"/>
      <c r="I588" s="38"/>
      <c r="J588" s="70"/>
      <c r="K588" s="38"/>
      <c r="L588" s="70"/>
      <c r="M588" s="38"/>
      <c r="N588" s="70"/>
      <c r="O588" s="38"/>
      <c r="P588" s="70"/>
      <c r="Q588" s="70"/>
    </row>
    <row r="589" spans="1:17" ht="12.75" x14ac:dyDescent="0.2">
      <c r="A589" s="130"/>
      <c r="B589" s="79" t="str">
        <f t="shared" si="20"/>
        <v/>
      </c>
      <c r="C589" s="112" t="str">
        <f t="shared" si="19"/>
        <v/>
      </c>
      <c r="D589" s="70"/>
      <c r="E589" s="70"/>
      <c r="F589" s="38"/>
      <c r="G589" s="38"/>
      <c r="H589" s="70"/>
      <c r="I589" s="38"/>
      <c r="J589" s="70"/>
      <c r="K589" s="38"/>
      <c r="L589" s="70"/>
      <c r="M589" s="38"/>
      <c r="N589" s="70"/>
      <c r="O589" s="38"/>
      <c r="P589" s="70"/>
      <c r="Q589" s="70"/>
    </row>
    <row r="590" spans="1:17" ht="12.75" x14ac:dyDescent="0.2">
      <c r="A590" s="130"/>
      <c r="B590" s="79" t="str">
        <f t="shared" si="20"/>
        <v/>
      </c>
      <c r="C590" s="112" t="str">
        <f t="shared" si="19"/>
        <v/>
      </c>
      <c r="D590" s="70"/>
      <c r="E590" s="70"/>
      <c r="F590" s="38"/>
      <c r="G590" s="38"/>
      <c r="H590" s="70"/>
      <c r="I590" s="38"/>
      <c r="J590" s="70"/>
      <c r="K590" s="38"/>
      <c r="L590" s="70"/>
      <c r="M590" s="38"/>
      <c r="N590" s="70"/>
      <c r="O590" s="38"/>
      <c r="P590" s="70"/>
      <c r="Q590" s="70"/>
    </row>
    <row r="591" spans="1:17" ht="12.75" x14ac:dyDescent="0.2">
      <c r="A591" s="130"/>
      <c r="B591" s="79" t="str">
        <f t="shared" si="20"/>
        <v/>
      </c>
      <c r="C591" s="112" t="str">
        <f t="shared" si="19"/>
        <v/>
      </c>
      <c r="D591" s="70"/>
      <c r="E591" s="70"/>
      <c r="F591" s="38"/>
      <c r="G591" s="38"/>
      <c r="H591" s="70"/>
      <c r="I591" s="38"/>
      <c r="J591" s="70"/>
      <c r="K591" s="38"/>
      <c r="L591" s="70"/>
      <c r="M591" s="38"/>
      <c r="N591" s="70"/>
      <c r="O591" s="38"/>
      <c r="P591" s="70"/>
      <c r="Q591" s="70"/>
    </row>
    <row r="592" spans="1:17" ht="12.75" x14ac:dyDescent="0.2">
      <c r="A592" s="130"/>
      <c r="B592" s="79" t="str">
        <f t="shared" si="20"/>
        <v/>
      </c>
      <c r="C592" s="112" t="str">
        <f t="shared" si="19"/>
        <v/>
      </c>
      <c r="D592" s="70"/>
      <c r="E592" s="70"/>
      <c r="F592" s="38"/>
      <c r="G592" s="38"/>
      <c r="H592" s="70"/>
      <c r="I592" s="38"/>
      <c r="J592" s="70"/>
      <c r="K592" s="38"/>
      <c r="L592" s="70"/>
      <c r="M592" s="38"/>
      <c r="N592" s="70"/>
      <c r="O592" s="38"/>
      <c r="P592" s="70"/>
      <c r="Q592" s="70"/>
    </row>
    <row r="593" spans="1:17" ht="12.75" x14ac:dyDescent="0.2">
      <c r="A593" s="130"/>
      <c r="B593" s="79" t="str">
        <f t="shared" si="20"/>
        <v/>
      </c>
      <c r="C593" s="112" t="str">
        <f t="shared" si="19"/>
        <v/>
      </c>
      <c r="D593" s="70"/>
      <c r="E593" s="70"/>
      <c r="F593" s="38"/>
      <c r="G593" s="38"/>
      <c r="H593" s="70"/>
      <c r="I593" s="38"/>
      <c r="J593" s="70"/>
      <c r="K593" s="38"/>
      <c r="L593" s="70"/>
      <c r="M593" s="38"/>
      <c r="N593" s="70"/>
      <c r="O593" s="38"/>
      <c r="P593" s="70"/>
      <c r="Q593" s="70"/>
    </row>
    <row r="594" spans="1:17" ht="12.75" x14ac:dyDescent="0.2">
      <c r="A594" s="130"/>
      <c r="B594" s="79" t="str">
        <f t="shared" si="20"/>
        <v/>
      </c>
      <c r="C594" s="112" t="str">
        <f t="shared" si="19"/>
        <v/>
      </c>
      <c r="D594" s="70"/>
      <c r="E594" s="70"/>
      <c r="F594" s="38"/>
      <c r="G594" s="38"/>
      <c r="H594" s="70"/>
      <c r="I594" s="38"/>
      <c r="J594" s="70"/>
      <c r="K594" s="38"/>
      <c r="L594" s="70"/>
      <c r="M594" s="38"/>
      <c r="N594" s="70"/>
      <c r="O594" s="38"/>
      <c r="P594" s="70"/>
      <c r="Q594" s="70"/>
    </row>
    <row r="595" spans="1:17" ht="12.75" x14ac:dyDescent="0.2">
      <c r="A595" s="130"/>
      <c r="B595" s="79" t="str">
        <f t="shared" si="20"/>
        <v/>
      </c>
      <c r="C595" s="112" t="str">
        <f t="shared" si="19"/>
        <v/>
      </c>
      <c r="D595" s="70"/>
      <c r="E595" s="70"/>
      <c r="F595" s="38"/>
      <c r="G595" s="38"/>
      <c r="H595" s="70"/>
      <c r="I595" s="38"/>
      <c r="J595" s="70"/>
      <c r="K595" s="38"/>
      <c r="L595" s="70"/>
      <c r="M595" s="38"/>
      <c r="N595" s="70"/>
      <c r="O595" s="38"/>
      <c r="P595" s="70"/>
      <c r="Q595" s="70"/>
    </row>
    <row r="596" spans="1:17" ht="12.75" x14ac:dyDescent="0.2">
      <c r="A596" s="130"/>
      <c r="B596" s="79" t="str">
        <f t="shared" si="20"/>
        <v/>
      </c>
      <c r="C596" s="112" t="str">
        <f t="shared" si="19"/>
        <v/>
      </c>
      <c r="D596" s="70"/>
      <c r="E596" s="70"/>
      <c r="F596" s="38"/>
      <c r="G596" s="38"/>
      <c r="H596" s="70"/>
      <c r="I596" s="38"/>
      <c r="J596" s="70"/>
      <c r="K596" s="38"/>
      <c r="L596" s="70"/>
      <c r="M596" s="38"/>
      <c r="N596" s="70"/>
      <c r="O596" s="38"/>
      <c r="P596" s="70"/>
      <c r="Q596" s="70"/>
    </row>
    <row r="597" spans="1:17" ht="12.75" x14ac:dyDescent="0.2">
      <c r="A597" s="130"/>
      <c r="B597" s="79" t="str">
        <f t="shared" si="20"/>
        <v/>
      </c>
      <c r="C597" s="112" t="str">
        <f t="shared" si="19"/>
        <v/>
      </c>
      <c r="D597" s="70"/>
      <c r="E597" s="70"/>
      <c r="F597" s="38"/>
      <c r="G597" s="38"/>
      <c r="H597" s="70"/>
      <c r="I597" s="38"/>
      <c r="J597" s="70"/>
      <c r="K597" s="38"/>
      <c r="L597" s="70"/>
      <c r="M597" s="38"/>
      <c r="N597" s="70"/>
      <c r="O597" s="38"/>
      <c r="P597" s="70"/>
      <c r="Q597" s="70"/>
    </row>
    <row r="598" spans="1:17" ht="12.75" x14ac:dyDescent="0.2">
      <c r="A598" s="130"/>
      <c r="B598" s="79" t="str">
        <f t="shared" si="20"/>
        <v/>
      </c>
      <c r="C598" s="112" t="str">
        <f t="shared" si="19"/>
        <v/>
      </c>
      <c r="D598" s="70"/>
      <c r="E598" s="70"/>
      <c r="F598" s="38"/>
      <c r="G598" s="38"/>
      <c r="H598" s="70"/>
      <c r="I598" s="38"/>
      <c r="J598" s="70"/>
      <c r="K598" s="38"/>
      <c r="L598" s="70"/>
      <c r="M598" s="38"/>
      <c r="N598" s="70"/>
      <c r="O598" s="38"/>
      <c r="P598" s="70"/>
      <c r="Q598" s="70"/>
    </row>
    <row r="599" spans="1:17" ht="12.75" x14ac:dyDescent="0.2">
      <c r="A599" s="130"/>
      <c r="B599" s="79" t="str">
        <f t="shared" si="20"/>
        <v/>
      </c>
      <c r="C599" s="112" t="str">
        <f t="shared" si="19"/>
        <v/>
      </c>
      <c r="D599" s="70"/>
      <c r="E599" s="70"/>
      <c r="F599" s="38"/>
      <c r="G599" s="38"/>
      <c r="H599" s="70"/>
      <c r="I599" s="38"/>
      <c r="J599" s="70"/>
      <c r="K599" s="38"/>
      <c r="L599" s="70"/>
      <c r="M599" s="38"/>
      <c r="N599" s="70"/>
      <c r="O599" s="38"/>
      <c r="P599" s="70"/>
      <c r="Q599" s="70"/>
    </row>
    <row r="600" spans="1:17" ht="12.75" x14ac:dyDescent="0.2">
      <c r="A600" s="130"/>
      <c r="B600" s="79" t="str">
        <f t="shared" si="20"/>
        <v/>
      </c>
      <c r="C600" s="112" t="str">
        <f t="shared" si="19"/>
        <v/>
      </c>
      <c r="D600" s="70"/>
      <c r="E600" s="70"/>
      <c r="F600" s="38"/>
      <c r="G600" s="38"/>
      <c r="H600" s="70"/>
      <c r="I600" s="38"/>
      <c r="J600" s="70"/>
      <c r="K600" s="38"/>
      <c r="L600" s="70"/>
      <c r="M600" s="38"/>
      <c r="N600" s="70"/>
      <c r="O600" s="38"/>
      <c r="P600" s="70"/>
      <c r="Q600" s="70"/>
    </row>
    <row r="601" spans="1:17" ht="12.75" x14ac:dyDescent="0.2">
      <c r="A601" s="130"/>
      <c r="B601" s="79" t="str">
        <f t="shared" si="20"/>
        <v/>
      </c>
      <c r="C601" s="112" t="str">
        <f t="shared" si="19"/>
        <v/>
      </c>
      <c r="D601" s="70"/>
      <c r="E601" s="70"/>
      <c r="F601" s="38"/>
      <c r="G601" s="38"/>
      <c r="H601" s="70"/>
      <c r="I601" s="38"/>
      <c r="J601" s="70"/>
      <c r="K601" s="38"/>
      <c r="L601" s="70"/>
      <c r="M601" s="38"/>
      <c r="N601" s="70"/>
      <c r="O601" s="38"/>
      <c r="P601" s="70"/>
      <c r="Q601" s="70"/>
    </row>
    <row r="602" spans="1:17" ht="12.75" x14ac:dyDescent="0.2">
      <c r="A602" s="130"/>
      <c r="B602" s="79" t="str">
        <f t="shared" si="20"/>
        <v/>
      </c>
      <c r="C602" s="112" t="str">
        <f t="shared" si="19"/>
        <v/>
      </c>
      <c r="D602" s="70"/>
      <c r="E602" s="70"/>
      <c r="F602" s="38"/>
      <c r="G602" s="38"/>
      <c r="H602" s="70"/>
      <c r="I602" s="38"/>
      <c r="J602" s="70"/>
      <c r="K602" s="38"/>
      <c r="L602" s="70"/>
      <c r="M602" s="38"/>
      <c r="N602" s="70"/>
      <c r="O602" s="38"/>
      <c r="P602" s="70"/>
      <c r="Q602" s="70"/>
    </row>
    <row r="603" spans="1:17" ht="12.75" x14ac:dyDescent="0.2">
      <c r="A603" s="130"/>
      <c r="B603" s="79" t="str">
        <f t="shared" si="20"/>
        <v/>
      </c>
      <c r="C603" s="112" t="str">
        <f t="shared" si="19"/>
        <v/>
      </c>
      <c r="D603" s="70"/>
      <c r="E603" s="70"/>
      <c r="F603" s="38"/>
      <c r="G603" s="38"/>
      <c r="H603" s="70"/>
      <c r="I603" s="38"/>
      <c r="J603" s="70"/>
      <c r="K603" s="38"/>
      <c r="L603" s="70"/>
      <c r="M603" s="38"/>
      <c r="N603" s="70"/>
      <c r="O603" s="38"/>
      <c r="P603" s="70"/>
      <c r="Q603" s="70"/>
    </row>
    <row r="604" spans="1:17" ht="12.75" x14ac:dyDescent="0.2">
      <c r="A604" s="130"/>
      <c r="B604" s="79" t="str">
        <f t="shared" si="20"/>
        <v/>
      </c>
      <c r="C604" s="112" t="str">
        <f t="shared" si="19"/>
        <v/>
      </c>
      <c r="D604" s="70"/>
      <c r="E604" s="70"/>
      <c r="F604" s="38"/>
      <c r="G604" s="38"/>
      <c r="H604" s="70"/>
      <c r="I604" s="38"/>
      <c r="J604" s="70"/>
      <c r="K604" s="38"/>
      <c r="L604" s="70"/>
      <c r="M604" s="38"/>
      <c r="N604" s="70"/>
      <c r="O604" s="38"/>
      <c r="P604" s="70"/>
      <c r="Q604" s="70"/>
    </row>
    <row r="605" spans="1:17" ht="12.75" x14ac:dyDescent="0.2">
      <c r="A605" s="130"/>
      <c r="B605" s="79" t="str">
        <f t="shared" si="20"/>
        <v/>
      </c>
      <c r="C605" s="112" t="str">
        <f t="shared" si="19"/>
        <v/>
      </c>
      <c r="D605" s="70"/>
      <c r="E605" s="70"/>
      <c r="F605" s="38"/>
      <c r="G605" s="38"/>
      <c r="H605" s="70"/>
      <c r="I605" s="38"/>
      <c r="J605" s="70"/>
      <c r="K605" s="38"/>
      <c r="L605" s="70"/>
      <c r="M605" s="38"/>
      <c r="N605" s="70"/>
      <c r="O605" s="38"/>
      <c r="P605" s="70"/>
      <c r="Q605" s="70"/>
    </row>
    <row r="606" spans="1:17" ht="12.75" x14ac:dyDescent="0.2">
      <c r="A606" s="130"/>
      <c r="B606" s="79" t="str">
        <f t="shared" si="20"/>
        <v/>
      </c>
      <c r="C606" s="112" t="str">
        <f t="shared" si="19"/>
        <v/>
      </c>
      <c r="D606" s="70"/>
      <c r="E606" s="70"/>
      <c r="F606" s="38"/>
      <c r="G606" s="38"/>
      <c r="H606" s="70"/>
      <c r="I606" s="38"/>
      <c r="J606" s="70"/>
      <c r="K606" s="38"/>
      <c r="L606" s="70"/>
      <c r="M606" s="38"/>
      <c r="N606" s="70"/>
      <c r="O606" s="38"/>
      <c r="P606" s="70"/>
      <c r="Q606" s="70"/>
    </row>
    <row r="607" spans="1:17" ht="12.75" x14ac:dyDescent="0.2">
      <c r="A607" s="130"/>
      <c r="B607" s="79" t="str">
        <f t="shared" si="20"/>
        <v/>
      </c>
      <c r="C607" s="112" t="str">
        <f t="shared" si="19"/>
        <v/>
      </c>
      <c r="D607" s="70"/>
      <c r="E607" s="70"/>
      <c r="F607" s="38"/>
      <c r="G607" s="38"/>
      <c r="H607" s="70"/>
      <c r="I607" s="38"/>
      <c r="J607" s="70"/>
      <c r="K607" s="38"/>
      <c r="L607" s="70"/>
      <c r="M607" s="38"/>
      <c r="N607" s="70"/>
      <c r="O607" s="38"/>
      <c r="P607" s="70"/>
      <c r="Q607" s="70"/>
    </row>
    <row r="608" spans="1:17" ht="12.75" x14ac:dyDescent="0.2">
      <c r="A608" s="130"/>
      <c r="B608" s="79" t="str">
        <f t="shared" si="20"/>
        <v/>
      </c>
      <c r="C608" s="112" t="str">
        <f t="shared" si="19"/>
        <v/>
      </c>
      <c r="D608" s="70"/>
      <c r="E608" s="70"/>
      <c r="F608" s="38"/>
      <c r="G608" s="38"/>
      <c r="H608" s="70"/>
      <c r="I608" s="38"/>
      <c r="J608" s="70"/>
      <c r="K608" s="38"/>
      <c r="L608" s="70"/>
      <c r="M608" s="38"/>
      <c r="N608" s="70"/>
      <c r="O608" s="38"/>
      <c r="P608" s="70"/>
      <c r="Q608" s="70"/>
    </row>
    <row r="609" spans="1:17" ht="12.75" x14ac:dyDescent="0.2">
      <c r="A609" s="130"/>
      <c r="B609" s="79" t="str">
        <f t="shared" si="20"/>
        <v/>
      </c>
      <c r="C609" s="112" t="str">
        <f t="shared" si="19"/>
        <v/>
      </c>
      <c r="D609" s="70"/>
      <c r="E609" s="70"/>
      <c r="F609" s="38"/>
      <c r="G609" s="38"/>
      <c r="H609" s="70"/>
      <c r="I609" s="38"/>
      <c r="J609" s="70"/>
      <c r="K609" s="38"/>
      <c r="L609" s="70"/>
      <c r="M609" s="38"/>
      <c r="N609" s="70"/>
      <c r="O609" s="38"/>
      <c r="P609" s="70"/>
      <c r="Q609" s="70"/>
    </row>
    <row r="610" spans="1:17" ht="12.75" x14ac:dyDescent="0.2">
      <c r="A610" s="130"/>
      <c r="B610" s="79" t="str">
        <f t="shared" si="20"/>
        <v/>
      </c>
      <c r="C610" s="112" t="str">
        <f t="shared" si="19"/>
        <v/>
      </c>
      <c r="D610" s="70"/>
      <c r="E610" s="70"/>
      <c r="F610" s="38"/>
      <c r="G610" s="38"/>
      <c r="H610" s="70"/>
      <c r="I610" s="38"/>
      <c r="J610" s="70"/>
      <c r="K610" s="38"/>
      <c r="L610" s="70"/>
      <c r="M610" s="38"/>
      <c r="N610" s="70"/>
      <c r="O610" s="38"/>
      <c r="P610" s="70"/>
      <c r="Q610" s="70"/>
    </row>
    <row r="611" spans="1:17" ht="12.75" x14ac:dyDescent="0.2">
      <c r="A611" s="130"/>
      <c r="B611" s="79" t="str">
        <f t="shared" si="20"/>
        <v/>
      </c>
      <c r="C611" s="112" t="str">
        <f t="shared" si="19"/>
        <v/>
      </c>
      <c r="D611" s="70"/>
      <c r="E611" s="70"/>
      <c r="F611" s="38"/>
      <c r="G611" s="38"/>
      <c r="H611" s="70"/>
      <c r="I611" s="38"/>
      <c r="J611" s="70"/>
      <c r="K611" s="38"/>
      <c r="L611" s="70"/>
      <c r="M611" s="38"/>
      <c r="N611" s="70"/>
      <c r="O611" s="38"/>
      <c r="P611" s="70"/>
      <c r="Q611" s="70"/>
    </row>
    <row r="612" spans="1:17" ht="12.75" x14ac:dyDescent="0.2">
      <c r="A612" s="130"/>
      <c r="B612" s="79" t="str">
        <f t="shared" si="20"/>
        <v/>
      </c>
      <c r="C612" s="112" t="str">
        <f t="shared" si="19"/>
        <v/>
      </c>
      <c r="D612" s="70"/>
      <c r="E612" s="70"/>
      <c r="F612" s="38"/>
      <c r="G612" s="38"/>
      <c r="H612" s="70"/>
      <c r="I612" s="38"/>
      <c r="J612" s="70"/>
      <c r="K612" s="38"/>
      <c r="L612" s="70"/>
      <c r="M612" s="38"/>
      <c r="N612" s="70"/>
      <c r="O612" s="38"/>
      <c r="P612" s="70"/>
      <c r="Q612" s="70"/>
    </row>
    <row r="613" spans="1:17" ht="12.75" x14ac:dyDescent="0.2">
      <c r="A613" s="130"/>
      <c r="B613" s="79" t="str">
        <f t="shared" si="20"/>
        <v/>
      </c>
      <c r="C613" s="112" t="str">
        <f t="shared" si="19"/>
        <v/>
      </c>
      <c r="D613" s="70"/>
      <c r="E613" s="70"/>
      <c r="F613" s="38"/>
      <c r="G613" s="38"/>
      <c r="H613" s="70"/>
      <c r="I613" s="38"/>
      <c r="J613" s="70"/>
      <c r="K613" s="38"/>
      <c r="L613" s="70"/>
      <c r="M613" s="38"/>
      <c r="N613" s="70"/>
      <c r="O613" s="38"/>
      <c r="P613" s="70"/>
      <c r="Q613" s="70"/>
    </row>
    <row r="614" spans="1:17" ht="12.75" x14ac:dyDescent="0.2">
      <c r="A614" s="130"/>
      <c r="B614" s="79" t="str">
        <f t="shared" si="20"/>
        <v/>
      </c>
      <c r="C614" s="112" t="str">
        <f t="shared" si="19"/>
        <v/>
      </c>
      <c r="D614" s="70"/>
      <c r="E614" s="70"/>
      <c r="F614" s="38"/>
      <c r="G614" s="38"/>
      <c r="H614" s="70"/>
      <c r="I614" s="38"/>
      <c r="J614" s="70"/>
      <c r="K614" s="38"/>
      <c r="L614" s="70"/>
      <c r="M614" s="38"/>
      <c r="N614" s="70"/>
      <c r="O614" s="38"/>
      <c r="P614" s="70"/>
      <c r="Q614" s="70"/>
    </row>
    <row r="615" spans="1:17" ht="12.75" x14ac:dyDescent="0.2">
      <c r="A615" s="130"/>
      <c r="B615" s="79" t="str">
        <f t="shared" si="20"/>
        <v/>
      </c>
      <c r="C615" s="112" t="str">
        <f t="shared" si="19"/>
        <v/>
      </c>
      <c r="D615" s="70"/>
      <c r="E615" s="70"/>
      <c r="F615" s="38"/>
      <c r="G615" s="38"/>
      <c r="H615" s="70"/>
      <c r="I615" s="38"/>
      <c r="J615" s="70"/>
      <c r="K615" s="38"/>
      <c r="L615" s="70"/>
      <c r="M615" s="38"/>
      <c r="N615" s="70"/>
      <c r="O615" s="38"/>
      <c r="P615" s="70"/>
      <c r="Q615" s="70"/>
    </row>
    <row r="616" spans="1:17" ht="12.75" x14ac:dyDescent="0.2">
      <c r="A616" s="130"/>
      <c r="B616" s="79" t="str">
        <f t="shared" si="20"/>
        <v/>
      </c>
      <c r="C616" s="112" t="str">
        <f t="shared" si="19"/>
        <v/>
      </c>
      <c r="D616" s="70"/>
      <c r="E616" s="70"/>
      <c r="F616" s="38"/>
      <c r="G616" s="38"/>
      <c r="H616" s="70"/>
      <c r="I616" s="38"/>
      <c r="J616" s="70"/>
      <c r="K616" s="38"/>
      <c r="L616" s="70"/>
      <c r="M616" s="38"/>
      <c r="N616" s="70"/>
      <c r="O616" s="38"/>
      <c r="P616" s="70"/>
      <c r="Q616" s="70"/>
    </row>
    <row r="617" spans="1:17" ht="12.75" x14ac:dyDescent="0.2">
      <c r="A617" s="130"/>
      <c r="B617" s="79" t="str">
        <f t="shared" si="20"/>
        <v/>
      </c>
      <c r="C617" s="112" t="str">
        <f t="shared" si="19"/>
        <v/>
      </c>
      <c r="D617" s="70"/>
      <c r="E617" s="70"/>
      <c r="F617" s="38"/>
      <c r="G617" s="38"/>
      <c r="H617" s="70"/>
      <c r="I617" s="38"/>
      <c r="J617" s="70"/>
      <c r="K617" s="38"/>
      <c r="L617" s="70"/>
      <c r="M617" s="38"/>
      <c r="N617" s="70"/>
      <c r="O617" s="38"/>
      <c r="P617" s="70"/>
      <c r="Q617" s="70"/>
    </row>
    <row r="618" spans="1:17" ht="12.75" x14ac:dyDescent="0.2">
      <c r="A618" s="130"/>
      <c r="B618" s="79" t="str">
        <f t="shared" si="20"/>
        <v/>
      </c>
      <c r="C618" s="112" t="str">
        <f t="shared" si="19"/>
        <v/>
      </c>
      <c r="D618" s="70"/>
      <c r="E618" s="70"/>
      <c r="F618" s="38"/>
      <c r="G618" s="38"/>
      <c r="H618" s="70"/>
      <c r="I618" s="38"/>
      <c r="J618" s="70"/>
      <c r="K618" s="38"/>
      <c r="L618" s="70"/>
      <c r="M618" s="38"/>
      <c r="N618" s="70"/>
      <c r="O618" s="38"/>
      <c r="P618" s="70"/>
      <c r="Q618" s="70"/>
    </row>
    <row r="619" spans="1:17" ht="12.75" x14ac:dyDescent="0.2">
      <c r="A619" s="130"/>
      <c r="B619" s="79" t="str">
        <f t="shared" si="20"/>
        <v/>
      </c>
      <c r="C619" s="112" t="str">
        <f t="shared" si="19"/>
        <v/>
      </c>
      <c r="D619" s="70"/>
      <c r="E619" s="70"/>
      <c r="F619" s="38"/>
      <c r="G619" s="38"/>
      <c r="H619" s="70"/>
      <c r="I619" s="38"/>
      <c r="J619" s="70"/>
      <c r="K619" s="38"/>
      <c r="L619" s="70"/>
      <c r="M619" s="38"/>
      <c r="N619" s="70"/>
      <c r="O619" s="38"/>
      <c r="P619" s="70"/>
      <c r="Q619" s="70"/>
    </row>
    <row r="620" spans="1:17" ht="12.75" x14ac:dyDescent="0.2">
      <c r="A620" s="130"/>
      <c r="B620" s="79" t="str">
        <f t="shared" si="20"/>
        <v/>
      </c>
      <c r="C620" s="112" t="str">
        <f t="shared" si="19"/>
        <v/>
      </c>
      <c r="D620" s="70"/>
      <c r="E620" s="70"/>
      <c r="F620" s="38"/>
      <c r="G620" s="38"/>
      <c r="H620" s="70"/>
      <c r="I620" s="38"/>
      <c r="J620" s="70"/>
      <c r="K620" s="38"/>
      <c r="L620" s="70"/>
      <c r="M620" s="38"/>
      <c r="N620" s="70"/>
      <c r="O620" s="38"/>
      <c r="P620" s="70"/>
      <c r="Q620" s="70"/>
    </row>
    <row r="621" spans="1:17" ht="12.75" x14ac:dyDescent="0.2">
      <c r="A621" s="130"/>
      <c r="B621" s="79" t="str">
        <f t="shared" si="20"/>
        <v/>
      </c>
      <c r="C621" s="112" t="str">
        <f t="shared" si="19"/>
        <v/>
      </c>
      <c r="D621" s="70"/>
      <c r="E621" s="70"/>
      <c r="F621" s="38"/>
      <c r="G621" s="38"/>
      <c r="H621" s="70"/>
      <c r="I621" s="38"/>
      <c r="J621" s="70"/>
      <c r="K621" s="38"/>
      <c r="L621" s="70"/>
      <c r="M621" s="38"/>
      <c r="N621" s="70"/>
      <c r="O621" s="38"/>
      <c r="P621" s="70"/>
      <c r="Q621" s="70"/>
    </row>
    <row r="622" spans="1:17" ht="12.75" x14ac:dyDescent="0.2">
      <c r="A622" s="130"/>
      <c r="B622" s="79" t="str">
        <f t="shared" si="20"/>
        <v/>
      </c>
      <c r="C622" s="112" t="str">
        <f t="shared" si="19"/>
        <v/>
      </c>
      <c r="D622" s="70"/>
      <c r="E622" s="70"/>
      <c r="F622" s="38"/>
      <c r="G622" s="38"/>
      <c r="H622" s="70"/>
      <c r="I622" s="38"/>
      <c r="J622" s="70"/>
      <c r="K622" s="38"/>
      <c r="L622" s="70"/>
      <c r="M622" s="38"/>
      <c r="N622" s="70"/>
      <c r="O622" s="38"/>
      <c r="P622" s="70"/>
      <c r="Q622" s="70"/>
    </row>
    <row r="623" spans="1:17" ht="12.75" x14ac:dyDescent="0.2">
      <c r="A623" s="130"/>
      <c r="B623" s="79" t="str">
        <f t="shared" si="20"/>
        <v/>
      </c>
      <c r="C623" s="112" t="str">
        <f t="shared" si="19"/>
        <v/>
      </c>
      <c r="D623" s="70"/>
      <c r="E623" s="70"/>
      <c r="F623" s="38"/>
      <c r="G623" s="38"/>
      <c r="H623" s="70"/>
      <c r="I623" s="38"/>
      <c r="J623" s="70"/>
      <c r="K623" s="38"/>
      <c r="L623" s="70"/>
      <c r="M623" s="38"/>
      <c r="N623" s="70"/>
      <c r="O623" s="38"/>
      <c r="P623" s="70"/>
      <c r="Q623" s="70"/>
    </row>
    <row r="624" spans="1:17" ht="12.75" x14ac:dyDescent="0.2">
      <c r="A624" s="130"/>
      <c r="B624" s="79" t="str">
        <f t="shared" si="20"/>
        <v/>
      </c>
      <c r="C624" s="112" t="str">
        <f t="shared" si="19"/>
        <v/>
      </c>
      <c r="D624" s="70"/>
      <c r="E624" s="70"/>
      <c r="F624" s="38"/>
      <c r="G624" s="38"/>
      <c r="H624" s="70"/>
      <c r="I624" s="38"/>
      <c r="J624" s="70"/>
      <c r="K624" s="38"/>
      <c r="L624" s="70"/>
      <c r="M624" s="38"/>
      <c r="N624" s="70"/>
      <c r="O624" s="38"/>
      <c r="P624" s="70"/>
      <c r="Q624" s="70"/>
    </row>
    <row r="625" spans="1:17" ht="12.75" x14ac:dyDescent="0.2">
      <c r="A625" s="130"/>
      <c r="B625" s="79" t="str">
        <f t="shared" si="20"/>
        <v/>
      </c>
      <c r="C625" s="112" t="str">
        <f t="shared" si="19"/>
        <v/>
      </c>
      <c r="D625" s="70"/>
      <c r="E625" s="70"/>
      <c r="F625" s="38"/>
      <c r="G625" s="38"/>
      <c r="H625" s="70"/>
      <c r="I625" s="38"/>
      <c r="J625" s="70"/>
      <c r="K625" s="38"/>
      <c r="L625" s="70"/>
      <c r="M625" s="38"/>
      <c r="N625" s="70"/>
      <c r="O625" s="38"/>
      <c r="P625" s="70"/>
      <c r="Q625" s="70"/>
    </row>
    <row r="626" spans="1:17" ht="12.75" x14ac:dyDescent="0.2">
      <c r="A626" s="130"/>
      <c r="B626" s="79" t="str">
        <f t="shared" si="20"/>
        <v/>
      </c>
      <c r="C626" s="112" t="str">
        <f t="shared" si="19"/>
        <v/>
      </c>
      <c r="D626" s="70"/>
      <c r="E626" s="70"/>
      <c r="F626" s="38"/>
      <c r="G626" s="38"/>
      <c r="H626" s="70"/>
      <c r="I626" s="38"/>
      <c r="J626" s="70"/>
      <c r="K626" s="38"/>
      <c r="L626" s="70"/>
      <c r="M626" s="38"/>
      <c r="N626" s="70"/>
      <c r="O626" s="38"/>
      <c r="P626" s="70"/>
      <c r="Q626" s="70"/>
    </row>
    <row r="627" spans="1:17" ht="12.75" x14ac:dyDescent="0.2">
      <c r="A627" s="130"/>
      <c r="B627" s="79" t="str">
        <f t="shared" si="20"/>
        <v/>
      </c>
      <c r="C627" s="112" t="str">
        <f t="shared" si="19"/>
        <v/>
      </c>
      <c r="D627" s="70"/>
      <c r="E627" s="70"/>
      <c r="F627" s="38"/>
      <c r="G627" s="38"/>
      <c r="H627" s="70"/>
      <c r="I627" s="38"/>
      <c r="J627" s="70"/>
      <c r="K627" s="38"/>
      <c r="L627" s="70"/>
      <c r="M627" s="38"/>
      <c r="N627" s="70"/>
      <c r="O627" s="38"/>
      <c r="P627" s="70"/>
      <c r="Q627" s="70"/>
    </row>
    <row r="628" spans="1:17" ht="12.75" x14ac:dyDescent="0.2">
      <c r="A628" s="130"/>
      <c r="B628" s="79" t="str">
        <f t="shared" si="20"/>
        <v/>
      </c>
      <c r="C628" s="112" t="str">
        <f t="shared" si="19"/>
        <v/>
      </c>
      <c r="D628" s="70"/>
      <c r="E628" s="70"/>
      <c r="F628" s="38"/>
      <c r="G628" s="38"/>
      <c r="H628" s="70"/>
      <c r="I628" s="38"/>
      <c r="J628" s="70"/>
      <c r="K628" s="38"/>
      <c r="L628" s="70"/>
      <c r="M628" s="38"/>
      <c r="N628" s="70"/>
      <c r="O628" s="38"/>
      <c r="P628" s="70"/>
      <c r="Q628" s="70"/>
    </row>
    <row r="629" spans="1:17" ht="12.75" x14ac:dyDescent="0.2">
      <c r="A629" s="130"/>
      <c r="B629" s="79" t="str">
        <f t="shared" si="20"/>
        <v/>
      </c>
      <c r="C629" s="112" t="str">
        <f t="shared" si="19"/>
        <v/>
      </c>
      <c r="D629" s="70"/>
      <c r="E629" s="70"/>
      <c r="F629" s="38"/>
      <c r="G629" s="38"/>
      <c r="H629" s="70"/>
      <c r="I629" s="38"/>
      <c r="J629" s="70"/>
      <c r="K629" s="38"/>
      <c r="L629" s="70"/>
      <c r="M629" s="38"/>
      <c r="N629" s="70"/>
      <c r="O629" s="38"/>
      <c r="P629" s="70"/>
      <c r="Q629" s="70"/>
    </row>
    <row r="630" spans="1:17" ht="12.75" x14ac:dyDescent="0.2">
      <c r="A630" s="130"/>
      <c r="B630" s="79" t="str">
        <f t="shared" si="20"/>
        <v/>
      </c>
      <c r="C630" s="112" t="str">
        <f t="shared" si="19"/>
        <v/>
      </c>
      <c r="D630" s="70"/>
      <c r="E630" s="70"/>
      <c r="F630" s="38"/>
      <c r="G630" s="38"/>
      <c r="H630" s="70"/>
      <c r="I630" s="38"/>
      <c r="J630" s="70"/>
      <c r="K630" s="38"/>
      <c r="L630" s="70"/>
      <c r="M630" s="38"/>
      <c r="N630" s="70"/>
      <c r="O630" s="38"/>
      <c r="P630" s="70"/>
      <c r="Q630" s="70"/>
    </row>
    <row r="631" spans="1:17" ht="12.75" x14ac:dyDescent="0.2">
      <c r="A631" s="130"/>
      <c r="B631" s="79" t="str">
        <f t="shared" si="20"/>
        <v/>
      </c>
      <c r="C631" s="112" t="str">
        <f t="shared" si="19"/>
        <v/>
      </c>
      <c r="D631" s="70"/>
      <c r="E631" s="70"/>
      <c r="F631" s="38"/>
      <c r="G631" s="38"/>
      <c r="H631" s="70"/>
      <c r="I631" s="38"/>
      <c r="J631" s="70"/>
      <c r="K631" s="38"/>
      <c r="L631" s="70"/>
      <c r="M631" s="38"/>
      <c r="N631" s="70"/>
      <c r="O631" s="38"/>
      <c r="P631" s="70"/>
      <c r="Q631" s="70"/>
    </row>
    <row r="632" spans="1:17" ht="12.75" x14ac:dyDescent="0.2">
      <c r="A632" s="130"/>
      <c r="B632" s="79" t="str">
        <f t="shared" si="20"/>
        <v/>
      </c>
      <c r="C632" s="112" t="str">
        <f t="shared" si="19"/>
        <v/>
      </c>
      <c r="D632" s="70"/>
      <c r="E632" s="70"/>
      <c r="F632" s="38"/>
      <c r="G632" s="38"/>
      <c r="H632" s="70"/>
      <c r="I632" s="38"/>
      <c r="J632" s="70"/>
      <c r="K632" s="38"/>
      <c r="L632" s="70"/>
      <c r="M632" s="38"/>
      <c r="N632" s="70"/>
      <c r="O632" s="38"/>
      <c r="P632" s="70"/>
      <c r="Q632" s="70"/>
    </row>
    <row r="633" spans="1:17" ht="12.75" x14ac:dyDescent="0.2">
      <c r="A633" s="130"/>
      <c r="B633" s="79" t="str">
        <f t="shared" si="20"/>
        <v/>
      </c>
      <c r="C633" s="112" t="str">
        <f t="shared" si="19"/>
        <v/>
      </c>
      <c r="D633" s="70"/>
      <c r="E633" s="70"/>
      <c r="F633" s="38"/>
      <c r="G633" s="38"/>
      <c r="H633" s="70"/>
      <c r="I633" s="38"/>
      <c r="J633" s="70"/>
      <c r="K633" s="38"/>
      <c r="L633" s="70"/>
      <c r="M633" s="38"/>
      <c r="N633" s="70"/>
      <c r="O633" s="38"/>
      <c r="P633" s="70"/>
      <c r="Q633" s="70"/>
    </row>
    <row r="634" spans="1:17" ht="12.75" x14ac:dyDescent="0.2">
      <c r="A634" s="130"/>
      <c r="B634" s="79" t="str">
        <f t="shared" si="20"/>
        <v/>
      </c>
      <c r="C634" s="112" t="str">
        <f t="shared" si="19"/>
        <v/>
      </c>
      <c r="D634" s="70"/>
      <c r="E634" s="70"/>
      <c r="F634" s="38"/>
      <c r="G634" s="38"/>
      <c r="H634" s="70"/>
      <c r="I634" s="38"/>
      <c r="J634" s="70"/>
      <c r="K634" s="38"/>
      <c r="L634" s="70"/>
      <c r="M634" s="38"/>
      <c r="N634" s="70"/>
      <c r="O634" s="38"/>
      <c r="P634" s="70"/>
      <c r="Q634" s="70"/>
    </row>
    <row r="635" spans="1:17" ht="12.75" x14ac:dyDescent="0.2">
      <c r="A635" s="130"/>
      <c r="B635" s="79" t="str">
        <f t="shared" si="20"/>
        <v/>
      </c>
      <c r="C635" s="112" t="str">
        <f t="shared" si="19"/>
        <v/>
      </c>
      <c r="D635" s="70"/>
      <c r="E635" s="70"/>
      <c r="F635" s="38"/>
      <c r="G635" s="38"/>
      <c r="H635" s="70"/>
      <c r="I635" s="38"/>
      <c r="J635" s="70"/>
      <c r="K635" s="38"/>
      <c r="L635" s="70"/>
      <c r="M635" s="38"/>
      <c r="N635" s="70"/>
      <c r="O635" s="38"/>
      <c r="P635" s="70"/>
      <c r="Q635" s="70"/>
    </row>
    <row r="636" spans="1:17" ht="12.75" x14ac:dyDescent="0.2">
      <c r="A636" s="130"/>
      <c r="B636" s="79" t="str">
        <f t="shared" si="20"/>
        <v/>
      </c>
      <c r="C636" s="112" t="str">
        <f t="shared" si="19"/>
        <v/>
      </c>
      <c r="D636" s="70"/>
      <c r="E636" s="70"/>
      <c r="F636" s="38"/>
      <c r="G636" s="38"/>
      <c r="H636" s="70"/>
      <c r="I636" s="38"/>
      <c r="J636" s="70"/>
      <c r="K636" s="38"/>
      <c r="L636" s="70"/>
      <c r="M636" s="38"/>
      <c r="N636" s="70"/>
      <c r="O636" s="38"/>
      <c r="P636" s="70"/>
      <c r="Q636" s="70"/>
    </row>
    <row r="637" spans="1:17" ht="12.75" x14ac:dyDescent="0.2">
      <c r="A637" s="130"/>
      <c r="B637" s="79" t="str">
        <f t="shared" si="20"/>
        <v/>
      </c>
      <c r="C637" s="112" t="str">
        <f t="shared" si="19"/>
        <v/>
      </c>
      <c r="D637" s="70"/>
      <c r="E637" s="70"/>
      <c r="F637" s="38"/>
      <c r="G637" s="38"/>
      <c r="H637" s="70"/>
      <c r="I637" s="38"/>
      <c r="J637" s="70"/>
      <c r="K637" s="38"/>
      <c r="L637" s="70"/>
      <c r="M637" s="38"/>
      <c r="N637" s="70"/>
      <c r="O637" s="38"/>
      <c r="P637" s="70"/>
      <c r="Q637" s="70"/>
    </row>
    <row r="638" spans="1:17" ht="12.75" x14ac:dyDescent="0.2">
      <c r="A638" s="130"/>
      <c r="B638" s="79" t="str">
        <f t="shared" si="20"/>
        <v/>
      </c>
      <c r="C638" s="112" t="str">
        <f t="shared" si="19"/>
        <v/>
      </c>
      <c r="D638" s="70"/>
      <c r="E638" s="70"/>
      <c r="F638" s="38"/>
      <c r="G638" s="38"/>
      <c r="H638" s="70"/>
      <c r="I638" s="38"/>
      <c r="J638" s="70"/>
      <c r="K638" s="38"/>
      <c r="L638" s="70"/>
      <c r="M638" s="38"/>
      <c r="N638" s="70"/>
      <c r="O638" s="38"/>
      <c r="P638" s="70"/>
      <c r="Q638" s="70"/>
    </row>
    <row r="639" spans="1:17" ht="12.75" x14ac:dyDescent="0.2">
      <c r="A639" s="130"/>
      <c r="B639" s="79" t="str">
        <f t="shared" si="20"/>
        <v/>
      </c>
      <c r="C639" s="112" t="str">
        <f t="shared" si="19"/>
        <v/>
      </c>
      <c r="D639" s="70"/>
      <c r="E639" s="70"/>
      <c r="F639" s="38"/>
      <c r="G639" s="38"/>
      <c r="H639" s="70"/>
      <c r="I639" s="38"/>
      <c r="J639" s="70"/>
      <c r="K639" s="38"/>
      <c r="L639" s="70"/>
      <c r="M639" s="38"/>
      <c r="N639" s="70"/>
      <c r="O639" s="38"/>
      <c r="P639" s="70"/>
      <c r="Q639" s="70"/>
    </row>
    <row r="640" spans="1:17" ht="12.75" x14ac:dyDescent="0.2">
      <c r="A640" s="130"/>
      <c r="B640" s="79" t="str">
        <f t="shared" si="20"/>
        <v/>
      </c>
      <c r="C640" s="112" t="str">
        <f t="shared" si="19"/>
        <v/>
      </c>
      <c r="D640" s="70"/>
      <c r="E640" s="70"/>
      <c r="F640" s="38"/>
      <c r="G640" s="38"/>
      <c r="H640" s="70"/>
      <c r="I640" s="38"/>
      <c r="J640" s="70"/>
      <c r="K640" s="38"/>
      <c r="L640" s="70"/>
      <c r="M640" s="38"/>
      <c r="N640" s="70"/>
      <c r="O640" s="38"/>
      <c r="P640" s="70"/>
      <c r="Q640" s="70"/>
    </row>
    <row r="641" spans="1:17" ht="12.75" x14ac:dyDescent="0.2">
      <c r="A641" s="130"/>
      <c r="B641" s="79" t="str">
        <f t="shared" si="20"/>
        <v/>
      </c>
      <c r="C641" s="112" t="str">
        <f t="shared" si="19"/>
        <v/>
      </c>
      <c r="D641" s="70"/>
      <c r="E641" s="70"/>
      <c r="F641" s="38"/>
      <c r="G641" s="38"/>
      <c r="H641" s="70"/>
      <c r="I641" s="38"/>
      <c r="J641" s="70"/>
      <c r="K641" s="38"/>
      <c r="L641" s="70"/>
      <c r="M641" s="38"/>
      <c r="N641" s="70"/>
      <c r="O641" s="38"/>
      <c r="P641" s="70"/>
      <c r="Q641" s="70"/>
    </row>
    <row r="642" spans="1:17" ht="12.75" x14ac:dyDescent="0.2">
      <c r="A642" s="130"/>
      <c r="B642" s="79" t="str">
        <f t="shared" si="20"/>
        <v/>
      </c>
      <c r="C642" s="112" t="str">
        <f t="shared" si="19"/>
        <v/>
      </c>
      <c r="D642" s="70"/>
      <c r="E642" s="70"/>
      <c r="F642" s="38"/>
      <c r="G642" s="38"/>
      <c r="H642" s="70"/>
      <c r="I642" s="38"/>
      <c r="J642" s="70"/>
      <c r="K642" s="38"/>
      <c r="L642" s="70"/>
      <c r="M642" s="38"/>
      <c r="N642" s="70"/>
      <c r="O642" s="38"/>
      <c r="P642" s="70"/>
      <c r="Q642" s="70"/>
    </row>
    <row r="643" spans="1:17" ht="12.75" x14ac:dyDescent="0.2">
      <c r="A643" s="130"/>
      <c r="B643" s="79" t="str">
        <f t="shared" si="20"/>
        <v/>
      </c>
      <c r="C643" s="112" t="str">
        <f t="shared" si="19"/>
        <v/>
      </c>
      <c r="D643" s="70"/>
      <c r="E643" s="70"/>
      <c r="F643" s="38"/>
      <c r="G643" s="38"/>
      <c r="H643" s="70"/>
      <c r="I643" s="38"/>
      <c r="J643" s="70"/>
      <c r="K643" s="38"/>
      <c r="L643" s="70"/>
      <c r="M643" s="38"/>
      <c r="N643" s="70"/>
      <c r="O643" s="38"/>
      <c r="P643" s="70"/>
      <c r="Q643" s="70"/>
    </row>
    <row r="644" spans="1:17" ht="12.75" x14ac:dyDescent="0.2">
      <c r="A644" s="130"/>
      <c r="B644" s="79" t="str">
        <f t="shared" si="20"/>
        <v/>
      </c>
      <c r="C644" s="112" t="str">
        <f t="shared" si="19"/>
        <v/>
      </c>
      <c r="D644" s="70"/>
      <c r="E644" s="70"/>
      <c r="F644" s="38"/>
      <c r="G644" s="38"/>
      <c r="H644" s="70"/>
      <c r="I644" s="38"/>
      <c r="J644" s="70"/>
      <c r="K644" s="38"/>
      <c r="L644" s="70"/>
      <c r="M644" s="38"/>
      <c r="N644" s="70"/>
      <c r="O644" s="38"/>
      <c r="P644" s="70"/>
      <c r="Q644" s="70"/>
    </row>
    <row r="645" spans="1:17" ht="12.75" x14ac:dyDescent="0.2">
      <c r="A645" s="130"/>
      <c r="B645" s="79" t="str">
        <f t="shared" si="20"/>
        <v/>
      </c>
      <c r="C645" s="112" t="str">
        <f t="shared" si="19"/>
        <v/>
      </c>
      <c r="D645" s="70"/>
      <c r="E645" s="70"/>
      <c r="F645" s="38"/>
      <c r="G645" s="38"/>
      <c r="H645" s="70"/>
      <c r="I645" s="38"/>
      <c r="J645" s="70"/>
      <c r="K645" s="38"/>
      <c r="L645" s="70"/>
      <c r="M645" s="38"/>
      <c r="N645" s="70"/>
      <c r="O645" s="38"/>
      <c r="P645" s="70"/>
      <c r="Q645" s="70"/>
    </row>
    <row r="646" spans="1:17" ht="12.75" x14ac:dyDescent="0.2">
      <c r="A646" s="130"/>
      <c r="B646" s="79" t="str">
        <f t="shared" si="20"/>
        <v/>
      </c>
      <c r="C646" s="112" t="str">
        <f t="shared" si="19"/>
        <v/>
      </c>
      <c r="D646" s="70"/>
      <c r="E646" s="70"/>
      <c r="F646" s="38"/>
      <c r="G646" s="38"/>
      <c r="H646" s="70"/>
      <c r="I646" s="38"/>
      <c r="J646" s="70"/>
      <c r="K646" s="38"/>
      <c r="L646" s="70"/>
      <c r="M646" s="38"/>
      <c r="N646" s="70"/>
      <c r="O646" s="38"/>
      <c r="P646" s="70"/>
      <c r="Q646" s="70"/>
    </row>
    <row r="647" spans="1:17" ht="12.75" x14ac:dyDescent="0.2">
      <c r="A647" s="130"/>
      <c r="B647" s="79" t="str">
        <f t="shared" si="20"/>
        <v/>
      </c>
      <c r="C647" s="112" t="str">
        <f t="shared" si="19"/>
        <v/>
      </c>
      <c r="D647" s="70"/>
      <c r="E647" s="70"/>
      <c r="F647" s="38"/>
      <c r="G647" s="38"/>
      <c r="H647" s="70"/>
      <c r="I647" s="38"/>
      <c r="J647" s="70"/>
      <c r="K647" s="38"/>
      <c r="L647" s="70"/>
      <c r="M647" s="38"/>
      <c r="N647" s="70"/>
      <c r="O647" s="38"/>
      <c r="P647" s="70"/>
      <c r="Q647" s="70"/>
    </row>
    <row r="648" spans="1:17" ht="12.75" x14ac:dyDescent="0.2">
      <c r="A648" s="130"/>
      <c r="B648" s="79" t="str">
        <f t="shared" si="20"/>
        <v/>
      </c>
      <c r="C648" s="112" t="str">
        <f t="shared" ref="C648:C711" si="21">IF(A648="","",IF(ISERROR(VLOOKUP(TEXT(A648,0),remples,9,0)),IF(ISERROR(VLOOKUP(TEXT(A648,0),rempl_ficha,6,0)),"***** Codigo No Encontrado *****",UPPER((VLOOKUP(TEXT(A648,0),rempl_ficha,6,0)))),VLOOKUP(TEXT(A648,0),remples,9,0)))</f>
        <v/>
      </c>
      <c r="D648" s="70"/>
      <c r="E648" s="70"/>
      <c r="F648" s="38"/>
      <c r="G648" s="38"/>
      <c r="H648" s="70"/>
      <c r="I648" s="38"/>
      <c r="J648" s="70"/>
      <c r="K648" s="38"/>
      <c r="L648" s="70"/>
      <c r="M648" s="38"/>
      <c r="N648" s="70"/>
      <c r="O648" s="38"/>
      <c r="P648" s="70"/>
      <c r="Q648" s="70"/>
    </row>
    <row r="649" spans="1:17" ht="12.75" x14ac:dyDescent="0.2">
      <c r="A649" s="130"/>
      <c r="B649" s="79" t="str">
        <f t="shared" ref="B649:B712" si="22">IF(A649="","",IF(ISERROR(VLOOKUP(TEXT(A649,0),remples,3,0)),IF(ISERROR(VLOOKUP(TEXT(A649,0),rempl_ficha,7,0)),"***** Codigo No Encontrado *****",UPPER((VLOOKUP(TEXT(A649,0),rempl_ficha,7,0)&amp;"   "&amp;VLOOKUP(TEXT(A649,0),rempl_ficha,8,0)&amp;","&amp;VLOOKUP(TEXT(A649,0),rempl_ficha,9,0)))),VLOOKUP(TEXT(A649,0),remples,3,0)))</f>
        <v/>
      </c>
      <c r="C649" s="112" t="str">
        <f t="shared" si="21"/>
        <v/>
      </c>
      <c r="D649" s="70"/>
      <c r="E649" s="70"/>
      <c r="F649" s="38"/>
      <c r="G649" s="38"/>
      <c r="H649" s="70"/>
      <c r="I649" s="38"/>
      <c r="J649" s="70"/>
      <c r="K649" s="38"/>
      <c r="L649" s="70"/>
      <c r="M649" s="38"/>
      <c r="N649" s="70"/>
      <c r="O649" s="38"/>
      <c r="P649" s="70"/>
      <c r="Q649" s="70"/>
    </row>
    <row r="650" spans="1:17" ht="12.75" x14ac:dyDescent="0.2">
      <c r="A650" s="130"/>
      <c r="B650" s="79" t="str">
        <f t="shared" si="22"/>
        <v/>
      </c>
      <c r="C650" s="112" t="str">
        <f t="shared" si="21"/>
        <v/>
      </c>
      <c r="D650" s="70"/>
      <c r="E650" s="70"/>
      <c r="F650" s="38"/>
      <c r="G650" s="38"/>
      <c r="H650" s="70"/>
      <c r="I650" s="38"/>
      <c r="J650" s="70"/>
      <c r="K650" s="38"/>
      <c r="L650" s="70"/>
      <c r="M650" s="38"/>
      <c r="N650" s="70"/>
      <c r="O650" s="38"/>
      <c r="P650" s="70"/>
      <c r="Q650" s="70"/>
    </row>
    <row r="651" spans="1:17" ht="12.75" x14ac:dyDescent="0.2">
      <c r="A651" s="130"/>
      <c r="B651" s="79" t="str">
        <f t="shared" si="22"/>
        <v/>
      </c>
      <c r="C651" s="112" t="str">
        <f t="shared" si="21"/>
        <v/>
      </c>
      <c r="D651" s="70"/>
      <c r="E651" s="70"/>
      <c r="F651" s="38"/>
      <c r="G651" s="38"/>
      <c r="H651" s="70"/>
      <c r="I651" s="38"/>
      <c r="J651" s="70"/>
      <c r="K651" s="38"/>
      <c r="L651" s="70"/>
      <c r="M651" s="38"/>
      <c r="N651" s="70"/>
      <c r="O651" s="38"/>
      <c r="P651" s="70"/>
      <c r="Q651" s="70"/>
    </row>
    <row r="652" spans="1:17" ht="12.75" x14ac:dyDescent="0.2">
      <c r="A652" s="130"/>
      <c r="B652" s="79" t="str">
        <f t="shared" si="22"/>
        <v/>
      </c>
      <c r="C652" s="112" t="str">
        <f t="shared" si="21"/>
        <v/>
      </c>
      <c r="D652" s="70"/>
      <c r="E652" s="70"/>
      <c r="F652" s="38"/>
      <c r="G652" s="38"/>
      <c r="H652" s="70"/>
      <c r="I652" s="38"/>
      <c r="J652" s="70"/>
      <c r="K652" s="38"/>
      <c r="L652" s="70"/>
      <c r="M652" s="38"/>
      <c r="N652" s="70"/>
      <c r="O652" s="38"/>
      <c r="P652" s="70"/>
      <c r="Q652" s="70"/>
    </row>
    <row r="653" spans="1:17" ht="12.75" x14ac:dyDescent="0.2">
      <c r="A653" s="130"/>
      <c r="B653" s="79" t="str">
        <f t="shared" si="22"/>
        <v/>
      </c>
      <c r="C653" s="112" t="str">
        <f t="shared" si="21"/>
        <v/>
      </c>
      <c r="D653" s="70"/>
      <c r="E653" s="70"/>
      <c r="F653" s="38"/>
      <c r="G653" s="38"/>
      <c r="H653" s="70"/>
      <c r="I653" s="38"/>
      <c r="J653" s="70"/>
      <c r="K653" s="38"/>
      <c r="L653" s="70"/>
      <c r="M653" s="38"/>
      <c r="N653" s="70"/>
      <c r="O653" s="38"/>
      <c r="P653" s="70"/>
      <c r="Q653" s="70"/>
    </row>
    <row r="654" spans="1:17" ht="12.75" x14ac:dyDescent="0.2">
      <c r="A654" s="130"/>
      <c r="B654" s="79" t="str">
        <f t="shared" si="22"/>
        <v/>
      </c>
      <c r="C654" s="112" t="str">
        <f t="shared" si="21"/>
        <v/>
      </c>
      <c r="D654" s="70"/>
      <c r="E654" s="70"/>
      <c r="F654" s="38"/>
      <c r="G654" s="38"/>
      <c r="H654" s="70"/>
      <c r="I654" s="38"/>
      <c r="J654" s="70"/>
      <c r="K654" s="38"/>
      <c r="L654" s="70"/>
      <c r="M654" s="38"/>
      <c r="N654" s="70"/>
      <c r="O654" s="38"/>
      <c r="P654" s="70"/>
      <c r="Q654" s="70"/>
    </row>
    <row r="655" spans="1:17" ht="12.75" x14ac:dyDescent="0.2">
      <c r="A655" s="130"/>
      <c r="B655" s="79" t="str">
        <f t="shared" si="22"/>
        <v/>
      </c>
      <c r="C655" s="112" t="str">
        <f t="shared" si="21"/>
        <v/>
      </c>
      <c r="D655" s="70"/>
      <c r="E655" s="70"/>
      <c r="F655" s="38"/>
      <c r="G655" s="38"/>
      <c r="H655" s="70"/>
      <c r="I655" s="38"/>
      <c r="J655" s="70"/>
      <c r="K655" s="38"/>
      <c r="L655" s="70"/>
      <c r="M655" s="38"/>
      <c r="N655" s="70"/>
      <c r="O655" s="38"/>
      <c r="P655" s="70"/>
      <c r="Q655" s="70"/>
    </row>
    <row r="656" spans="1:17" ht="12.75" x14ac:dyDescent="0.2">
      <c r="A656" s="130"/>
      <c r="B656" s="79" t="str">
        <f t="shared" si="22"/>
        <v/>
      </c>
      <c r="C656" s="112" t="str">
        <f t="shared" si="21"/>
        <v/>
      </c>
      <c r="D656" s="70"/>
      <c r="E656" s="70"/>
      <c r="F656" s="38"/>
      <c r="G656" s="38"/>
      <c r="H656" s="70"/>
      <c r="I656" s="38"/>
      <c r="J656" s="70"/>
      <c r="K656" s="38"/>
      <c r="L656" s="70"/>
      <c r="M656" s="38"/>
      <c r="N656" s="70"/>
      <c r="O656" s="38"/>
      <c r="P656" s="70"/>
      <c r="Q656" s="70"/>
    </row>
    <row r="657" spans="1:17" ht="12.75" x14ac:dyDescent="0.2">
      <c r="A657" s="130"/>
      <c r="B657" s="79" t="str">
        <f t="shared" si="22"/>
        <v/>
      </c>
      <c r="C657" s="112" t="str">
        <f t="shared" si="21"/>
        <v/>
      </c>
      <c r="D657" s="70"/>
      <c r="E657" s="70"/>
      <c r="F657" s="38"/>
      <c r="G657" s="38"/>
      <c r="H657" s="70"/>
      <c r="I657" s="38"/>
      <c r="J657" s="70"/>
      <c r="K657" s="38"/>
      <c r="L657" s="70"/>
      <c r="M657" s="38"/>
      <c r="N657" s="70"/>
      <c r="O657" s="38"/>
      <c r="P657" s="70"/>
      <c r="Q657" s="70"/>
    </row>
    <row r="658" spans="1:17" ht="12.75" x14ac:dyDescent="0.2">
      <c r="A658" s="130"/>
      <c r="B658" s="79" t="str">
        <f t="shared" si="22"/>
        <v/>
      </c>
      <c r="C658" s="112" t="str">
        <f t="shared" si="21"/>
        <v/>
      </c>
      <c r="D658" s="70"/>
      <c r="E658" s="70"/>
      <c r="F658" s="38"/>
      <c r="G658" s="38"/>
      <c r="H658" s="70"/>
      <c r="I658" s="38"/>
      <c r="J658" s="70"/>
      <c r="K658" s="38"/>
      <c r="L658" s="70"/>
      <c r="M658" s="38"/>
      <c r="N658" s="70"/>
      <c r="O658" s="38"/>
      <c r="P658" s="70"/>
      <c r="Q658" s="70"/>
    </row>
    <row r="659" spans="1:17" ht="12.75" x14ac:dyDescent="0.2">
      <c r="A659" s="130"/>
      <c r="B659" s="79" t="str">
        <f t="shared" si="22"/>
        <v/>
      </c>
      <c r="C659" s="112" t="str">
        <f t="shared" si="21"/>
        <v/>
      </c>
      <c r="D659" s="70"/>
      <c r="E659" s="70"/>
      <c r="F659" s="38"/>
      <c r="G659" s="38"/>
      <c r="H659" s="70"/>
      <c r="I659" s="38"/>
      <c r="J659" s="70"/>
      <c r="K659" s="38"/>
      <c r="L659" s="70"/>
      <c r="M659" s="38"/>
      <c r="N659" s="70"/>
      <c r="O659" s="38"/>
      <c r="P659" s="70"/>
      <c r="Q659" s="70"/>
    </row>
    <row r="660" spans="1:17" ht="12.75" x14ac:dyDescent="0.2">
      <c r="A660" s="130"/>
      <c r="B660" s="79" t="str">
        <f t="shared" si="22"/>
        <v/>
      </c>
      <c r="C660" s="112" t="str">
        <f t="shared" si="21"/>
        <v/>
      </c>
      <c r="D660" s="70"/>
      <c r="E660" s="70"/>
      <c r="F660" s="38"/>
      <c r="G660" s="38"/>
      <c r="H660" s="70"/>
      <c r="I660" s="38"/>
      <c r="J660" s="70"/>
      <c r="K660" s="38"/>
      <c r="L660" s="70"/>
      <c r="M660" s="38"/>
      <c r="N660" s="70"/>
      <c r="O660" s="38"/>
      <c r="P660" s="70"/>
      <c r="Q660" s="70"/>
    </row>
    <row r="661" spans="1:17" ht="12.75" x14ac:dyDescent="0.2">
      <c r="A661" s="130"/>
      <c r="B661" s="79" t="str">
        <f t="shared" si="22"/>
        <v/>
      </c>
      <c r="C661" s="112" t="str">
        <f t="shared" si="21"/>
        <v/>
      </c>
      <c r="D661" s="70"/>
      <c r="E661" s="70"/>
      <c r="F661" s="38"/>
      <c r="G661" s="38"/>
      <c r="H661" s="70"/>
      <c r="I661" s="38"/>
      <c r="J661" s="70"/>
      <c r="K661" s="38"/>
      <c r="L661" s="70"/>
      <c r="M661" s="38"/>
      <c r="N661" s="70"/>
      <c r="O661" s="38"/>
      <c r="P661" s="70"/>
      <c r="Q661" s="70"/>
    </row>
    <row r="662" spans="1:17" ht="12.75" x14ac:dyDescent="0.2">
      <c r="A662" s="130"/>
      <c r="B662" s="79" t="str">
        <f t="shared" si="22"/>
        <v/>
      </c>
      <c r="C662" s="112" t="str">
        <f t="shared" si="21"/>
        <v/>
      </c>
      <c r="D662" s="70"/>
      <c r="E662" s="70"/>
      <c r="F662" s="38"/>
      <c r="G662" s="38"/>
      <c r="H662" s="70"/>
      <c r="I662" s="38"/>
      <c r="J662" s="70"/>
      <c r="K662" s="38"/>
      <c r="L662" s="70"/>
      <c r="M662" s="38"/>
      <c r="N662" s="70"/>
      <c r="O662" s="38"/>
      <c r="P662" s="70"/>
      <c r="Q662" s="70"/>
    </row>
    <row r="663" spans="1:17" ht="12.75" x14ac:dyDescent="0.2">
      <c r="A663" s="130"/>
      <c r="B663" s="79" t="str">
        <f t="shared" si="22"/>
        <v/>
      </c>
      <c r="C663" s="112" t="str">
        <f t="shared" si="21"/>
        <v/>
      </c>
      <c r="D663" s="70"/>
      <c r="E663" s="70"/>
      <c r="F663" s="38"/>
      <c r="G663" s="38"/>
      <c r="H663" s="70"/>
      <c r="I663" s="38"/>
      <c r="J663" s="70"/>
      <c r="K663" s="38"/>
      <c r="L663" s="70"/>
      <c r="M663" s="38"/>
      <c r="N663" s="70"/>
      <c r="O663" s="38"/>
      <c r="P663" s="70"/>
      <c r="Q663" s="70"/>
    </row>
    <row r="664" spans="1:17" ht="12.75" x14ac:dyDescent="0.2">
      <c r="A664" s="130"/>
      <c r="B664" s="79" t="str">
        <f t="shared" si="22"/>
        <v/>
      </c>
      <c r="C664" s="112" t="str">
        <f t="shared" si="21"/>
        <v/>
      </c>
      <c r="D664" s="70"/>
      <c r="E664" s="70"/>
      <c r="F664" s="38"/>
      <c r="G664" s="38"/>
      <c r="H664" s="70"/>
      <c r="I664" s="38"/>
      <c r="J664" s="70"/>
      <c r="K664" s="38"/>
      <c r="L664" s="70"/>
      <c r="M664" s="38"/>
      <c r="N664" s="70"/>
      <c r="O664" s="38"/>
      <c r="P664" s="70"/>
      <c r="Q664" s="70"/>
    </row>
    <row r="665" spans="1:17" ht="12.75" x14ac:dyDescent="0.2">
      <c r="A665" s="130"/>
      <c r="B665" s="79" t="str">
        <f t="shared" si="22"/>
        <v/>
      </c>
      <c r="C665" s="112" t="str">
        <f t="shared" si="21"/>
        <v/>
      </c>
      <c r="D665" s="70"/>
      <c r="E665" s="70"/>
      <c r="F665" s="38"/>
      <c r="G665" s="38"/>
      <c r="H665" s="70"/>
      <c r="I665" s="38"/>
      <c r="J665" s="70"/>
      <c r="K665" s="38"/>
      <c r="L665" s="70"/>
      <c r="M665" s="38"/>
      <c r="N665" s="70"/>
      <c r="O665" s="38"/>
      <c r="P665" s="70"/>
      <c r="Q665" s="70"/>
    </row>
    <row r="666" spans="1:17" ht="12.75" x14ac:dyDescent="0.2">
      <c r="A666" s="130"/>
      <c r="B666" s="79" t="str">
        <f t="shared" si="22"/>
        <v/>
      </c>
      <c r="C666" s="112" t="str">
        <f t="shared" si="21"/>
        <v/>
      </c>
      <c r="D666" s="70"/>
      <c r="E666" s="70"/>
      <c r="F666" s="38"/>
      <c r="G666" s="38"/>
      <c r="H666" s="70"/>
      <c r="I666" s="38"/>
      <c r="J666" s="70"/>
      <c r="K666" s="38"/>
      <c r="L666" s="70"/>
      <c r="M666" s="38"/>
      <c r="N666" s="70"/>
      <c r="O666" s="38"/>
      <c r="P666" s="70"/>
      <c r="Q666" s="70"/>
    </row>
    <row r="667" spans="1:17" ht="12.75" x14ac:dyDescent="0.2">
      <c r="A667" s="130"/>
      <c r="B667" s="79" t="str">
        <f t="shared" si="22"/>
        <v/>
      </c>
      <c r="C667" s="112" t="str">
        <f t="shared" si="21"/>
        <v/>
      </c>
      <c r="D667" s="70"/>
      <c r="E667" s="70"/>
      <c r="F667" s="38"/>
      <c r="G667" s="38"/>
      <c r="H667" s="70"/>
      <c r="I667" s="38"/>
      <c r="J667" s="70"/>
      <c r="K667" s="38"/>
      <c r="L667" s="70"/>
      <c r="M667" s="38"/>
      <c r="N667" s="70"/>
      <c r="O667" s="38"/>
      <c r="P667" s="70"/>
      <c r="Q667" s="70"/>
    </row>
    <row r="668" spans="1:17" ht="12.75" x14ac:dyDescent="0.2">
      <c r="A668" s="130"/>
      <c r="B668" s="79" t="str">
        <f t="shared" si="22"/>
        <v/>
      </c>
      <c r="C668" s="112" t="str">
        <f t="shared" si="21"/>
        <v/>
      </c>
      <c r="D668" s="70"/>
      <c r="E668" s="70"/>
      <c r="F668" s="38"/>
      <c r="G668" s="38"/>
      <c r="H668" s="70"/>
      <c r="I668" s="38"/>
      <c r="J668" s="70"/>
      <c r="K668" s="38"/>
      <c r="L668" s="70"/>
      <c r="M668" s="38"/>
      <c r="N668" s="70"/>
      <c r="O668" s="38"/>
      <c r="P668" s="70"/>
      <c r="Q668" s="70"/>
    </row>
    <row r="669" spans="1:17" ht="12.75" x14ac:dyDescent="0.2">
      <c r="A669" s="130"/>
      <c r="B669" s="79" t="str">
        <f t="shared" si="22"/>
        <v/>
      </c>
      <c r="C669" s="112" t="str">
        <f t="shared" si="21"/>
        <v/>
      </c>
      <c r="D669" s="70"/>
      <c r="E669" s="70"/>
      <c r="F669" s="38"/>
      <c r="G669" s="38"/>
      <c r="H669" s="70"/>
      <c r="I669" s="38"/>
      <c r="J669" s="70"/>
      <c r="K669" s="38"/>
      <c r="L669" s="70"/>
      <c r="M669" s="38"/>
      <c r="N669" s="70"/>
      <c r="O669" s="38"/>
      <c r="P669" s="70"/>
      <c r="Q669" s="70"/>
    </row>
    <row r="670" spans="1:17" ht="12.75" x14ac:dyDescent="0.2">
      <c r="A670" s="130"/>
      <c r="B670" s="79" t="str">
        <f t="shared" si="22"/>
        <v/>
      </c>
      <c r="C670" s="112" t="str">
        <f t="shared" si="21"/>
        <v/>
      </c>
      <c r="D670" s="70"/>
      <c r="E670" s="70"/>
      <c r="F670" s="38"/>
      <c r="G670" s="38"/>
      <c r="H670" s="70"/>
      <c r="I670" s="38"/>
      <c r="J670" s="70"/>
      <c r="K670" s="38"/>
      <c r="L670" s="70"/>
      <c r="M670" s="38"/>
      <c r="N670" s="70"/>
      <c r="O670" s="38"/>
      <c r="P670" s="70"/>
      <c r="Q670" s="70"/>
    </row>
    <row r="671" spans="1:17" ht="12.75" x14ac:dyDescent="0.2">
      <c r="A671" s="130"/>
      <c r="B671" s="79" t="str">
        <f t="shared" si="22"/>
        <v/>
      </c>
      <c r="C671" s="112" t="str">
        <f t="shared" si="21"/>
        <v/>
      </c>
      <c r="D671" s="70"/>
      <c r="E671" s="70"/>
      <c r="F671" s="38"/>
      <c r="G671" s="38"/>
      <c r="H671" s="70"/>
      <c r="I671" s="38"/>
      <c r="J671" s="70"/>
      <c r="K671" s="38"/>
      <c r="L671" s="70"/>
      <c r="M671" s="38"/>
      <c r="N671" s="70"/>
      <c r="O671" s="38"/>
      <c r="P671" s="70"/>
      <c r="Q671" s="70"/>
    </row>
    <row r="672" spans="1:17" ht="12.75" x14ac:dyDescent="0.2">
      <c r="A672" s="130"/>
      <c r="B672" s="79" t="str">
        <f t="shared" si="22"/>
        <v/>
      </c>
      <c r="C672" s="112" t="str">
        <f t="shared" si="21"/>
        <v/>
      </c>
      <c r="D672" s="70"/>
      <c r="E672" s="70"/>
      <c r="F672" s="38"/>
      <c r="G672" s="38"/>
      <c r="H672" s="70"/>
      <c r="I672" s="38"/>
      <c r="J672" s="70"/>
      <c r="K672" s="38"/>
      <c r="L672" s="70"/>
      <c r="M672" s="38"/>
      <c r="N672" s="70"/>
      <c r="O672" s="38"/>
      <c r="P672" s="70"/>
      <c r="Q672" s="70"/>
    </row>
    <row r="673" spans="1:17" ht="12.75" x14ac:dyDescent="0.2">
      <c r="A673" s="130"/>
      <c r="B673" s="79" t="str">
        <f t="shared" si="22"/>
        <v/>
      </c>
      <c r="C673" s="112" t="str">
        <f t="shared" si="21"/>
        <v/>
      </c>
      <c r="D673" s="70"/>
      <c r="E673" s="70"/>
      <c r="F673" s="38"/>
      <c r="G673" s="38"/>
      <c r="H673" s="70"/>
      <c r="I673" s="38"/>
      <c r="J673" s="70"/>
      <c r="K673" s="38"/>
      <c r="L673" s="70"/>
      <c r="M673" s="38"/>
      <c r="N673" s="70"/>
      <c r="O673" s="38"/>
      <c r="P673" s="70"/>
      <c r="Q673" s="70"/>
    </row>
    <row r="674" spans="1:17" ht="12.75" x14ac:dyDescent="0.2">
      <c r="A674" s="130"/>
      <c r="B674" s="79" t="str">
        <f t="shared" si="22"/>
        <v/>
      </c>
      <c r="C674" s="112" t="str">
        <f t="shared" si="21"/>
        <v/>
      </c>
      <c r="D674" s="70"/>
      <c r="E674" s="70"/>
      <c r="F674" s="38"/>
      <c r="G674" s="38"/>
      <c r="H674" s="70"/>
      <c r="I674" s="38"/>
      <c r="J674" s="70"/>
      <c r="K674" s="38"/>
      <c r="L674" s="70"/>
      <c r="M674" s="38"/>
      <c r="N674" s="70"/>
      <c r="O674" s="38"/>
      <c r="P674" s="70"/>
      <c r="Q674" s="70"/>
    </row>
    <row r="675" spans="1:17" ht="12.75" x14ac:dyDescent="0.2">
      <c r="A675" s="130"/>
      <c r="B675" s="79" t="str">
        <f t="shared" si="22"/>
        <v/>
      </c>
      <c r="C675" s="112" t="str">
        <f t="shared" si="21"/>
        <v/>
      </c>
      <c r="D675" s="70"/>
      <c r="E675" s="70"/>
      <c r="F675" s="38"/>
      <c r="G675" s="38"/>
      <c r="H675" s="70"/>
      <c r="I675" s="38"/>
      <c r="J675" s="70"/>
      <c r="K675" s="38"/>
      <c r="L675" s="70"/>
      <c r="M675" s="38"/>
      <c r="N675" s="70"/>
      <c r="O675" s="38"/>
      <c r="P675" s="70"/>
      <c r="Q675" s="70"/>
    </row>
    <row r="676" spans="1:17" ht="12.75" x14ac:dyDescent="0.2">
      <c r="A676" s="130"/>
      <c r="B676" s="79" t="str">
        <f t="shared" si="22"/>
        <v/>
      </c>
      <c r="C676" s="112" t="str">
        <f t="shared" si="21"/>
        <v/>
      </c>
      <c r="D676" s="70"/>
      <c r="E676" s="70"/>
      <c r="F676" s="38"/>
      <c r="G676" s="38"/>
      <c r="H676" s="70"/>
      <c r="I676" s="38"/>
      <c r="J676" s="70"/>
      <c r="K676" s="38"/>
      <c r="L676" s="70"/>
      <c r="M676" s="38"/>
      <c r="N676" s="70"/>
      <c r="O676" s="38"/>
      <c r="P676" s="70"/>
      <c r="Q676" s="70"/>
    </row>
    <row r="677" spans="1:17" ht="12.75" x14ac:dyDescent="0.2">
      <c r="A677" s="130"/>
      <c r="B677" s="79" t="str">
        <f t="shared" si="22"/>
        <v/>
      </c>
      <c r="C677" s="112" t="str">
        <f t="shared" si="21"/>
        <v/>
      </c>
      <c r="D677" s="70"/>
      <c r="E677" s="70"/>
      <c r="F677" s="38"/>
      <c r="G677" s="38"/>
      <c r="H677" s="70"/>
      <c r="I677" s="38"/>
      <c r="J677" s="70"/>
      <c r="K677" s="38"/>
      <c r="L677" s="70"/>
      <c r="M677" s="38"/>
      <c r="N677" s="70"/>
      <c r="O677" s="38"/>
      <c r="P677" s="70"/>
      <c r="Q677" s="70"/>
    </row>
    <row r="678" spans="1:17" ht="12.75" x14ac:dyDescent="0.2">
      <c r="A678" s="130"/>
      <c r="B678" s="79" t="str">
        <f t="shared" si="22"/>
        <v/>
      </c>
      <c r="C678" s="112" t="str">
        <f t="shared" si="21"/>
        <v/>
      </c>
      <c r="D678" s="70"/>
      <c r="E678" s="70"/>
      <c r="F678" s="38"/>
      <c r="G678" s="38"/>
      <c r="H678" s="70"/>
      <c r="I678" s="38"/>
      <c r="J678" s="70"/>
      <c r="K678" s="38"/>
      <c r="L678" s="70"/>
      <c r="M678" s="38"/>
      <c r="N678" s="70"/>
      <c r="O678" s="38"/>
      <c r="P678" s="70"/>
      <c r="Q678" s="70"/>
    </row>
    <row r="679" spans="1:17" ht="12.75" x14ac:dyDescent="0.2">
      <c r="A679" s="130"/>
      <c r="B679" s="79" t="str">
        <f t="shared" si="22"/>
        <v/>
      </c>
      <c r="C679" s="112" t="str">
        <f t="shared" si="21"/>
        <v/>
      </c>
      <c r="D679" s="70"/>
      <c r="E679" s="70"/>
      <c r="F679" s="38"/>
      <c r="G679" s="38"/>
      <c r="H679" s="70"/>
      <c r="I679" s="38"/>
      <c r="J679" s="70"/>
      <c r="K679" s="38"/>
      <c r="L679" s="70"/>
      <c r="M679" s="38"/>
      <c r="N679" s="70"/>
      <c r="O679" s="38"/>
      <c r="P679" s="70"/>
      <c r="Q679" s="70"/>
    </row>
    <row r="680" spans="1:17" ht="12.75" x14ac:dyDescent="0.2">
      <c r="A680" s="130"/>
      <c r="B680" s="79" t="str">
        <f t="shared" si="22"/>
        <v/>
      </c>
      <c r="C680" s="112" t="str">
        <f t="shared" si="21"/>
        <v/>
      </c>
      <c r="D680" s="70"/>
      <c r="E680" s="70"/>
      <c r="F680" s="38"/>
      <c r="G680" s="38"/>
      <c r="H680" s="70"/>
      <c r="I680" s="38"/>
      <c r="J680" s="70"/>
      <c r="K680" s="38"/>
      <c r="L680" s="70"/>
      <c r="M680" s="38"/>
      <c r="N680" s="70"/>
      <c r="O680" s="38"/>
      <c r="P680" s="70"/>
      <c r="Q680" s="70"/>
    </row>
    <row r="681" spans="1:17" ht="12.75" x14ac:dyDescent="0.2">
      <c r="A681" s="130"/>
      <c r="B681" s="79" t="str">
        <f t="shared" si="22"/>
        <v/>
      </c>
      <c r="C681" s="112" t="str">
        <f t="shared" si="21"/>
        <v/>
      </c>
      <c r="D681" s="70"/>
      <c r="E681" s="70"/>
      <c r="F681" s="38"/>
      <c r="G681" s="38"/>
      <c r="H681" s="70"/>
      <c r="I681" s="38"/>
      <c r="J681" s="70"/>
      <c r="K681" s="38"/>
      <c r="L681" s="70"/>
      <c r="M681" s="38"/>
      <c r="N681" s="70"/>
      <c r="O681" s="38"/>
      <c r="P681" s="70"/>
      <c r="Q681" s="70"/>
    </row>
    <row r="682" spans="1:17" ht="12.75" x14ac:dyDescent="0.2">
      <c r="A682" s="130"/>
      <c r="B682" s="79" t="str">
        <f t="shared" si="22"/>
        <v/>
      </c>
      <c r="C682" s="112" t="str">
        <f t="shared" si="21"/>
        <v/>
      </c>
      <c r="D682" s="70"/>
      <c r="E682" s="70"/>
      <c r="F682" s="38"/>
      <c r="G682" s="38"/>
      <c r="H682" s="70"/>
      <c r="I682" s="38"/>
      <c r="J682" s="70"/>
      <c r="K682" s="38"/>
      <c r="L682" s="70"/>
      <c r="M682" s="38"/>
      <c r="N682" s="70"/>
      <c r="O682" s="38"/>
      <c r="P682" s="70"/>
      <c r="Q682" s="70"/>
    </row>
    <row r="683" spans="1:17" ht="12.75" x14ac:dyDescent="0.2">
      <c r="A683" s="130"/>
      <c r="B683" s="79" t="str">
        <f t="shared" si="22"/>
        <v/>
      </c>
      <c r="C683" s="112" t="str">
        <f t="shared" si="21"/>
        <v/>
      </c>
      <c r="D683" s="70"/>
      <c r="E683" s="70"/>
      <c r="F683" s="38"/>
      <c r="G683" s="38"/>
      <c r="H683" s="70"/>
      <c r="I683" s="38"/>
      <c r="J683" s="70"/>
      <c r="K683" s="38"/>
      <c r="L683" s="70"/>
      <c r="M683" s="38"/>
      <c r="N683" s="70"/>
      <c r="O683" s="38"/>
      <c r="P683" s="70"/>
      <c r="Q683" s="70"/>
    </row>
    <row r="684" spans="1:17" ht="12.75" x14ac:dyDescent="0.2">
      <c r="A684" s="130"/>
      <c r="B684" s="79" t="str">
        <f t="shared" si="22"/>
        <v/>
      </c>
      <c r="C684" s="112" t="str">
        <f t="shared" si="21"/>
        <v/>
      </c>
      <c r="D684" s="70"/>
      <c r="E684" s="70"/>
      <c r="F684" s="38"/>
      <c r="G684" s="38"/>
      <c r="H684" s="70"/>
      <c r="I684" s="38"/>
      <c r="J684" s="70"/>
      <c r="K684" s="38"/>
      <c r="L684" s="70"/>
      <c r="M684" s="38"/>
      <c r="N684" s="70"/>
      <c r="O684" s="38"/>
      <c r="P684" s="70"/>
      <c r="Q684" s="70"/>
    </row>
    <row r="685" spans="1:17" ht="12.75" x14ac:dyDescent="0.2">
      <c r="A685" s="130"/>
      <c r="B685" s="79" t="str">
        <f t="shared" si="22"/>
        <v/>
      </c>
      <c r="C685" s="112" t="str">
        <f t="shared" si="21"/>
        <v/>
      </c>
      <c r="D685" s="70"/>
      <c r="E685" s="70"/>
      <c r="F685" s="38"/>
      <c r="G685" s="38"/>
      <c r="H685" s="70"/>
      <c r="I685" s="38"/>
      <c r="J685" s="70"/>
      <c r="K685" s="38"/>
      <c r="L685" s="70"/>
      <c r="M685" s="38"/>
      <c r="N685" s="70"/>
      <c r="O685" s="38"/>
      <c r="P685" s="70"/>
      <c r="Q685" s="70"/>
    </row>
    <row r="686" spans="1:17" ht="12.75" x14ac:dyDescent="0.2">
      <c r="A686" s="130"/>
      <c r="B686" s="79" t="str">
        <f t="shared" si="22"/>
        <v/>
      </c>
      <c r="C686" s="112" t="str">
        <f t="shared" si="21"/>
        <v/>
      </c>
      <c r="D686" s="70"/>
      <c r="E686" s="70"/>
      <c r="F686" s="38"/>
      <c r="G686" s="38"/>
      <c r="H686" s="70"/>
      <c r="I686" s="38"/>
      <c r="J686" s="70"/>
      <c r="K686" s="38"/>
      <c r="L686" s="70"/>
      <c r="M686" s="38"/>
      <c r="N686" s="70"/>
      <c r="O686" s="38"/>
      <c r="P686" s="70"/>
      <c r="Q686" s="70"/>
    </row>
    <row r="687" spans="1:17" ht="12.75" x14ac:dyDescent="0.2">
      <c r="A687" s="130"/>
      <c r="B687" s="79" t="str">
        <f t="shared" si="22"/>
        <v/>
      </c>
      <c r="C687" s="112" t="str">
        <f t="shared" si="21"/>
        <v/>
      </c>
      <c r="D687" s="70"/>
      <c r="E687" s="70"/>
      <c r="F687" s="38"/>
      <c r="G687" s="38"/>
      <c r="H687" s="70"/>
      <c r="I687" s="38"/>
      <c r="J687" s="70"/>
      <c r="K687" s="38"/>
      <c r="L687" s="70"/>
      <c r="M687" s="38"/>
      <c r="N687" s="70"/>
      <c r="O687" s="38"/>
      <c r="P687" s="70"/>
      <c r="Q687" s="70"/>
    </row>
    <row r="688" spans="1:17" ht="12.75" x14ac:dyDescent="0.2">
      <c r="A688" s="130"/>
      <c r="B688" s="79" t="str">
        <f t="shared" si="22"/>
        <v/>
      </c>
      <c r="C688" s="112" t="str">
        <f t="shared" si="21"/>
        <v/>
      </c>
      <c r="D688" s="70"/>
      <c r="E688" s="70"/>
      <c r="F688" s="38"/>
      <c r="G688" s="38"/>
      <c r="H688" s="70"/>
      <c r="I688" s="38"/>
      <c r="J688" s="70"/>
      <c r="K688" s="38"/>
      <c r="L688" s="70"/>
      <c r="M688" s="38"/>
      <c r="N688" s="70"/>
      <c r="O688" s="38"/>
      <c r="P688" s="70"/>
      <c r="Q688" s="70"/>
    </row>
    <row r="689" spans="1:17" ht="12.75" x14ac:dyDescent="0.2">
      <c r="A689" s="130"/>
      <c r="B689" s="79" t="str">
        <f t="shared" si="22"/>
        <v/>
      </c>
      <c r="C689" s="112" t="str">
        <f t="shared" si="21"/>
        <v/>
      </c>
      <c r="D689" s="70"/>
      <c r="E689" s="70"/>
      <c r="F689" s="38"/>
      <c r="G689" s="38"/>
      <c r="H689" s="70"/>
      <c r="I689" s="38"/>
      <c r="J689" s="70"/>
      <c r="K689" s="38"/>
      <c r="L689" s="70"/>
      <c r="M689" s="38"/>
      <c r="N689" s="70"/>
      <c r="O689" s="38"/>
      <c r="P689" s="70"/>
      <c r="Q689" s="70"/>
    </row>
    <row r="690" spans="1:17" ht="12.75" x14ac:dyDescent="0.2">
      <c r="A690" s="130"/>
      <c r="B690" s="79" t="str">
        <f t="shared" si="22"/>
        <v/>
      </c>
      <c r="C690" s="112" t="str">
        <f t="shared" si="21"/>
        <v/>
      </c>
      <c r="D690" s="70"/>
      <c r="E690" s="70"/>
      <c r="F690" s="38"/>
      <c r="G690" s="38"/>
      <c r="H690" s="70"/>
      <c r="I690" s="38"/>
      <c r="J690" s="70"/>
      <c r="K690" s="38"/>
      <c r="L690" s="70"/>
      <c r="M690" s="38"/>
      <c r="N690" s="70"/>
      <c r="O690" s="38"/>
      <c r="P690" s="70"/>
      <c r="Q690" s="70"/>
    </row>
    <row r="691" spans="1:17" ht="12.75" x14ac:dyDescent="0.2">
      <c r="A691" s="130"/>
      <c r="B691" s="79" t="str">
        <f t="shared" si="22"/>
        <v/>
      </c>
      <c r="C691" s="112" t="str">
        <f t="shared" si="21"/>
        <v/>
      </c>
      <c r="D691" s="70"/>
      <c r="E691" s="70"/>
      <c r="F691" s="38"/>
      <c r="G691" s="38"/>
      <c r="H691" s="70"/>
      <c r="I691" s="38"/>
      <c r="J691" s="70"/>
      <c r="K691" s="38"/>
      <c r="L691" s="70"/>
      <c r="M691" s="38"/>
      <c r="N691" s="70"/>
      <c r="O691" s="38"/>
      <c r="P691" s="70"/>
      <c r="Q691" s="70"/>
    </row>
    <row r="692" spans="1:17" ht="12.75" x14ac:dyDescent="0.2">
      <c r="A692" s="130"/>
      <c r="B692" s="79" t="str">
        <f t="shared" si="22"/>
        <v/>
      </c>
      <c r="C692" s="112" t="str">
        <f t="shared" si="21"/>
        <v/>
      </c>
      <c r="D692" s="70"/>
      <c r="E692" s="70"/>
      <c r="F692" s="38"/>
      <c r="G692" s="38"/>
      <c r="H692" s="70"/>
      <c r="I692" s="38"/>
      <c r="J692" s="70"/>
      <c r="K692" s="38"/>
      <c r="L692" s="70"/>
      <c r="M692" s="38"/>
      <c r="N692" s="70"/>
      <c r="O692" s="38"/>
      <c r="P692" s="70"/>
      <c r="Q692" s="70"/>
    </row>
    <row r="693" spans="1:17" ht="12.75" x14ac:dyDescent="0.2">
      <c r="A693" s="130"/>
      <c r="B693" s="79" t="str">
        <f t="shared" si="22"/>
        <v/>
      </c>
      <c r="C693" s="112" t="str">
        <f t="shared" si="21"/>
        <v/>
      </c>
      <c r="D693" s="70"/>
      <c r="E693" s="70"/>
      <c r="F693" s="38"/>
      <c r="G693" s="38"/>
      <c r="H693" s="70"/>
      <c r="I693" s="38"/>
      <c r="J693" s="70"/>
      <c r="K693" s="38"/>
      <c r="L693" s="70"/>
      <c r="M693" s="38"/>
      <c r="N693" s="70"/>
      <c r="O693" s="38"/>
      <c r="P693" s="70"/>
      <c r="Q693" s="70"/>
    </row>
    <row r="694" spans="1:17" ht="12.75" x14ac:dyDescent="0.2">
      <c r="A694" s="130"/>
      <c r="B694" s="79" t="str">
        <f t="shared" si="22"/>
        <v/>
      </c>
      <c r="C694" s="112" t="str">
        <f t="shared" si="21"/>
        <v/>
      </c>
      <c r="D694" s="70"/>
      <c r="E694" s="70"/>
      <c r="F694" s="38"/>
      <c r="G694" s="38"/>
      <c r="H694" s="70"/>
      <c r="I694" s="38"/>
      <c r="J694" s="70"/>
      <c r="K694" s="38"/>
      <c r="L694" s="70"/>
      <c r="M694" s="38"/>
      <c r="N694" s="70"/>
      <c r="O694" s="38"/>
      <c r="P694" s="70"/>
      <c r="Q694" s="70"/>
    </row>
    <row r="695" spans="1:17" ht="12.75" x14ac:dyDescent="0.2">
      <c r="A695" s="130"/>
      <c r="B695" s="79" t="str">
        <f t="shared" si="22"/>
        <v/>
      </c>
      <c r="C695" s="112" t="str">
        <f t="shared" si="21"/>
        <v/>
      </c>
      <c r="D695" s="70"/>
      <c r="E695" s="70"/>
      <c r="F695" s="38"/>
      <c r="G695" s="38"/>
      <c r="H695" s="70"/>
      <c r="I695" s="38"/>
      <c r="J695" s="70"/>
      <c r="K695" s="38"/>
      <c r="L695" s="70"/>
      <c r="M695" s="38"/>
      <c r="N695" s="70"/>
      <c r="O695" s="38"/>
      <c r="P695" s="70"/>
      <c r="Q695" s="70"/>
    </row>
    <row r="696" spans="1:17" ht="12.75" x14ac:dyDescent="0.2">
      <c r="A696" s="130"/>
      <c r="B696" s="79" t="str">
        <f t="shared" si="22"/>
        <v/>
      </c>
      <c r="C696" s="112" t="str">
        <f t="shared" si="21"/>
        <v/>
      </c>
      <c r="D696" s="70"/>
      <c r="E696" s="70"/>
      <c r="F696" s="38"/>
      <c r="G696" s="38"/>
      <c r="H696" s="70"/>
      <c r="I696" s="38"/>
      <c r="J696" s="70"/>
      <c r="K696" s="38"/>
      <c r="L696" s="70"/>
      <c r="M696" s="38"/>
      <c r="N696" s="70"/>
      <c r="O696" s="38"/>
      <c r="P696" s="70"/>
      <c r="Q696" s="70"/>
    </row>
    <row r="697" spans="1:17" ht="12.75" x14ac:dyDescent="0.2">
      <c r="A697" s="130"/>
      <c r="B697" s="79" t="str">
        <f t="shared" si="22"/>
        <v/>
      </c>
      <c r="C697" s="112" t="str">
        <f t="shared" si="21"/>
        <v/>
      </c>
      <c r="D697" s="70"/>
      <c r="E697" s="70"/>
      <c r="F697" s="38"/>
      <c r="G697" s="38"/>
      <c r="H697" s="70"/>
      <c r="I697" s="38"/>
      <c r="J697" s="70"/>
      <c r="K697" s="38"/>
      <c r="L697" s="70"/>
      <c r="M697" s="38"/>
      <c r="N697" s="70"/>
      <c r="O697" s="38"/>
      <c r="P697" s="70"/>
      <c r="Q697" s="70"/>
    </row>
    <row r="698" spans="1:17" ht="12.75" x14ac:dyDescent="0.2">
      <c r="A698" s="130"/>
      <c r="B698" s="79" t="str">
        <f t="shared" si="22"/>
        <v/>
      </c>
      <c r="C698" s="112" t="str">
        <f t="shared" si="21"/>
        <v/>
      </c>
      <c r="D698" s="70"/>
      <c r="E698" s="70"/>
      <c r="F698" s="38"/>
      <c r="G698" s="38"/>
      <c r="H698" s="70"/>
      <c r="I698" s="38"/>
      <c r="J698" s="70"/>
      <c r="K698" s="38"/>
      <c r="L698" s="70"/>
      <c r="M698" s="38"/>
      <c r="N698" s="70"/>
      <c r="O698" s="38"/>
      <c r="P698" s="70"/>
      <c r="Q698" s="70"/>
    </row>
    <row r="699" spans="1:17" ht="12.75" x14ac:dyDescent="0.2">
      <c r="A699" s="130"/>
      <c r="B699" s="79" t="str">
        <f t="shared" si="22"/>
        <v/>
      </c>
      <c r="C699" s="112" t="str">
        <f t="shared" si="21"/>
        <v/>
      </c>
      <c r="D699" s="70"/>
      <c r="E699" s="70"/>
      <c r="F699" s="38"/>
      <c r="G699" s="38"/>
      <c r="H699" s="70"/>
      <c r="I699" s="38"/>
      <c r="J699" s="70"/>
      <c r="K699" s="38"/>
      <c r="L699" s="70"/>
      <c r="M699" s="38"/>
      <c r="N699" s="70"/>
      <c r="O699" s="38"/>
      <c r="P699" s="70"/>
      <c r="Q699" s="70"/>
    </row>
    <row r="700" spans="1:17" ht="12.75" x14ac:dyDescent="0.2">
      <c r="A700" s="130"/>
      <c r="B700" s="79" t="str">
        <f t="shared" si="22"/>
        <v/>
      </c>
      <c r="C700" s="112" t="str">
        <f t="shared" si="21"/>
        <v/>
      </c>
      <c r="D700" s="70"/>
      <c r="E700" s="70"/>
      <c r="F700" s="38"/>
      <c r="G700" s="38"/>
      <c r="H700" s="70"/>
      <c r="I700" s="38"/>
      <c r="J700" s="70"/>
      <c r="K700" s="38"/>
      <c r="L700" s="70"/>
      <c r="M700" s="38"/>
      <c r="N700" s="70"/>
      <c r="O700" s="38"/>
      <c r="P700" s="70"/>
      <c r="Q700" s="70"/>
    </row>
    <row r="701" spans="1:17" ht="12.75" x14ac:dyDescent="0.2">
      <c r="A701" s="130"/>
      <c r="B701" s="79" t="str">
        <f t="shared" si="22"/>
        <v/>
      </c>
      <c r="C701" s="112" t="str">
        <f t="shared" si="21"/>
        <v/>
      </c>
      <c r="D701" s="70"/>
      <c r="E701" s="70"/>
      <c r="F701" s="38"/>
      <c r="G701" s="38"/>
      <c r="H701" s="70"/>
      <c r="I701" s="38"/>
      <c r="J701" s="70"/>
      <c r="K701" s="38"/>
      <c r="L701" s="70"/>
      <c r="M701" s="38"/>
      <c r="N701" s="70"/>
      <c r="O701" s="38"/>
      <c r="P701" s="70"/>
      <c r="Q701" s="70"/>
    </row>
    <row r="702" spans="1:17" ht="12.75" x14ac:dyDescent="0.2">
      <c r="A702" s="130"/>
      <c r="B702" s="79" t="str">
        <f t="shared" si="22"/>
        <v/>
      </c>
      <c r="C702" s="112" t="str">
        <f t="shared" si="21"/>
        <v/>
      </c>
      <c r="D702" s="70"/>
      <c r="E702" s="70"/>
      <c r="F702" s="38"/>
      <c r="G702" s="38"/>
      <c r="H702" s="70"/>
      <c r="I702" s="38"/>
      <c r="J702" s="70"/>
      <c r="K702" s="38"/>
      <c r="L702" s="70"/>
      <c r="M702" s="38"/>
      <c r="N702" s="70"/>
      <c r="O702" s="38"/>
      <c r="P702" s="70"/>
      <c r="Q702" s="70"/>
    </row>
    <row r="703" spans="1:17" ht="12.75" x14ac:dyDescent="0.2">
      <c r="A703" s="130"/>
      <c r="B703" s="79" t="str">
        <f t="shared" si="22"/>
        <v/>
      </c>
      <c r="C703" s="112" t="str">
        <f t="shared" si="21"/>
        <v/>
      </c>
      <c r="D703" s="70"/>
      <c r="E703" s="70"/>
      <c r="F703" s="38"/>
      <c r="G703" s="38"/>
      <c r="H703" s="70"/>
      <c r="I703" s="38"/>
      <c r="J703" s="70"/>
      <c r="K703" s="38"/>
      <c r="L703" s="70"/>
      <c r="M703" s="38"/>
      <c r="N703" s="70"/>
      <c r="O703" s="38"/>
      <c r="P703" s="70"/>
      <c r="Q703" s="70"/>
    </row>
    <row r="704" spans="1:17" ht="12.75" x14ac:dyDescent="0.2">
      <c r="A704" s="130"/>
      <c r="B704" s="79" t="str">
        <f t="shared" si="22"/>
        <v/>
      </c>
      <c r="C704" s="112" t="str">
        <f t="shared" si="21"/>
        <v/>
      </c>
      <c r="D704" s="70"/>
      <c r="E704" s="70"/>
      <c r="F704" s="38"/>
      <c r="G704" s="38"/>
      <c r="H704" s="70"/>
      <c r="I704" s="38"/>
      <c r="J704" s="70"/>
      <c r="K704" s="38"/>
      <c r="L704" s="70"/>
      <c r="M704" s="38"/>
      <c r="N704" s="70"/>
      <c r="O704" s="38"/>
      <c r="P704" s="70"/>
      <c r="Q704" s="70"/>
    </row>
    <row r="705" spans="1:17" ht="12.75" x14ac:dyDescent="0.2">
      <c r="A705" s="130"/>
      <c r="B705" s="79" t="str">
        <f t="shared" si="22"/>
        <v/>
      </c>
      <c r="C705" s="112" t="str">
        <f t="shared" si="21"/>
        <v/>
      </c>
      <c r="D705" s="70"/>
      <c r="E705" s="70"/>
      <c r="F705" s="38"/>
      <c r="G705" s="38"/>
      <c r="H705" s="70"/>
      <c r="I705" s="38"/>
      <c r="J705" s="70"/>
      <c r="K705" s="38"/>
      <c r="L705" s="70"/>
      <c r="M705" s="38"/>
      <c r="N705" s="70"/>
      <c r="O705" s="38"/>
      <c r="P705" s="70"/>
      <c r="Q705" s="70"/>
    </row>
    <row r="706" spans="1:17" ht="12.75" x14ac:dyDescent="0.2">
      <c r="A706" s="130"/>
      <c r="B706" s="79" t="str">
        <f t="shared" si="22"/>
        <v/>
      </c>
      <c r="C706" s="112" t="str">
        <f t="shared" si="21"/>
        <v/>
      </c>
      <c r="D706" s="70"/>
      <c r="E706" s="70"/>
      <c r="F706" s="38"/>
      <c r="G706" s="38"/>
      <c r="H706" s="70"/>
      <c r="I706" s="38"/>
      <c r="J706" s="70"/>
      <c r="K706" s="38"/>
      <c r="L706" s="70"/>
      <c r="M706" s="38"/>
      <c r="N706" s="70"/>
      <c r="O706" s="38"/>
      <c r="P706" s="70"/>
      <c r="Q706" s="70"/>
    </row>
    <row r="707" spans="1:17" ht="12.75" x14ac:dyDescent="0.2">
      <c r="A707" s="130"/>
      <c r="B707" s="79" t="str">
        <f t="shared" si="22"/>
        <v/>
      </c>
      <c r="C707" s="112" t="str">
        <f t="shared" si="21"/>
        <v/>
      </c>
      <c r="D707" s="70"/>
      <c r="E707" s="70"/>
      <c r="F707" s="38"/>
      <c r="G707" s="38"/>
      <c r="H707" s="70"/>
      <c r="I707" s="38"/>
      <c r="J707" s="70"/>
      <c r="K707" s="38"/>
      <c r="L707" s="70"/>
      <c r="M707" s="38"/>
      <c r="N707" s="70"/>
      <c r="O707" s="38"/>
      <c r="P707" s="70"/>
      <c r="Q707" s="70"/>
    </row>
    <row r="708" spans="1:17" ht="12.75" x14ac:dyDescent="0.2">
      <c r="A708" s="130"/>
      <c r="B708" s="79" t="str">
        <f t="shared" si="22"/>
        <v/>
      </c>
      <c r="C708" s="112" t="str">
        <f t="shared" si="21"/>
        <v/>
      </c>
      <c r="D708" s="70"/>
      <c r="E708" s="70"/>
      <c r="F708" s="38"/>
      <c r="G708" s="38"/>
      <c r="H708" s="70"/>
      <c r="I708" s="38"/>
      <c r="J708" s="70"/>
      <c r="K708" s="38"/>
      <c r="L708" s="70"/>
      <c r="M708" s="38"/>
      <c r="N708" s="70"/>
      <c r="O708" s="38"/>
      <c r="P708" s="70"/>
      <c r="Q708" s="70"/>
    </row>
    <row r="709" spans="1:17" ht="12.75" x14ac:dyDescent="0.2">
      <c r="A709" s="130"/>
      <c r="B709" s="79" t="str">
        <f t="shared" si="22"/>
        <v/>
      </c>
      <c r="C709" s="112" t="str">
        <f t="shared" si="21"/>
        <v/>
      </c>
      <c r="D709" s="70"/>
      <c r="E709" s="70"/>
      <c r="F709" s="38"/>
      <c r="G709" s="38"/>
      <c r="H709" s="70"/>
      <c r="I709" s="38"/>
      <c r="J709" s="70"/>
      <c r="K709" s="38"/>
      <c r="L709" s="70"/>
      <c r="M709" s="38"/>
      <c r="N709" s="70"/>
      <c r="O709" s="38"/>
      <c r="P709" s="70"/>
      <c r="Q709" s="70"/>
    </row>
    <row r="710" spans="1:17" ht="12.75" x14ac:dyDescent="0.2">
      <c r="A710" s="130"/>
      <c r="B710" s="79" t="str">
        <f t="shared" si="22"/>
        <v/>
      </c>
      <c r="C710" s="112" t="str">
        <f t="shared" si="21"/>
        <v/>
      </c>
      <c r="D710" s="70"/>
      <c r="E710" s="70"/>
      <c r="F710" s="38"/>
      <c r="G710" s="38"/>
      <c r="H710" s="70"/>
      <c r="I710" s="38"/>
      <c r="J710" s="70"/>
      <c r="K710" s="38"/>
      <c r="L710" s="70"/>
      <c r="M710" s="38"/>
      <c r="N710" s="70"/>
      <c r="O710" s="38"/>
      <c r="P710" s="70"/>
      <c r="Q710" s="70"/>
    </row>
    <row r="711" spans="1:17" ht="12.75" x14ac:dyDescent="0.2">
      <c r="A711" s="130"/>
      <c r="B711" s="79" t="str">
        <f t="shared" si="22"/>
        <v/>
      </c>
      <c r="C711" s="112" t="str">
        <f t="shared" si="21"/>
        <v/>
      </c>
      <c r="D711" s="70"/>
      <c r="E711" s="70"/>
      <c r="F711" s="38"/>
      <c r="G711" s="38"/>
      <c r="H711" s="70"/>
      <c r="I711" s="38"/>
      <c r="J711" s="70"/>
      <c r="K711" s="38"/>
      <c r="L711" s="70"/>
      <c r="M711" s="38"/>
      <c r="N711" s="70"/>
      <c r="O711" s="38"/>
      <c r="P711" s="70"/>
      <c r="Q711" s="70"/>
    </row>
    <row r="712" spans="1:17" ht="12.75" x14ac:dyDescent="0.2">
      <c r="A712" s="130"/>
      <c r="B712" s="79" t="str">
        <f t="shared" si="22"/>
        <v/>
      </c>
      <c r="C712" s="112" t="str">
        <f t="shared" ref="C712:C775" si="23">IF(A712="","",IF(ISERROR(VLOOKUP(TEXT(A712,0),remples,9,0)),IF(ISERROR(VLOOKUP(TEXT(A712,0),rempl_ficha,6,0)),"***** Codigo No Encontrado *****",UPPER((VLOOKUP(TEXT(A712,0),rempl_ficha,6,0)))),VLOOKUP(TEXT(A712,0),remples,9,0)))</f>
        <v/>
      </c>
      <c r="D712" s="70"/>
      <c r="E712" s="70"/>
      <c r="F712" s="38"/>
      <c r="G712" s="38"/>
      <c r="H712" s="70"/>
      <c r="I712" s="38"/>
      <c r="J712" s="70"/>
      <c r="K712" s="38"/>
      <c r="L712" s="70"/>
      <c r="M712" s="38"/>
      <c r="N712" s="70"/>
      <c r="O712" s="38"/>
      <c r="P712" s="70"/>
      <c r="Q712" s="70"/>
    </row>
    <row r="713" spans="1:17" ht="12.75" x14ac:dyDescent="0.2">
      <c r="A713" s="130"/>
      <c r="B713" s="79" t="str">
        <f t="shared" ref="B713:B776" si="24">IF(A713="","",IF(ISERROR(VLOOKUP(TEXT(A713,0),remples,3,0)),IF(ISERROR(VLOOKUP(TEXT(A713,0),rempl_ficha,7,0)),"***** Codigo No Encontrado *****",UPPER((VLOOKUP(TEXT(A713,0),rempl_ficha,7,0)&amp;"   "&amp;VLOOKUP(TEXT(A713,0),rempl_ficha,8,0)&amp;","&amp;VLOOKUP(TEXT(A713,0),rempl_ficha,9,0)))),VLOOKUP(TEXT(A713,0),remples,3,0)))</f>
        <v/>
      </c>
      <c r="C713" s="112" t="str">
        <f t="shared" si="23"/>
        <v/>
      </c>
      <c r="D713" s="70"/>
      <c r="E713" s="70"/>
      <c r="F713" s="38"/>
      <c r="G713" s="38"/>
      <c r="H713" s="70"/>
      <c r="I713" s="38"/>
      <c r="J713" s="70"/>
      <c r="K713" s="38"/>
      <c r="L713" s="70"/>
      <c r="M713" s="38"/>
      <c r="N713" s="70"/>
      <c r="O713" s="38"/>
      <c r="P713" s="70"/>
      <c r="Q713" s="70"/>
    </row>
    <row r="714" spans="1:17" ht="12.75" x14ac:dyDescent="0.2">
      <c r="A714" s="130"/>
      <c r="B714" s="79" t="str">
        <f t="shared" si="24"/>
        <v/>
      </c>
      <c r="C714" s="112" t="str">
        <f t="shared" si="23"/>
        <v/>
      </c>
      <c r="D714" s="70"/>
      <c r="E714" s="70"/>
      <c r="F714" s="38"/>
      <c r="G714" s="38"/>
      <c r="H714" s="70"/>
      <c r="I714" s="38"/>
      <c r="J714" s="70"/>
      <c r="K714" s="38"/>
      <c r="L714" s="70"/>
      <c r="M714" s="38"/>
      <c r="N714" s="70"/>
      <c r="O714" s="38"/>
      <c r="P714" s="70"/>
      <c r="Q714" s="70"/>
    </row>
    <row r="715" spans="1:17" ht="12.75" x14ac:dyDescent="0.2">
      <c r="A715" s="130"/>
      <c r="B715" s="79" t="str">
        <f t="shared" si="24"/>
        <v/>
      </c>
      <c r="C715" s="112" t="str">
        <f t="shared" si="23"/>
        <v/>
      </c>
      <c r="D715" s="70"/>
      <c r="E715" s="70"/>
      <c r="F715" s="38"/>
      <c r="G715" s="38"/>
      <c r="H715" s="70"/>
      <c r="I715" s="38"/>
      <c r="J715" s="70"/>
      <c r="K715" s="38"/>
      <c r="L715" s="70"/>
      <c r="M715" s="38"/>
      <c r="N715" s="70"/>
      <c r="O715" s="38"/>
      <c r="P715" s="70"/>
      <c r="Q715" s="70"/>
    </row>
    <row r="716" spans="1:17" ht="12.75" x14ac:dyDescent="0.2">
      <c r="A716" s="130"/>
      <c r="B716" s="79" t="str">
        <f t="shared" si="24"/>
        <v/>
      </c>
      <c r="C716" s="112" t="str">
        <f t="shared" si="23"/>
        <v/>
      </c>
      <c r="D716" s="70"/>
      <c r="E716" s="70"/>
      <c r="F716" s="38"/>
      <c r="G716" s="38"/>
      <c r="H716" s="70"/>
      <c r="I716" s="38"/>
      <c r="J716" s="70"/>
      <c r="K716" s="38"/>
      <c r="L716" s="70"/>
      <c r="M716" s="38"/>
      <c r="N716" s="70"/>
      <c r="O716" s="38"/>
      <c r="P716" s="70"/>
      <c r="Q716" s="70"/>
    </row>
    <row r="717" spans="1:17" ht="12.75" x14ac:dyDescent="0.2">
      <c r="A717" s="130"/>
      <c r="B717" s="79" t="str">
        <f t="shared" si="24"/>
        <v/>
      </c>
      <c r="C717" s="112" t="str">
        <f t="shared" si="23"/>
        <v/>
      </c>
      <c r="D717" s="70"/>
      <c r="E717" s="70"/>
      <c r="F717" s="38"/>
      <c r="G717" s="38"/>
      <c r="H717" s="70"/>
      <c r="I717" s="38"/>
      <c r="J717" s="70"/>
      <c r="K717" s="38"/>
      <c r="L717" s="70"/>
      <c r="M717" s="38"/>
      <c r="N717" s="70"/>
      <c r="O717" s="38"/>
      <c r="P717" s="70"/>
      <c r="Q717" s="70"/>
    </row>
    <row r="718" spans="1:17" ht="12.75" x14ac:dyDescent="0.2">
      <c r="A718" s="130"/>
      <c r="B718" s="79" t="str">
        <f t="shared" si="24"/>
        <v/>
      </c>
      <c r="C718" s="112" t="str">
        <f t="shared" si="23"/>
        <v/>
      </c>
      <c r="D718" s="70"/>
      <c r="E718" s="70"/>
      <c r="F718" s="38"/>
      <c r="G718" s="38"/>
      <c r="H718" s="70"/>
      <c r="I718" s="38"/>
      <c r="J718" s="70"/>
      <c r="K718" s="38"/>
      <c r="L718" s="70"/>
      <c r="M718" s="38"/>
      <c r="N718" s="70"/>
      <c r="O718" s="38"/>
      <c r="P718" s="70"/>
      <c r="Q718" s="70"/>
    </row>
    <row r="719" spans="1:17" ht="12.75" x14ac:dyDescent="0.2">
      <c r="A719" s="130"/>
      <c r="B719" s="79" t="str">
        <f t="shared" si="24"/>
        <v/>
      </c>
      <c r="C719" s="112" t="str">
        <f t="shared" si="23"/>
        <v/>
      </c>
      <c r="D719" s="70"/>
      <c r="E719" s="70"/>
      <c r="F719" s="38"/>
      <c r="G719" s="38"/>
      <c r="H719" s="70"/>
      <c r="I719" s="38"/>
      <c r="J719" s="70"/>
      <c r="K719" s="38"/>
      <c r="L719" s="70"/>
      <c r="M719" s="38"/>
      <c r="N719" s="70"/>
      <c r="O719" s="38"/>
      <c r="P719" s="70"/>
      <c r="Q719" s="70"/>
    </row>
    <row r="720" spans="1:17" ht="12.75" x14ac:dyDescent="0.2">
      <c r="A720" s="130"/>
      <c r="B720" s="79" t="str">
        <f t="shared" si="24"/>
        <v/>
      </c>
      <c r="C720" s="112" t="str">
        <f t="shared" si="23"/>
        <v/>
      </c>
      <c r="D720" s="70"/>
      <c r="E720" s="70"/>
      <c r="F720" s="38"/>
      <c r="G720" s="38"/>
      <c r="H720" s="70"/>
      <c r="I720" s="38"/>
      <c r="J720" s="70"/>
      <c r="K720" s="38"/>
      <c r="L720" s="70"/>
      <c r="M720" s="38"/>
      <c r="N720" s="70"/>
      <c r="O720" s="38"/>
      <c r="P720" s="70"/>
      <c r="Q720" s="70"/>
    </row>
    <row r="721" spans="1:17" ht="12.75" x14ac:dyDescent="0.2">
      <c r="A721" s="130"/>
      <c r="B721" s="79" t="str">
        <f t="shared" si="24"/>
        <v/>
      </c>
      <c r="C721" s="112" t="str">
        <f t="shared" si="23"/>
        <v/>
      </c>
      <c r="D721" s="70"/>
      <c r="E721" s="70"/>
      <c r="F721" s="38"/>
      <c r="G721" s="38"/>
      <c r="H721" s="70"/>
      <c r="I721" s="38"/>
      <c r="J721" s="70"/>
      <c r="K721" s="38"/>
      <c r="L721" s="70"/>
      <c r="M721" s="38"/>
      <c r="N721" s="70"/>
      <c r="O721" s="38"/>
      <c r="P721" s="70"/>
      <c r="Q721" s="70"/>
    </row>
    <row r="722" spans="1:17" ht="12.75" x14ac:dyDescent="0.2">
      <c r="A722" s="130"/>
      <c r="B722" s="79" t="str">
        <f t="shared" si="24"/>
        <v/>
      </c>
      <c r="C722" s="112" t="str">
        <f t="shared" si="23"/>
        <v/>
      </c>
      <c r="D722" s="70"/>
      <c r="E722" s="70"/>
      <c r="F722" s="38"/>
      <c r="G722" s="38"/>
      <c r="H722" s="70"/>
      <c r="I722" s="38"/>
      <c r="J722" s="70"/>
      <c r="K722" s="38"/>
      <c r="L722" s="70"/>
      <c r="M722" s="38"/>
      <c r="N722" s="70"/>
      <c r="O722" s="38"/>
      <c r="P722" s="70"/>
      <c r="Q722" s="70"/>
    </row>
    <row r="723" spans="1:17" ht="12.75" x14ac:dyDescent="0.2">
      <c r="A723" s="130"/>
      <c r="B723" s="79" t="str">
        <f t="shared" si="24"/>
        <v/>
      </c>
      <c r="C723" s="112" t="str">
        <f t="shared" si="23"/>
        <v/>
      </c>
      <c r="D723" s="70"/>
      <c r="E723" s="70"/>
      <c r="F723" s="38"/>
      <c r="G723" s="38"/>
      <c r="H723" s="70"/>
      <c r="I723" s="38"/>
      <c r="J723" s="70"/>
      <c r="K723" s="38"/>
      <c r="L723" s="70"/>
      <c r="M723" s="38"/>
      <c r="N723" s="70"/>
      <c r="O723" s="38"/>
      <c r="P723" s="70"/>
      <c r="Q723" s="70"/>
    </row>
    <row r="724" spans="1:17" ht="12.75" x14ac:dyDescent="0.2">
      <c r="A724" s="130"/>
      <c r="B724" s="79" t="str">
        <f t="shared" si="24"/>
        <v/>
      </c>
      <c r="C724" s="112" t="str">
        <f t="shared" si="23"/>
        <v/>
      </c>
      <c r="D724" s="70"/>
      <c r="E724" s="70"/>
      <c r="F724" s="38"/>
      <c r="G724" s="38"/>
      <c r="H724" s="70"/>
      <c r="I724" s="38"/>
      <c r="J724" s="70"/>
      <c r="K724" s="38"/>
      <c r="L724" s="70"/>
      <c r="M724" s="38"/>
      <c r="N724" s="70"/>
      <c r="O724" s="38"/>
      <c r="P724" s="70"/>
      <c r="Q724" s="70"/>
    </row>
    <row r="725" spans="1:17" ht="12.75" x14ac:dyDescent="0.2">
      <c r="A725" s="130"/>
      <c r="B725" s="79" t="str">
        <f t="shared" si="24"/>
        <v/>
      </c>
      <c r="C725" s="112" t="str">
        <f t="shared" si="23"/>
        <v/>
      </c>
      <c r="D725" s="70"/>
      <c r="E725" s="70"/>
      <c r="F725" s="38"/>
      <c r="G725" s="38"/>
      <c r="H725" s="70"/>
      <c r="I725" s="38"/>
      <c r="J725" s="70"/>
      <c r="K725" s="38"/>
      <c r="L725" s="70"/>
      <c r="M725" s="38"/>
      <c r="N725" s="70"/>
      <c r="O725" s="38"/>
      <c r="P725" s="70"/>
      <c r="Q725" s="70"/>
    </row>
    <row r="726" spans="1:17" ht="12.75" x14ac:dyDescent="0.2">
      <c r="A726" s="130"/>
      <c r="B726" s="79" t="str">
        <f t="shared" si="24"/>
        <v/>
      </c>
      <c r="C726" s="112" t="str">
        <f t="shared" si="23"/>
        <v/>
      </c>
      <c r="D726" s="70"/>
      <c r="E726" s="70"/>
      <c r="F726" s="38"/>
      <c r="G726" s="38"/>
      <c r="H726" s="70"/>
      <c r="I726" s="38"/>
      <c r="J726" s="70"/>
      <c r="K726" s="38"/>
      <c r="L726" s="70"/>
      <c r="M726" s="38"/>
      <c r="N726" s="70"/>
      <c r="O726" s="38"/>
      <c r="P726" s="70"/>
      <c r="Q726" s="70"/>
    </row>
    <row r="727" spans="1:17" ht="12.75" x14ac:dyDescent="0.2">
      <c r="A727" s="130"/>
      <c r="B727" s="79" t="str">
        <f t="shared" si="24"/>
        <v/>
      </c>
      <c r="C727" s="112" t="str">
        <f t="shared" si="23"/>
        <v/>
      </c>
      <c r="D727" s="70"/>
      <c r="E727" s="70"/>
      <c r="F727" s="38"/>
      <c r="G727" s="38"/>
      <c r="H727" s="70"/>
      <c r="I727" s="38"/>
      <c r="J727" s="70"/>
      <c r="K727" s="38"/>
      <c r="L727" s="70"/>
      <c r="M727" s="38"/>
      <c r="N727" s="70"/>
      <c r="O727" s="38"/>
      <c r="P727" s="70"/>
      <c r="Q727" s="70"/>
    </row>
    <row r="728" spans="1:17" ht="12.75" x14ac:dyDescent="0.2">
      <c r="A728" s="130"/>
      <c r="B728" s="79" t="str">
        <f t="shared" si="24"/>
        <v/>
      </c>
      <c r="C728" s="112" t="str">
        <f t="shared" si="23"/>
        <v/>
      </c>
      <c r="D728" s="70"/>
      <c r="E728" s="70"/>
      <c r="F728" s="38"/>
      <c r="G728" s="38"/>
      <c r="H728" s="70"/>
      <c r="I728" s="38"/>
      <c r="J728" s="70"/>
      <c r="K728" s="38"/>
      <c r="L728" s="70"/>
      <c r="M728" s="38"/>
      <c r="N728" s="70"/>
      <c r="O728" s="38"/>
      <c r="P728" s="70"/>
      <c r="Q728" s="70"/>
    </row>
    <row r="729" spans="1:17" ht="12.75" x14ac:dyDescent="0.2">
      <c r="A729" s="130"/>
      <c r="B729" s="79" t="str">
        <f t="shared" si="24"/>
        <v/>
      </c>
      <c r="C729" s="112" t="str">
        <f t="shared" si="23"/>
        <v/>
      </c>
      <c r="D729" s="70"/>
      <c r="E729" s="70"/>
      <c r="F729" s="38"/>
      <c r="G729" s="38"/>
      <c r="H729" s="70"/>
      <c r="I729" s="38"/>
      <c r="J729" s="70"/>
      <c r="K729" s="38"/>
      <c r="L729" s="70"/>
      <c r="M729" s="38"/>
      <c r="N729" s="70"/>
      <c r="O729" s="38"/>
      <c r="P729" s="70"/>
      <c r="Q729" s="70"/>
    </row>
    <row r="730" spans="1:17" ht="12.75" x14ac:dyDescent="0.2">
      <c r="A730" s="130"/>
      <c r="B730" s="79" t="str">
        <f t="shared" si="24"/>
        <v/>
      </c>
      <c r="C730" s="112" t="str">
        <f t="shared" si="23"/>
        <v/>
      </c>
      <c r="D730" s="70"/>
      <c r="E730" s="70"/>
      <c r="F730" s="38"/>
      <c r="G730" s="38"/>
      <c r="H730" s="70"/>
      <c r="I730" s="38"/>
      <c r="J730" s="70"/>
      <c r="K730" s="38"/>
      <c r="L730" s="70"/>
      <c r="M730" s="38"/>
      <c r="N730" s="70"/>
      <c r="O730" s="38"/>
      <c r="P730" s="70"/>
      <c r="Q730" s="70"/>
    </row>
    <row r="731" spans="1:17" ht="12.75" x14ac:dyDescent="0.2">
      <c r="A731" s="130"/>
      <c r="B731" s="79" t="str">
        <f t="shared" si="24"/>
        <v/>
      </c>
      <c r="C731" s="112" t="str">
        <f t="shared" si="23"/>
        <v/>
      </c>
      <c r="D731" s="70"/>
      <c r="E731" s="70"/>
      <c r="F731" s="38"/>
      <c r="G731" s="38"/>
      <c r="H731" s="70"/>
      <c r="I731" s="38"/>
      <c r="J731" s="70"/>
      <c r="K731" s="38"/>
      <c r="L731" s="70"/>
      <c r="M731" s="38"/>
      <c r="N731" s="70"/>
      <c r="O731" s="38"/>
      <c r="P731" s="70"/>
      <c r="Q731" s="70"/>
    </row>
    <row r="732" spans="1:17" ht="12.75" x14ac:dyDescent="0.2">
      <c r="A732" s="130"/>
      <c r="B732" s="79" t="str">
        <f t="shared" si="24"/>
        <v/>
      </c>
      <c r="C732" s="112" t="str">
        <f t="shared" si="23"/>
        <v/>
      </c>
      <c r="D732" s="70"/>
      <c r="E732" s="70"/>
      <c r="F732" s="38"/>
      <c r="G732" s="38"/>
      <c r="H732" s="70"/>
      <c r="I732" s="38"/>
      <c r="J732" s="70"/>
      <c r="K732" s="38"/>
      <c r="L732" s="70"/>
      <c r="M732" s="38"/>
      <c r="N732" s="70"/>
      <c r="O732" s="38"/>
      <c r="P732" s="70"/>
      <c r="Q732" s="70"/>
    </row>
    <row r="733" spans="1:17" ht="12.75" x14ac:dyDescent="0.2">
      <c r="A733" s="130"/>
      <c r="B733" s="79" t="str">
        <f t="shared" si="24"/>
        <v/>
      </c>
      <c r="C733" s="112" t="str">
        <f t="shared" si="23"/>
        <v/>
      </c>
      <c r="D733" s="70"/>
      <c r="E733" s="70"/>
      <c r="F733" s="38"/>
      <c r="G733" s="38"/>
      <c r="H733" s="70"/>
      <c r="I733" s="38"/>
      <c r="J733" s="70"/>
      <c r="K733" s="38"/>
      <c r="L733" s="70"/>
      <c r="M733" s="38"/>
      <c r="N733" s="70"/>
      <c r="O733" s="38"/>
      <c r="P733" s="70"/>
      <c r="Q733" s="70"/>
    </row>
    <row r="734" spans="1:17" ht="12.75" x14ac:dyDescent="0.2">
      <c r="A734" s="130"/>
      <c r="B734" s="79" t="str">
        <f t="shared" si="24"/>
        <v/>
      </c>
      <c r="C734" s="112" t="str">
        <f t="shared" si="23"/>
        <v/>
      </c>
      <c r="D734" s="70"/>
      <c r="E734" s="70"/>
      <c r="F734" s="38"/>
      <c r="G734" s="38"/>
      <c r="H734" s="70"/>
      <c r="I734" s="38"/>
      <c r="J734" s="70"/>
      <c r="K734" s="38"/>
      <c r="L734" s="70"/>
      <c r="M734" s="38"/>
      <c r="N734" s="70"/>
      <c r="O734" s="38"/>
      <c r="P734" s="70"/>
      <c r="Q734" s="70"/>
    </row>
    <row r="735" spans="1:17" ht="12.75" x14ac:dyDescent="0.2">
      <c r="A735" s="130"/>
      <c r="B735" s="79" t="str">
        <f t="shared" si="24"/>
        <v/>
      </c>
      <c r="C735" s="112" t="str">
        <f t="shared" si="23"/>
        <v/>
      </c>
      <c r="D735" s="70"/>
      <c r="E735" s="70"/>
      <c r="F735" s="38"/>
      <c r="G735" s="38"/>
      <c r="H735" s="70"/>
      <c r="I735" s="38"/>
      <c r="J735" s="70"/>
      <c r="K735" s="38"/>
      <c r="L735" s="70"/>
      <c r="M735" s="38"/>
      <c r="N735" s="70"/>
      <c r="O735" s="38"/>
      <c r="P735" s="70"/>
      <c r="Q735" s="70"/>
    </row>
    <row r="736" spans="1:17" ht="12.75" x14ac:dyDescent="0.2">
      <c r="A736" s="130"/>
      <c r="B736" s="79" t="str">
        <f t="shared" si="24"/>
        <v/>
      </c>
      <c r="C736" s="112" t="str">
        <f t="shared" si="23"/>
        <v/>
      </c>
      <c r="D736" s="70"/>
      <c r="E736" s="70"/>
      <c r="F736" s="38"/>
      <c r="G736" s="38"/>
      <c r="H736" s="70"/>
      <c r="I736" s="38"/>
      <c r="J736" s="70"/>
      <c r="K736" s="38"/>
      <c r="L736" s="70"/>
      <c r="M736" s="38"/>
      <c r="N736" s="70"/>
      <c r="O736" s="38"/>
      <c r="P736" s="70"/>
      <c r="Q736" s="70"/>
    </row>
    <row r="737" spans="1:17" ht="12.75" x14ac:dyDescent="0.2">
      <c r="A737" s="130"/>
      <c r="B737" s="79" t="str">
        <f t="shared" si="24"/>
        <v/>
      </c>
      <c r="C737" s="112" t="str">
        <f t="shared" si="23"/>
        <v/>
      </c>
      <c r="D737" s="70"/>
      <c r="E737" s="70"/>
      <c r="F737" s="38"/>
      <c r="G737" s="38"/>
      <c r="H737" s="70"/>
      <c r="I737" s="38"/>
      <c r="J737" s="70"/>
      <c r="K737" s="38"/>
      <c r="L737" s="70"/>
      <c r="M737" s="38"/>
      <c r="N737" s="70"/>
      <c r="O737" s="38"/>
      <c r="P737" s="70"/>
      <c r="Q737" s="70"/>
    </row>
    <row r="738" spans="1:17" ht="12.75" x14ac:dyDescent="0.2">
      <c r="A738" s="130"/>
      <c r="B738" s="79" t="str">
        <f t="shared" si="24"/>
        <v/>
      </c>
      <c r="C738" s="112" t="str">
        <f t="shared" si="23"/>
        <v/>
      </c>
      <c r="D738" s="70"/>
      <c r="E738" s="70"/>
      <c r="F738" s="38"/>
      <c r="G738" s="38"/>
      <c r="H738" s="70"/>
      <c r="I738" s="38"/>
      <c r="J738" s="70"/>
      <c r="K738" s="38"/>
      <c r="L738" s="70"/>
      <c r="M738" s="38"/>
      <c r="N738" s="70"/>
      <c r="O738" s="38"/>
      <c r="P738" s="70"/>
      <c r="Q738" s="70"/>
    </row>
    <row r="739" spans="1:17" ht="12.75" x14ac:dyDescent="0.2">
      <c r="A739" s="130"/>
      <c r="B739" s="79" t="str">
        <f t="shared" si="24"/>
        <v/>
      </c>
      <c r="C739" s="112" t="str">
        <f t="shared" si="23"/>
        <v/>
      </c>
      <c r="D739" s="70"/>
      <c r="E739" s="70"/>
      <c r="F739" s="38"/>
      <c r="G739" s="38"/>
      <c r="H739" s="70"/>
      <c r="I739" s="38"/>
      <c r="J739" s="70"/>
      <c r="K739" s="38"/>
      <c r="L739" s="70"/>
      <c r="M739" s="38"/>
      <c r="N739" s="70"/>
      <c r="O739" s="38"/>
      <c r="P739" s="70"/>
      <c r="Q739" s="70"/>
    </row>
    <row r="740" spans="1:17" ht="12.75" x14ac:dyDescent="0.2">
      <c r="A740" s="130"/>
      <c r="B740" s="79" t="str">
        <f t="shared" si="24"/>
        <v/>
      </c>
      <c r="C740" s="112" t="str">
        <f t="shared" si="23"/>
        <v/>
      </c>
      <c r="D740" s="70"/>
      <c r="E740" s="70"/>
      <c r="F740" s="38"/>
      <c r="G740" s="38"/>
      <c r="H740" s="70"/>
      <c r="I740" s="38"/>
      <c r="J740" s="70"/>
      <c r="K740" s="38"/>
      <c r="L740" s="70"/>
      <c r="M740" s="38"/>
      <c r="N740" s="70"/>
      <c r="O740" s="38"/>
      <c r="P740" s="70"/>
      <c r="Q740" s="70"/>
    </row>
    <row r="741" spans="1:17" ht="12.75" x14ac:dyDescent="0.2">
      <c r="A741" s="130"/>
      <c r="B741" s="79" t="str">
        <f t="shared" si="24"/>
        <v/>
      </c>
      <c r="C741" s="112" t="str">
        <f t="shared" si="23"/>
        <v/>
      </c>
      <c r="D741" s="70"/>
      <c r="E741" s="70"/>
      <c r="F741" s="38"/>
      <c r="G741" s="38"/>
      <c r="H741" s="70"/>
      <c r="I741" s="38"/>
      <c r="J741" s="70"/>
      <c r="K741" s="38"/>
      <c r="L741" s="70"/>
      <c r="M741" s="38"/>
      <c r="N741" s="70"/>
      <c r="O741" s="38"/>
      <c r="P741" s="70"/>
      <c r="Q741" s="70"/>
    </row>
    <row r="742" spans="1:17" ht="12.75" x14ac:dyDescent="0.2">
      <c r="A742" s="130"/>
      <c r="B742" s="79" t="str">
        <f t="shared" si="24"/>
        <v/>
      </c>
      <c r="C742" s="112" t="str">
        <f t="shared" si="23"/>
        <v/>
      </c>
      <c r="D742" s="70"/>
      <c r="E742" s="70"/>
      <c r="F742" s="38"/>
      <c r="G742" s="38"/>
      <c r="H742" s="70"/>
      <c r="I742" s="38"/>
      <c r="J742" s="70"/>
      <c r="K742" s="38"/>
      <c r="L742" s="70"/>
      <c r="M742" s="38"/>
      <c r="N742" s="70"/>
      <c r="O742" s="38"/>
      <c r="P742" s="70"/>
      <c r="Q742" s="70"/>
    </row>
    <row r="743" spans="1:17" ht="12.75" x14ac:dyDescent="0.2">
      <c r="A743" s="130"/>
      <c r="B743" s="79" t="str">
        <f t="shared" si="24"/>
        <v/>
      </c>
      <c r="C743" s="112" t="str">
        <f t="shared" si="23"/>
        <v/>
      </c>
      <c r="D743" s="70"/>
      <c r="E743" s="70"/>
      <c r="F743" s="38"/>
      <c r="G743" s="38"/>
      <c r="H743" s="70"/>
      <c r="I743" s="38"/>
      <c r="J743" s="70"/>
      <c r="K743" s="38"/>
      <c r="L743" s="70"/>
      <c r="M743" s="38"/>
      <c r="N743" s="70"/>
      <c r="O743" s="38"/>
      <c r="P743" s="70"/>
      <c r="Q743" s="70"/>
    </row>
    <row r="744" spans="1:17" ht="12.75" x14ac:dyDescent="0.2">
      <c r="A744" s="130"/>
      <c r="B744" s="79" t="str">
        <f t="shared" si="24"/>
        <v/>
      </c>
      <c r="C744" s="112" t="str">
        <f t="shared" si="23"/>
        <v/>
      </c>
      <c r="D744" s="70"/>
      <c r="E744" s="70"/>
      <c r="F744" s="38"/>
      <c r="G744" s="38"/>
      <c r="H744" s="70"/>
      <c r="I744" s="38"/>
      <c r="J744" s="70"/>
      <c r="K744" s="38"/>
      <c r="L744" s="70"/>
      <c r="M744" s="38"/>
      <c r="N744" s="70"/>
      <c r="O744" s="38"/>
      <c r="P744" s="70"/>
      <c r="Q744" s="70"/>
    </row>
    <row r="745" spans="1:17" ht="12.75" x14ac:dyDescent="0.2">
      <c r="A745" s="130"/>
      <c r="B745" s="79" t="str">
        <f t="shared" si="24"/>
        <v/>
      </c>
      <c r="C745" s="112" t="str">
        <f t="shared" si="23"/>
        <v/>
      </c>
      <c r="D745" s="70"/>
      <c r="E745" s="70"/>
      <c r="F745" s="38"/>
      <c r="G745" s="38"/>
      <c r="H745" s="70"/>
      <c r="I745" s="38"/>
      <c r="J745" s="70"/>
      <c r="K745" s="38"/>
      <c r="L745" s="70"/>
      <c r="M745" s="38"/>
      <c r="N745" s="70"/>
      <c r="O745" s="38"/>
      <c r="P745" s="70"/>
      <c r="Q745" s="70"/>
    </row>
    <row r="746" spans="1:17" ht="12.75" x14ac:dyDescent="0.2">
      <c r="A746" s="130"/>
      <c r="B746" s="79" t="str">
        <f t="shared" si="24"/>
        <v/>
      </c>
      <c r="C746" s="112" t="str">
        <f t="shared" si="23"/>
        <v/>
      </c>
      <c r="D746" s="70"/>
      <c r="E746" s="70"/>
      <c r="F746" s="38"/>
      <c r="G746" s="38"/>
      <c r="H746" s="70"/>
      <c r="I746" s="38"/>
      <c r="J746" s="70"/>
      <c r="K746" s="38"/>
      <c r="L746" s="70"/>
      <c r="M746" s="38"/>
      <c r="N746" s="70"/>
      <c r="O746" s="38"/>
      <c r="P746" s="70"/>
      <c r="Q746" s="70"/>
    </row>
    <row r="747" spans="1:17" ht="12.75" x14ac:dyDescent="0.2">
      <c r="A747" s="130"/>
      <c r="B747" s="79" t="str">
        <f t="shared" si="24"/>
        <v/>
      </c>
      <c r="C747" s="112" t="str">
        <f t="shared" si="23"/>
        <v/>
      </c>
      <c r="D747" s="70"/>
      <c r="E747" s="70"/>
      <c r="F747" s="38"/>
      <c r="G747" s="38"/>
      <c r="H747" s="70"/>
      <c r="I747" s="38"/>
      <c r="J747" s="70"/>
      <c r="K747" s="38"/>
      <c r="L747" s="70"/>
      <c r="M747" s="38"/>
      <c r="N747" s="70"/>
      <c r="O747" s="38"/>
      <c r="P747" s="70"/>
      <c r="Q747" s="70"/>
    </row>
    <row r="748" spans="1:17" ht="12.75" x14ac:dyDescent="0.2">
      <c r="A748" s="130"/>
      <c r="B748" s="79" t="str">
        <f t="shared" si="24"/>
        <v/>
      </c>
      <c r="C748" s="112" t="str">
        <f t="shared" si="23"/>
        <v/>
      </c>
      <c r="D748" s="70"/>
      <c r="E748" s="70"/>
      <c r="F748" s="38"/>
      <c r="G748" s="38"/>
      <c r="H748" s="70"/>
      <c r="I748" s="38"/>
      <c r="J748" s="70"/>
      <c r="K748" s="38"/>
      <c r="L748" s="70"/>
      <c r="M748" s="38"/>
      <c r="N748" s="70"/>
      <c r="O748" s="38"/>
      <c r="P748" s="70"/>
      <c r="Q748" s="70"/>
    </row>
    <row r="749" spans="1:17" ht="12.75" x14ac:dyDescent="0.2">
      <c r="A749" s="130"/>
      <c r="B749" s="79" t="str">
        <f t="shared" si="24"/>
        <v/>
      </c>
      <c r="C749" s="112" t="str">
        <f t="shared" si="23"/>
        <v/>
      </c>
      <c r="D749" s="70"/>
      <c r="E749" s="70"/>
      <c r="F749" s="38"/>
      <c r="G749" s="38"/>
      <c r="H749" s="70"/>
      <c r="I749" s="38"/>
      <c r="J749" s="70"/>
      <c r="K749" s="38"/>
      <c r="L749" s="70"/>
      <c r="M749" s="38"/>
      <c r="N749" s="70"/>
      <c r="O749" s="38"/>
      <c r="P749" s="70"/>
      <c r="Q749" s="70"/>
    </row>
    <row r="750" spans="1:17" ht="12.75" x14ac:dyDescent="0.2">
      <c r="A750" s="130"/>
      <c r="B750" s="79" t="str">
        <f t="shared" si="24"/>
        <v/>
      </c>
      <c r="C750" s="112" t="str">
        <f t="shared" si="23"/>
        <v/>
      </c>
      <c r="D750" s="70"/>
      <c r="E750" s="70"/>
      <c r="F750" s="38"/>
      <c r="G750" s="38"/>
      <c r="H750" s="70"/>
      <c r="I750" s="38"/>
      <c r="J750" s="70"/>
      <c r="K750" s="38"/>
      <c r="L750" s="70"/>
      <c r="M750" s="38"/>
      <c r="N750" s="70"/>
      <c r="O750" s="38"/>
      <c r="P750" s="70"/>
      <c r="Q750" s="70"/>
    </row>
    <row r="751" spans="1:17" ht="12.75" x14ac:dyDescent="0.2">
      <c r="A751" s="130"/>
      <c r="B751" s="79" t="str">
        <f t="shared" si="24"/>
        <v/>
      </c>
      <c r="C751" s="112" t="str">
        <f t="shared" si="23"/>
        <v/>
      </c>
      <c r="D751" s="70"/>
      <c r="E751" s="70"/>
      <c r="F751" s="38"/>
      <c r="G751" s="38"/>
      <c r="H751" s="70"/>
      <c r="I751" s="38"/>
      <c r="J751" s="70"/>
      <c r="K751" s="38"/>
      <c r="L751" s="70"/>
      <c r="M751" s="38"/>
      <c r="N751" s="70"/>
      <c r="O751" s="38"/>
      <c r="P751" s="70"/>
      <c r="Q751" s="70"/>
    </row>
    <row r="752" spans="1:17" ht="12.75" x14ac:dyDescent="0.2">
      <c r="A752" s="130"/>
      <c r="B752" s="79" t="str">
        <f t="shared" si="24"/>
        <v/>
      </c>
      <c r="C752" s="112" t="str">
        <f t="shared" si="23"/>
        <v/>
      </c>
      <c r="D752" s="70"/>
      <c r="E752" s="70"/>
      <c r="F752" s="38"/>
      <c r="G752" s="38"/>
      <c r="H752" s="70"/>
      <c r="I752" s="38"/>
      <c r="J752" s="70"/>
      <c r="K752" s="38"/>
      <c r="L752" s="70"/>
      <c r="M752" s="38"/>
      <c r="N752" s="70"/>
      <c r="O752" s="38"/>
      <c r="P752" s="70"/>
      <c r="Q752" s="70"/>
    </row>
    <row r="753" spans="1:17" ht="12.75" x14ac:dyDescent="0.2">
      <c r="A753" s="130"/>
      <c r="B753" s="79" t="str">
        <f t="shared" si="24"/>
        <v/>
      </c>
      <c r="C753" s="112" t="str">
        <f t="shared" si="23"/>
        <v/>
      </c>
      <c r="D753" s="70"/>
      <c r="E753" s="70"/>
      <c r="F753" s="38"/>
      <c r="G753" s="38"/>
      <c r="H753" s="70"/>
      <c r="I753" s="38"/>
      <c r="J753" s="70"/>
      <c r="K753" s="38"/>
      <c r="L753" s="70"/>
      <c r="M753" s="38"/>
      <c r="N753" s="70"/>
      <c r="O753" s="38"/>
      <c r="P753" s="70"/>
      <c r="Q753" s="70"/>
    </row>
    <row r="754" spans="1:17" ht="12.75" x14ac:dyDescent="0.2">
      <c r="A754" s="130"/>
      <c r="B754" s="79" t="str">
        <f t="shared" si="24"/>
        <v/>
      </c>
      <c r="C754" s="112" t="str">
        <f t="shared" si="23"/>
        <v/>
      </c>
      <c r="D754" s="70"/>
      <c r="E754" s="70"/>
      <c r="F754" s="38"/>
      <c r="G754" s="38"/>
      <c r="H754" s="70"/>
      <c r="I754" s="38"/>
      <c r="J754" s="70"/>
      <c r="K754" s="38"/>
      <c r="L754" s="70"/>
      <c r="M754" s="38"/>
      <c r="N754" s="70"/>
      <c r="O754" s="38"/>
      <c r="P754" s="70"/>
      <c r="Q754" s="70"/>
    </row>
    <row r="755" spans="1:17" ht="12.75" x14ac:dyDescent="0.2">
      <c r="A755" s="130"/>
      <c r="B755" s="79" t="str">
        <f t="shared" si="24"/>
        <v/>
      </c>
      <c r="C755" s="112" t="str">
        <f t="shared" si="23"/>
        <v/>
      </c>
      <c r="D755" s="70"/>
      <c r="E755" s="70"/>
      <c r="F755" s="38"/>
      <c r="G755" s="38"/>
      <c r="H755" s="70"/>
      <c r="I755" s="38"/>
      <c r="J755" s="70"/>
      <c r="K755" s="38"/>
      <c r="L755" s="70"/>
      <c r="M755" s="38"/>
      <c r="N755" s="70"/>
      <c r="O755" s="38"/>
      <c r="P755" s="70"/>
      <c r="Q755" s="70"/>
    </row>
    <row r="756" spans="1:17" ht="12.75" x14ac:dyDescent="0.2">
      <c r="A756" s="130"/>
      <c r="B756" s="79" t="str">
        <f t="shared" si="24"/>
        <v/>
      </c>
      <c r="C756" s="112" t="str">
        <f t="shared" si="23"/>
        <v/>
      </c>
      <c r="D756" s="70"/>
      <c r="E756" s="70"/>
      <c r="F756" s="38"/>
      <c r="G756" s="38"/>
      <c r="H756" s="70"/>
      <c r="I756" s="38"/>
      <c r="J756" s="70"/>
      <c r="K756" s="38"/>
      <c r="L756" s="70"/>
      <c r="M756" s="38"/>
      <c r="N756" s="70"/>
      <c r="O756" s="38"/>
      <c r="P756" s="70"/>
      <c r="Q756" s="70"/>
    </row>
    <row r="757" spans="1:17" ht="12.75" x14ac:dyDescent="0.2">
      <c r="A757" s="130"/>
      <c r="B757" s="79" t="str">
        <f t="shared" si="24"/>
        <v/>
      </c>
      <c r="C757" s="112" t="str">
        <f t="shared" si="23"/>
        <v/>
      </c>
      <c r="D757" s="70"/>
      <c r="E757" s="70"/>
      <c r="F757" s="38"/>
      <c r="G757" s="38"/>
      <c r="H757" s="70"/>
      <c r="I757" s="38"/>
      <c r="J757" s="70"/>
      <c r="K757" s="38"/>
      <c r="L757" s="70"/>
      <c r="M757" s="38"/>
      <c r="N757" s="70"/>
      <c r="O757" s="38"/>
      <c r="P757" s="70"/>
      <c r="Q757" s="70"/>
    </row>
    <row r="758" spans="1:17" ht="12.75" x14ac:dyDescent="0.2">
      <c r="A758" s="130"/>
      <c r="B758" s="79" t="str">
        <f t="shared" si="24"/>
        <v/>
      </c>
      <c r="C758" s="112" t="str">
        <f t="shared" si="23"/>
        <v/>
      </c>
      <c r="D758" s="70"/>
      <c r="E758" s="70"/>
      <c r="F758" s="38"/>
      <c r="G758" s="38"/>
      <c r="H758" s="70"/>
      <c r="I758" s="38"/>
      <c r="J758" s="70"/>
      <c r="K758" s="38"/>
      <c r="L758" s="70"/>
      <c r="M758" s="38"/>
      <c r="N758" s="70"/>
      <c r="O758" s="38"/>
      <c r="P758" s="70"/>
      <c r="Q758" s="70"/>
    </row>
    <row r="759" spans="1:17" ht="12.75" x14ac:dyDescent="0.2">
      <c r="A759" s="130"/>
      <c r="B759" s="79" t="str">
        <f t="shared" si="24"/>
        <v/>
      </c>
      <c r="C759" s="112" t="str">
        <f t="shared" si="23"/>
        <v/>
      </c>
      <c r="D759" s="70"/>
      <c r="E759" s="70"/>
      <c r="F759" s="38"/>
      <c r="G759" s="38"/>
      <c r="H759" s="70"/>
      <c r="I759" s="38"/>
      <c r="J759" s="70"/>
      <c r="K759" s="38"/>
      <c r="L759" s="70"/>
      <c r="M759" s="38"/>
      <c r="N759" s="70"/>
      <c r="O759" s="38"/>
      <c r="P759" s="70"/>
      <c r="Q759" s="70"/>
    </row>
    <row r="760" spans="1:17" ht="12.75" x14ac:dyDescent="0.2">
      <c r="A760" s="130"/>
      <c r="B760" s="79" t="str">
        <f t="shared" si="24"/>
        <v/>
      </c>
      <c r="C760" s="112" t="str">
        <f t="shared" si="23"/>
        <v/>
      </c>
      <c r="D760" s="70"/>
      <c r="E760" s="70"/>
      <c r="F760" s="38"/>
      <c r="G760" s="38"/>
      <c r="H760" s="70"/>
      <c r="I760" s="38"/>
      <c r="J760" s="70"/>
      <c r="K760" s="38"/>
      <c r="L760" s="70"/>
      <c r="M760" s="38"/>
      <c r="N760" s="70"/>
      <c r="O760" s="38"/>
      <c r="P760" s="70"/>
      <c r="Q760" s="70"/>
    </row>
    <row r="761" spans="1:17" ht="12.75" x14ac:dyDescent="0.2">
      <c r="A761" s="130"/>
      <c r="B761" s="79" t="str">
        <f t="shared" si="24"/>
        <v/>
      </c>
      <c r="C761" s="112" t="str">
        <f t="shared" si="23"/>
        <v/>
      </c>
      <c r="D761" s="70"/>
      <c r="E761" s="70"/>
      <c r="F761" s="38"/>
      <c r="G761" s="38"/>
      <c r="H761" s="70"/>
      <c r="I761" s="38"/>
      <c r="J761" s="70"/>
      <c r="K761" s="38"/>
      <c r="L761" s="70"/>
      <c r="M761" s="38"/>
      <c r="N761" s="70"/>
      <c r="O761" s="38"/>
      <c r="P761" s="70"/>
      <c r="Q761" s="70"/>
    </row>
    <row r="762" spans="1:17" ht="12.75" x14ac:dyDescent="0.2">
      <c r="A762" s="130"/>
      <c r="B762" s="79" t="str">
        <f t="shared" si="24"/>
        <v/>
      </c>
      <c r="C762" s="112" t="str">
        <f t="shared" si="23"/>
        <v/>
      </c>
      <c r="D762" s="70"/>
      <c r="E762" s="70"/>
      <c r="F762" s="38"/>
      <c r="G762" s="38"/>
      <c r="H762" s="70"/>
      <c r="I762" s="38"/>
      <c r="J762" s="70"/>
      <c r="K762" s="38"/>
      <c r="L762" s="70"/>
      <c r="M762" s="38"/>
      <c r="N762" s="70"/>
      <c r="O762" s="38"/>
      <c r="P762" s="70"/>
      <c r="Q762" s="70"/>
    </row>
    <row r="763" spans="1:17" ht="12.75" x14ac:dyDescent="0.2">
      <c r="A763" s="130"/>
      <c r="B763" s="79" t="str">
        <f t="shared" si="24"/>
        <v/>
      </c>
      <c r="C763" s="112" t="str">
        <f t="shared" si="23"/>
        <v/>
      </c>
      <c r="D763" s="70"/>
      <c r="E763" s="70"/>
      <c r="F763" s="38"/>
      <c r="G763" s="38"/>
      <c r="H763" s="70"/>
      <c r="I763" s="38"/>
      <c r="J763" s="70"/>
      <c r="K763" s="38"/>
      <c r="L763" s="70"/>
      <c r="M763" s="38"/>
      <c r="N763" s="70"/>
      <c r="O763" s="38"/>
      <c r="P763" s="70"/>
      <c r="Q763" s="70"/>
    </row>
    <row r="764" spans="1:17" ht="12.75" x14ac:dyDescent="0.2">
      <c r="A764" s="130"/>
      <c r="B764" s="79" t="str">
        <f t="shared" si="24"/>
        <v/>
      </c>
      <c r="C764" s="112" t="str">
        <f t="shared" si="23"/>
        <v/>
      </c>
      <c r="D764" s="70"/>
      <c r="E764" s="70"/>
      <c r="F764" s="38"/>
      <c r="G764" s="38"/>
      <c r="H764" s="70"/>
      <c r="I764" s="38"/>
      <c r="J764" s="70"/>
      <c r="K764" s="38"/>
      <c r="L764" s="70"/>
      <c r="M764" s="38"/>
      <c r="N764" s="70"/>
      <c r="O764" s="38"/>
      <c r="P764" s="70"/>
      <c r="Q764" s="70"/>
    </row>
    <row r="765" spans="1:17" ht="12.75" x14ac:dyDescent="0.2">
      <c r="A765" s="130"/>
      <c r="B765" s="79" t="str">
        <f t="shared" si="24"/>
        <v/>
      </c>
      <c r="C765" s="112" t="str">
        <f t="shared" si="23"/>
        <v/>
      </c>
      <c r="D765" s="70"/>
      <c r="E765" s="70"/>
      <c r="F765" s="38"/>
      <c r="G765" s="38"/>
      <c r="H765" s="70"/>
      <c r="I765" s="38"/>
      <c r="J765" s="70"/>
      <c r="K765" s="38"/>
      <c r="L765" s="70"/>
      <c r="M765" s="38"/>
      <c r="N765" s="70"/>
      <c r="O765" s="38"/>
      <c r="P765" s="70"/>
      <c r="Q765" s="70"/>
    </row>
    <row r="766" spans="1:17" ht="12.75" x14ac:dyDescent="0.2">
      <c r="A766" s="130"/>
      <c r="B766" s="79" t="str">
        <f t="shared" si="24"/>
        <v/>
      </c>
      <c r="C766" s="112" t="str">
        <f t="shared" si="23"/>
        <v/>
      </c>
      <c r="D766" s="70"/>
      <c r="E766" s="70"/>
      <c r="F766" s="38"/>
      <c r="G766" s="38"/>
      <c r="H766" s="70"/>
      <c r="I766" s="38"/>
      <c r="J766" s="70"/>
      <c r="K766" s="38"/>
      <c r="L766" s="70"/>
      <c r="M766" s="38"/>
      <c r="N766" s="70"/>
      <c r="O766" s="38"/>
      <c r="P766" s="70"/>
      <c r="Q766" s="70"/>
    </row>
    <row r="767" spans="1:17" ht="12.75" x14ac:dyDescent="0.2">
      <c r="A767" s="130"/>
      <c r="B767" s="79" t="str">
        <f t="shared" si="24"/>
        <v/>
      </c>
      <c r="C767" s="112" t="str">
        <f t="shared" si="23"/>
        <v/>
      </c>
      <c r="D767" s="70"/>
      <c r="E767" s="70"/>
      <c r="F767" s="38"/>
      <c r="G767" s="38"/>
      <c r="H767" s="70"/>
      <c r="I767" s="38"/>
      <c r="J767" s="70"/>
      <c r="K767" s="38"/>
      <c r="L767" s="70"/>
      <c r="M767" s="38"/>
      <c r="N767" s="70"/>
      <c r="O767" s="38"/>
      <c r="P767" s="70"/>
      <c r="Q767" s="70"/>
    </row>
    <row r="768" spans="1:17" ht="12.75" x14ac:dyDescent="0.2">
      <c r="A768" s="130"/>
      <c r="B768" s="79" t="str">
        <f t="shared" si="24"/>
        <v/>
      </c>
      <c r="C768" s="112" t="str">
        <f t="shared" si="23"/>
        <v/>
      </c>
      <c r="D768" s="70"/>
      <c r="E768" s="70"/>
      <c r="F768" s="38"/>
      <c r="G768" s="38"/>
      <c r="H768" s="70"/>
      <c r="I768" s="38"/>
      <c r="J768" s="70"/>
      <c r="K768" s="38"/>
      <c r="L768" s="70"/>
      <c r="M768" s="38"/>
      <c r="N768" s="70"/>
      <c r="O768" s="38"/>
      <c r="P768" s="70"/>
      <c r="Q768" s="70"/>
    </row>
    <row r="769" spans="1:17" ht="12.75" x14ac:dyDescent="0.2">
      <c r="A769" s="130"/>
      <c r="B769" s="79" t="str">
        <f t="shared" si="24"/>
        <v/>
      </c>
      <c r="C769" s="112" t="str">
        <f t="shared" si="23"/>
        <v/>
      </c>
      <c r="D769" s="70"/>
      <c r="E769" s="70"/>
      <c r="F769" s="38"/>
      <c r="G769" s="38"/>
      <c r="H769" s="70"/>
      <c r="I769" s="38"/>
      <c r="J769" s="70"/>
      <c r="K769" s="38"/>
      <c r="L769" s="70"/>
      <c r="M769" s="38"/>
      <c r="N769" s="70"/>
      <c r="O769" s="38"/>
      <c r="P769" s="70"/>
      <c r="Q769" s="70"/>
    </row>
    <row r="770" spans="1:17" ht="12.75" x14ac:dyDescent="0.2">
      <c r="A770" s="130"/>
      <c r="B770" s="79" t="str">
        <f t="shared" si="24"/>
        <v/>
      </c>
      <c r="C770" s="112" t="str">
        <f t="shared" si="23"/>
        <v/>
      </c>
      <c r="D770" s="70"/>
      <c r="E770" s="70"/>
      <c r="F770" s="38"/>
      <c r="G770" s="38"/>
      <c r="H770" s="70"/>
      <c r="I770" s="38"/>
      <c r="J770" s="70"/>
      <c r="K770" s="38"/>
      <c r="L770" s="70"/>
      <c r="M770" s="38"/>
      <c r="N770" s="70"/>
      <c r="O770" s="38"/>
      <c r="P770" s="70"/>
      <c r="Q770" s="70"/>
    </row>
    <row r="771" spans="1:17" ht="12.75" x14ac:dyDescent="0.2">
      <c r="A771" s="130"/>
      <c r="B771" s="79" t="str">
        <f t="shared" si="24"/>
        <v/>
      </c>
      <c r="C771" s="112" t="str">
        <f t="shared" si="23"/>
        <v/>
      </c>
      <c r="D771" s="70"/>
      <c r="E771" s="70"/>
      <c r="F771" s="38"/>
      <c r="G771" s="38"/>
      <c r="H771" s="70"/>
      <c r="I771" s="38"/>
      <c r="J771" s="70"/>
      <c r="K771" s="38"/>
      <c r="L771" s="70"/>
      <c r="M771" s="38"/>
      <c r="N771" s="70"/>
      <c r="O771" s="38"/>
      <c r="P771" s="70"/>
      <c r="Q771" s="70"/>
    </row>
    <row r="772" spans="1:17" ht="12.75" x14ac:dyDescent="0.2">
      <c r="A772" s="130"/>
      <c r="B772" s="79" t="str">
        <f t="shared" si="24"/>
        <v/>
      </c>
      <c r="C772" s="112" t="str">
        <f t="shared" si="23"/>
        <v/>
      </c>
      <c r="D772" s="70"/>
      <c r="E772" s="70"/>
      <c r="F772" s="38"/>
      <c r="G772" s="38"/>
      <c r="H772" s="70"/>
      <c r="I772" s="38"/>
      <c r="J772" s="70"/>
      <c r="K772" s="38"/>
      <c r="L772" s="70"/>
      <c r="M772" s="38"/>
      <c r="N772" s="70"/>
      <c r="O772" s="38"/>
      <c r="P772" s="70"/>
      <c r="Q772" s="70"/>
    </row>
    <row r="773" spans="1:17" ht="12.75" x14ac:dyDescent="0.2">
      <c r="A773" s="130"/>
      <c r="B773" s="79" t="str">
        <f t="shared" si="24"/>
        <v/>
      </c>
      <c r="C773" s="112" t="str">
        <f t="shared" si="23"/>
        <v/>
      </c>
      <c r="D773" s="70"/>
      <c r="E773" s="70"/>
      <c r="F773" s="38"/>
      <c r="G773" s="38"/>
      <c r="H773" s="70"/>
      <c r="I773" s="38"/>
      <c r="J773" s="70"/>
      <c r="K773" s="38"/>
      <c r="L773" s="70"/>
      <c r="M773" s="38"/>
      <c r="N773" s="70"/>
      <c r="O773" s="38"/>
      <c r="P773" s="70"/>
      <c r="Q773" s="70"/>
    </row>
    <row r="774" spans="1:17" ht="12.75" x14ac:dyDescent="0.2">
      <c r="A774" s="130"/>
      <c r="B774" s="79" t="str">
        <f t="shared" si="24"/>
        <v/>
      </c>
      <c r="C774" s="112" t="str">
        <f t="shared" si="23"/>
        <v/>
      </c>
      <c r="D774" s="70"/>
      <c r="E774" s="70"/>
      <c r="F774" s="38"/>
      <c r="G774" s="38"/>
      <c r="H774" s="70"/>
      <c r="I774" s="38"/>
      <c r="J774" s="70"/>
      <c r="K774" s="38"/>
      <c r="L774" s="70"/>
      <c r="M774" s="38"/>
      <c r="N774" s="70"/>
      <c r="O774" s="38"/>
      <c r="P774" s="70"/>
      <c r="Q774" s="70"/>
    </row>
    <row r="775" spans="1:17" ht="12.75" x14ac:dyDescent="0.2">
      <c r="A775" s="130"/>
      <c r="B775" s="79" t="str">
        <f t="shared" si="24"/>
        <v/>
      </c>
      <c r="C775" s="112" t="str">
        <f t="shared" si="23"/>
        <v/>
      </c>
      <c r="D775" s="70"/>
      <c r="E775" s="70"/>
      <c r="F775" s="38"/>
      <c r="G775" s="38"/>
      <c r="H775" s="70"/>
      <c r="I775" s="38"/>
      <c r="J775" s="70"/>
      <c r="K775" s="38"/>
      <c r="L775" s="70"/>
      <c r="M775" s="38"/>
      <c r="N775" s="70"/>
      <c r="O775" s="38"/>
      <c r="P775" s="70"/>
      <c r="Q775" s="70"/>
    </row>
    <row r="776" spans="1:17" ht="12.75" x14ac:dyDescent="0.2">
      <c r="A776" s="130"/>
      <c r="B776" s="79" t="str">
        <f t="shared" si="24"/>
        <v/>
      </c>
      <c r="C776" s="112" t="str">
        <f t="shared" ref="C776:C839" si="25">IF(A776="","",IF(ISERROR(VLOOKUP(TEXT(A776,0),remples,9,0)),IF(ISERROR(VLOOKUP(TEXT(A776,0),rempl_ficha,6,0)),"***** Codigo No Encontrado *****",UPPER((VLOOKUP(TEXT(A776,0),rempl_ficha,6,0)))),VLOOKUP(TEXT(A776,0),remples,9,0)))</f>
        <v/>
      </c>
      <c r="D776" s="70"/>
      <c r="E776" s="70"/>
      <c r="F776" s="38"/>
      <c r="G776" s="38"/>
      <c r="H776" s="70"/>
      <c r="I776" s="38"/>
      <c r="J776" s="70"/>
      <c r="K776" s="38"/>
      <c r="L776" s="70"/>
      <c r="M776" s="38"/>
      <c r="N776" s="70"/>
      <c r="O776" s="38"/>
      <c r="P776" s="70"/>
      <c r="Q776" s="70"/>
    </row>
    <row r="777" spans="1:17" ht="12.75" x14ac:dyDescent="0.2">
      <c r="A777" s="130"/>
      <c r="B777" s="79" t="str">
        <f t="shared" ref="B777:B840" si="26">IF(A777="","",IF(ISERROR(VLOOKUP(TEXT(A777,0),remples,3,0)),IF(ISERROR(VLOOKUP(TEXT(A777,0),rempl_ficha,7,0)),"***** Codigo No Encontrado *****",UPPER((VLOOKUP(TEXT(A777,0),rempl_ficha,7,0)&amp;"   "&amp;VLOOKUP(TEXT(A777,0),rempl_ficha,8,0)&amp;","&amp;VLOOKUP(TEXT(A777,0),rempl_ficha,9,0)))),VLOOKUP(TEXT(A777,0),remples,3,0)))</f>
        <v/>
      </c>
      <c r="C777" s="112" t="str">
        <f t="shared" si="25"/>
        <v/>
      </c>
      <c r="D777" s="70"/>
      <c r="E777" s="70"/>
      <c r="F777" s="38"/>
      <c r="G777" s="38"/>
      <c r="H777" s="70"/>
      <c r="I777" s="38"/>
      <c r="J777" s="70"/>
      <c r="K777" s="38"/>
      <c r="L777" s="70"/>
      <c r="M777" s="38"/>
      <c r="N777" s="70"/>
      <c r="O777" s="38"/>
      <c r="P777" s="70"/>
      <c r="Q777" s="70"/>
    </row>
    <row r="778" spans="1:17" ht="12.75" x14ac:dyDescent="0.2">
      <c r="A778" s="130"/>
      <c r="B778" s="79" t="str">
        <f t="shared" si="26"/>
        <v/>
      </c>
      <c r="C778" s="112" t="str">
        <f t="shared" si="25"/>
        <v/>
      </c>
      <c r="D778" s="70"/>
      <c r="E778" s="70"/>
      <c r="F778" s="38"/>
      <c r="G778" s="38"/>
      <c r="H778" s="70"/>
      <c r="I778" s="38"/>
      <c r="J778" s="70"/>
      <c r="K778" s="38"/>
      <c r="L778" s="70"/>
      <c r="M778" s="38"/>
      <c r="N778" s="70"/>
      <c r="O778" s="38"/>
      <c r="P778" s="70"/>
      <c r="Q778" s="70"/>
    </row>
    <row r="779" spans="1:17" ht="12.75" x14ac:dyDescent="0.2">
      <c r="A779" s="130"/>
      <c r="B779" s="79" t="str">
        <f t="shared" si="26"/>
        <v/>
      </c>
      <c r="C779" s="112" t="str">
        <f t="shared" si="25"/>
        <v/>
      </c>
      <c r="D779" s="70"/>
      <c r="E779" s="70"/>
      <c r="F779" s="38"/>
      <c r="G779" s="38"/>
      <c r="H779" s="70"/>
      <c r="I779" s="38"/>
      <c r="J779" s="70"/>
      <c r="K779" s="38"/>
      <c r="L779" s="70"/>
      <c r="M779" s="38"/>
      <c r="N779" s="70"/>
      <c r="O779" s="38"/>
      <c r="P779" s="70"/>
      <c r="Q779" s="70"/>
    </row>
    <row r="780" spans="1:17" ht="12.75" x14ac:dyDescent="0.2">
      <c r="A780" s="130"/>
      <c r="B780" s="79" t="str">
        <f t="shared" si="26"/>
        <v/>
      </c>
      <c r="C780" s="112" t="str">
        <f t="shared" si="25"/>
        <v/>
      </c>
      <c r="D780" s="70"/>
      <c r="E780" s="70"/>
      <c r="F780" s="38"/>
      <c r="G780" s="38"/>
      <c r="H780" s="70"/>
      <c r="I780" s="38"/>
      <c r="J780" s="70"/>
      <c r="K780" s="38"/>
      <c r="L780" s="70"/>
      <c r="M780" s="38"/>
      <c r="N780" s="70"/>
      <c r="O780" s="38"/>
      <c r="P780" s="70"/>
      <c r="Q780" s="70"/>
    </row>
    <row r="781" spans="1:17" ht="12.75" x14ac:dyDescent="0.2">
      <c r="A781" s="130"/>
      <c r="B781" s="79" t="str">
        <f t="shared" si="26"/>
        <v/>
      </c>
      <c r="C781" s="112" t="str">
        <f t="shared" si="25"/>
        <v/>
      </c>
      <c r="D781" s="70"/>
      <c r="E781" s="70"/>
      <c r="F781" s="38"/>
      <c r="G781" s="38"/>
      <c r="H781" s="70"/>
      <c r="I781" s="38"/>
      <c r="J781" s="70"/>
      <c r="K781" s="38"/>
      <c r="L781" s="70"/>
      <c r="M781" s="38"/>
      <c r="N781" s="70"/>
      <c r="O781" s="38"/>
      <c r="P781" s="70"/>
      <c r="Q781" s="70"/>
    </row>
    <row r="782" spans="1:17" ht="12.75" x14ac:dyDescent="0.2">
      <c r="A782" s="130"/>
      <c r="B782" s="79" t="str">
        <f t="shared" si="26"/>
        <v/>
      </c>
      <c r="C782" s="112" t="str">
        <f t="shared" si="25"/>
        <v/>
      </c>
      <c r="D782" s="70"/>
      <c r="E782" s="70"/>
      <c r="F782" s="38"/>
      <c r="G782" s="38"/>
      <c r="H782" s="70"/>
      <c r="I782" s="38"/>
      <c r="J782" s="70"/>
      <c r="K782" s="38"/>
      <c r="L782" s="70"/>
      <c r="M782" s="38"/>
      <c r="N782" s="70"/>
      <c r="O782" s="38"/>
      <c r="P782" s="70"/>
      <c r="Q782" s="70"/>
    </row>
    <row r="783" spans="1:17" ht="12.75" x14ac:dyDescent="0.2">
      <c r="A783" s="130"/>
      <c r="B783" s="79" t="str">
        <f t="shared" si="26"/>
        <v/>
      </c>
      <c r="C783" s="112" t="str">
        <f t="shared" si="25"/>
        <v/>
      </c>
      <c r="D783" s="70"/>
      <c r="E783" s="70"/>
      <c r="F783" s="38"/>
      <c r="G783" s="38"/>
      <c r="H783" s="70"/>
      <c r="I783" s="38"/>
      <c r="J783" s="70"/>
      <c r="K783" s="38"/>
      <c r="L783" s="70"/>
      <c r="M783" s="38"/>
      <c r="N783" s="70"/>
      <c r="O783" s="38"/>
      <c r="P783" s="70"/>
      <c r="Q783" s="70"/>
    </row>
    <row r="784" spans="1:17" ht="12.75" x14ac:dyDescent="0.2">
      <c r="A784" s="130"/>
      <c r="B784" s="79" t="str">
        <f t="shared" si="26"/>
        <v/>
      </c>
      <c r="C784" s="112" t="str">
        <f t="shared" si="25"/>
        <v/>
      </c>
      <c r="D784" s="70"/>
      <c r="E784" s="70"/>
      <c r="F784" s="38"/>
      <c r="G784" s="38"/>
      <c r="H784" s="70"/>
      <c r="I784" s="38"/>
      <c r="J784" s="70"/>
      <c r="K784" s="38"/>
      <c r="L784" s="70"/>
      <c r="M784" s="38"/>
      <c r="N784" s="70"/>
      <c r="O784" s="38"/>
      <c r="P784" s="70"/>
      <c r="Q784" s="70"/>
    </row>
    <row r="785" spans="1:17" ht="12.75" x14ac:dyDescent="0.2">
      <c r="A785" s="130"/>
      <c r="B785" s="79" t="str">
        <f t="shared" si="26"/>
        <v/>
      </c>
      <c r="C785" s="112" t="str">
        <f t="shared" si="25"/>
        <v/>
      </c>
      <c r="D785" s="70"/>
      <c r="E785" s="70"/>
      <c r="F785" s="38"/>
      <c r="G785" s="38"/>
      <c r="H785" s="70"/>
      <c r="I785" s="38"/>
      <c r="J785" s="70"/>
      <c r="K785" s="38"/>
      <c r="L785" s="70"/>
      <c r="M785" s="38"/>
      <c r="N785" s="70"/>
      <c r="O785" s="38"/>
      <c r="P785" s="70"/>
      <c r="Q785" s="70"/>
    </row>
    <row r="786" spans="1:17" ht="12.75" x14ac:dyDescent="0.2">
      <c r="A786" s="130"/>
      <c r="B786" s="79" t="str">
        <f t="shared" si="26"/>
        <v/>
      </c>
      <c r="C786" s="112" t="str">
        <f t="shared" si="25"/>
        <v/>
      </c>
      <c r="D786" s="70"/>
      <c r="E786" s="70"/>
      <c r="F786" s="38"/>
      <c r="G786" s="38"/>
      <c r="H786" s="70"/>
      <c r="I786" s="38"/>
      <c r="J786" s="70"/>
      <c r="K786" s="38"/>
      <c r="L786" s="70"/>
      <c r="M786" s="38"/>
      <c r="N786" s="70"/>
      <c r="O786" s="38"/>
      <c r="P786" s="70"/>
      <c r="Q786" s="70"/>
    </row>
    <row r="787" spans="1:17" ht="12.75" x14ac:dyDescent="0.2">
      <c r="A787" s="130"/>
      <c r="B787" s="79" t="str">
        <f t="shared" si="26"/>
        <v/>
      </c>
      <c r="C787" s="112" t="str">
        <f t="shared" si="25"/>
        <v/>
      </c>
      <c r="D787" s="70"/>
      <c r="E787" s="70"/>
      <c r="F787" s="38"/>
      <c r="G787" s="38"/>
      <c r="H787" s="70"/>
      <c r="I787" s="38"/>
      <c r="J787" s="70"/>
      <c r="K787" s="38"/>
      <c r="L787" s="70"/>
      <c r="M787" s="38"/>
      <c r="N787" s="70"/>
      <c r="O787" s="38"/>
      <c r="P787" s="70"/>
      <c r="Q787" s="70"/>
    </row>
    <row r="788" spans="1:17" ht="12.75" x14ac:dyDescent="0.2">
      <c r="A788" s="130"/>
      <c r="B788" s="79" t="str">
        <f t="shared" si="26"/>
        <v/>
      </c>
      <c r="C788" s="112" t="str">
        <f t="shared" si="25"/>
        <v/>
      </c>
      <c r="D788" s="70"/>
      <c r="E788" s="70"/>
      <c r="F788" s="38"/>
      <c r="G788" s="38"/>
      <c r="H788" s="70"/>
      <c r="I788" s="38"/>
      <c r="J788" s="70"/>
      <c r="K788" s="38"/>
      <c r="L788" s="70"/>
      <c r="M788" s="38"/>
      <c r="N788" s="70"/>
      <c r="O788" s="38"/>
      <c r="P788" s="70"/>
      <c r="Q788" s="70"/>
    </row>
    <row r="789" spans="1:17" ht="12.75" x14ac:dyDescent="0.2">
      <c r="A789" s="130"/>
      <c r="B789" s="79" t="str">
        <f t="shared" si="26"/>
        <v/>
      </c>
      <c r="C789" s="112" t="str">
        <f t="shared" si="25"/>
        <v/>
      </c>
      <c r="D789" s="70"/>
      <c r="E789" s="70"/>
      <c r="F789" s="38"/>
      <c r="G789" s="38"/>
      <c r="H789" s="70"/>
      <c r="I789" s="38"/>
      <c r="J789" s="70"/>
      <c r="K789" s="38"/>
      <c r="L789" s="70"/>
      <c r="M789" s="38"/>
      <c r="N789" s="70"/>
      <c r="O789" s="38"/>
      <c r="P789" s="70"/>
      <c r="Q789" s="70"/>
    </row>
    <row r="790" spans="1:17" ht="12.75" x14ac:dyDescent="0.2">
      <c r="A790" s="130"/>
      <c r="B790" s="79" t="str">
        <f t="shared" si="26"/>
        <v/>
      </c>
      <c r="C790" s="112" t="str">
        <f t="shared" si="25"/>
        <v/>
      </c>
      <c r="D790" s="70"/>
      <c r="E790" s="70"/>
      <c r="F790" s="38"/>
      <c r="G790" s="38"/>
      <c r="H790" s="70"/>
      <c r="I790" s="38"/>
      <c r="J790" s="70"/>
      <c r="K790" s="38"/>
      <c r="L790" s="70"/>
      <c r="M790" s="38"/>
      <c r="N790" s="70"/>
      <c r="O790" s="38"/>
      <c r="P790" s="70"/>
      <c r="Q790" s="70"/>
    </row>
    <row r="791" spans="1:17" ht="12.75" x14ac:dyDescent="0.2">
      <c r="A791" s="130"/>
      <c r="B791" s="79" t="str">
        <f t="shared" si="26"/>
        <v/>
      </c>
      <c r="C791" s="112" t="str">
        <f t="shared" si="25"/>
        <v/>
      </c>
      <c r="D791" s="70"/>
      <c r="E791" s="70"/>
      <c r="F791" s="38"/>
      <c r="G791" s="38"/>
      <c r="H791" s="70"/>
      <c r="I791" s="38"/>
      <c r="J791" s="70"/>
      <c r="K791" s="38"/>
      <c r="L791" s="70"/>
      <c r="M791" s="38"/>
      <c r="N791" s="70"/>
      <c r="O791" s="38"/>
      <c r="P791" s="70"/>
      <c r="Q791" s="70"/>
    </row>
    <row r="792" spans="1:17" ht="12.75" x14ac:dyDescent="0.2">
      <c r="A792" s="130"/>
      <c r="B792" s="79" t="str">
        <f t="shared" si="26"/>
        <v/>
      </c>
      <c r="C792" s="112" t="str">
        <f t="shared" si="25"/>
        <v/>
      </c>
      <c r="D792" s="70"/>
      <c r="E792" s="70"/>
      <c r="F792" s="38"/>
      <c r="G792" s="38"/>
      <c r="H792" s="70"/>
      <c r="I792" s="38"/>
      <c r="J792" s="70"/>
      <c r="K792" s="38"/>
      <c r="L792" s="70"/>
      <c r="M792" s="38"/>
      <c r="N792" s="70"/>
      <c r="O792" s="38"/>
      <c r="P792" s="70"/>
      <c r="Q792" s="70"/>
    </row>
    <row r="793" spans="1:17" ht="12.75" x14ac:dyDescent="0.2">
      <c r="A793" s="130"/>
      <c r="B793" s="79" t="str">
        <f t="shared" si="26"/>
        <v/>
      </c>
      <c r="C793" s="112" t="str">
        <f t="shared" si="25"/>
        <v/>
      </c>
      <c r="D793" s="70"/>
      <c r="E793" s="70"/>
      <c r="F793" s="38"/>
      <c r="G793" s="38"/>
      <c r="H793" s="70"/>
      <c r="I793" s="38"/>
      <c r="J793" s="70"/>
      <c r="K793" s="38"/>
      <c r="L793" s="70"/>
      <c r="M793" s="38"/>
      <c r="N793" s="70"/>
      <c r="O793" s="38"/>
      <c r="P793" s="70"/>
      <c r="Q793" s="70"/>
    </row>
    <row r="794" spans="1:17" ht="12.75" x14ac:dyDescent="0.2">
      <c r="A794" s="130"/>
      <c r="B794" s="79" t="str">
        <f t="shared" si="26"/>
        <v/>
      </c>
      <c r="C794" s="112" t="str">
        <f t="shared" si="25"/>
        <v/>
      </c>
      <c r="D794" s="70"/>
      <c r="E794" s="70"/>
      <c r="F794" s="38"/>
      <c r="G794" s="38"/>
      <c r="H794" s="70"/>
      <c r="I794" s="38"/>
      <c r="J794" s="70"/>
      <c r="K794" s="38"/>
      <c r="L794" s="70"/>
      <c r="M794" s="38"/>
      <c r="N794" s="70"/>
      <c r="O794" s="38"/>
      <c r="P794" s="70"/>
      <c r="Q794" s="70"/>
    </row>
    <row r="795" spans="1:17" ht="12.75" x14ac:dyDescent="0.2">
      <c r="A795" s="130"/>
      <c r="B795" s="79" t="str">
        <f t="shared" si="26"/>
        <v/>
      </c>
      <c r="C795" s="112" t="str">
        <f t="shared" si="25"/>
        <v/>
      </c>
      <c r="D795" s="70"/>
      <c r="E795" s="70"/>
      <c r="F795" s="38"/>
      <c r="G795" s="38"/>
      <c r="H795" s="70"/>
      <c r="I795" s="38"/>
      <c r="J795" s="70"/>
      <c r="K795" s="38"/>
      <c r="L795" s="70"/>
      <c r="M795" s="38"/>
      <c r="N795" s="70"/>
      <c r="O795" s="38"/>
      <c r="P795" s="70"/>
      <c r="Q795" s="70"/>
    </row>
    <row r="796" spans="1:17" ht="12.75" x14ac:dyDescent="0.2">
      <c r="A796" s="130"/>
      <c r="B796" s="79" t="str">
        <f t="shared" si="26"/>
        <v/>
      </c>
      <c r="C796" s="112" t="str">
        <f t="shared" si="25"/>
        <v/>
      </c>
      <c r="D796" s="70"/>
      <c r="E796" s="70"/>
      <c r="F796" s="38"/>
      <c r="G796" s="38"/>
      <c r="H796" s="70"/>
      <c r="I796" s="38"/>
      <c r="J796" s="70"/>
      <c r="K796" s="38"/>
      <c r="L796" s="70"/>
      <c r="M796" s="38"/>
      <c r="N796" s="70"/>
      <c r="O796" s="38"/>
      <c r="P796" s="70"/>
      <c r="Q796" s="70"/>
    </row>
    <row r="797" spans="1:17" ht="12.75" x14ac:dyDescent="0.2">
      <c r="A797" s="130"/>
      <c r="B797" s="79" t="str">
        <f t="shared" si="26"/>
        <v/>
      </c>
      <c r="C797" s="112" t="str">
        <f t="shared" si="25"/>
        <v/>
      </c>
      <c r="D797" s="70"/>
      <c r="E797" s="70"/>
      <c r="F797" s="38"/>
      <c r="G797" s="38"/>
      <c r="H797" s="70"/>
      <c r="I797" s="38"/>
      <c r="J797" s="70"/>
      <c r="K797" s="38"/>
      <c r="L797" s="70"/>
      <c r="M797" s="38"/>
      <c r="N797" s="70"/>
      <c r="O797" s="38"/>
      <c r="P797" s="70"/>
      <c r="Q797" s="70"/>
    </row>
    <row r="798" spans="1:17" ht="12.75" x14ac:dyDescent="0.2">
      <c r="A798" s="130"/>
      <c r="B798" s="79" t="str">
        <f t="shared" si="26"/>
        <v/>
      </c>
      <c r="C798" s="112" t="str">
        <f t="shared" si="25"/>
        <v/>
      </c>
      <c r="D798" s="70"/>
      <c r="E798" s="70"/>
      <c r="F798" s="38"/>
      <c r="G798" s="38"/>
      <c r="H798" s="70"/>
      <c r="I798" s="38"/>
      <c r="J798" s="70"/>
      <c r="K798" s="38"/>
      <c r="L798" s="70"/>
      <c r="M798" s="38"/>
      <c r="N798" s="70"/>
      <c r="O798" s="38"/>
      <c r="P798" s="70"/>
      <c r="Q798" s="70"/>
    </row>
    <row r="799" spans="1:17" ht="12.75" x14ac:dyDescent="0.2">
      <c r="A799" s="130"/>
      <c r="B799" s="79" t="str">
        <f t="shared" si="26"/>
        <v/>
      </c>
      <c r="C799" s="112" t="str">
        <f t="shared" si="25"/>
        <v/>
      </c>
      <c r="D799" s="70"/>
      <c r="E799" s="70"/>
      <c r="F799" s="38"/>
      <c r="G799" s="38"/>
      <c r="H799" s="70"/>
      <c r="I799" s="38"/>
      <c r="J799" s="70"/>
      <c r="K799" s="38"/>
      <c r="L799" s="70"/>
      <c r="M799" s="38"/>
      <c r="N799" s="70"/>
      <c r="O799" s="38"/>
      <c r="P799" s="70"/>
      <c r="Q799" s="70"/>
    </row>
    <row r="800" spans="1:17" ht="12.75" x14ac:dyDescent="0.2">
      <c r="A800" s="130"/>
      <c r="B800" s="79" t="str">
        <f t="shared" si="26"/>
        <v/>
      </c>
      <c r="C800" s="112" t="str">
        <f t="shared" si="25"/>
        <v/>
      </c>
      <c r="D800" s="70"/>
      <c r="E800" s="70"/>
      <c r="F800" s="38"/>
      <c r="G800" s="38"/>
      <c r="H800" s="70"/>
      <c r="I800" s="38"/>
      <c r="J800" s="70"/>
      <c r="K800" s="38"/>
      <c r="L800" s="70"/>
      <c r="M800" s="38"/>
      <c r="N800" s="70"/>
      <c r="O800" s="38"/>
      <c r="P800" s="70"/>
      <c r="Q800" s="70"/>
    </row>
    <row r="801" spans="1:17" ht="12.75" x14ac:dyDescent="0.2">
      <c r="A801" s="130"/>
      <c r="B801" s="79" t="str">
        <f t="shared" si="26"/>
        <v/>
      </c>
      <c r="C801" s="112" t="str">
        <f t="shared" si="25"/>
        <v/>
      </c>
      <c r="D801" s="70"/>
      <c r="E801" s="70"/>
      <c r="F801" s="38"/>
      <c r="G801" s="38"/>
      <c r="H801" s="70"/>
      <c r="I801" s="38"/>
      <c r="J801" s="70"/>
      <c r="K801" s="38"/>
      <c r="L801" s="70"/>
      <c r="M801" s="38"/>
      <c r="N801" s="70"/>
      <c r="O801" s="38"/>
      <c r="P801" s="70"/>
      <c r="Q801" s="70"/>
    </row>
    <row r="802" spans="1:17" ht="12.75" x14ac:dyDescent="0.2">
      <c r="A802" s="130"/>
      <c r="B802" s="79" t="str">
        <f t="shared" si="26"/>
        <v/>
      </c>
      <c r="C802" s="112" t="str">
        <f t="shared" si="25"/>
        <v/>
      </c>
      <c r="D802" s="70"/>
      <c r="E802" s="70"/>
      <c r="F802" s="38"/>
      <c r="G802" s="38"/>
      <c r="H802" s="70"/>
      <c r="I802" s="38"/>
      <c r="J802" s="70"/>
      <c r="K802" s="38"/>
      <c r="L802" s="70"/>
      <c r="M802" s="38"/>
      <c r="N802" s="70"/>
      <c r="O802" s="38"/>
      <c r="P802" s="70"/>
      <c r="Q802" s="70"/>
    </row>
    <row r="803" spans="1:17" ht="12.75" x14ac:dyDescent="0.2">
      <c r="A803" s="130"/>
      <c r="B803" s="79" t="str">
        <f t="shared" si="26"/>
        <v/>
      </c>
      <c r="C803" s="112" t="str">
        <f t="shared" si="25"/>
        <v/>
      </c>
      <c r="D803" s="70"/>
      <c r="E803" s="70"/>
      <c r="F803" s="38"/>
      <c r="G803" s="38"/>
      <c r="H803" s="70"/>
      <c r="I803" s="38"/>
      <c r="J803" s="70"/>
      <c r="K803" s="38"/>
      <c r="L803" s="70"/>
      <c r="M803" s="38"/>
      <c r="N803" s="70"/>
      <c r="O803" s="38"/>
      <c r="P803" s="70"/>
      <c r="Q803" s="70"/>
    </row>
    <row r="804" spans="1:17" ht="12.75" x14ac:dyDescent="0.2">
      <c r="A804" s="130"/>
      <c r="B804" s="79" t="str">
        <f t="shared" si="26"/>
        <v/>
      </c>
      <c r="C804" s="112" t="str">
        <f t="shared" si="25"/>
        <v/>
      </c>
      <c r="D804" s="70"/>
      <c r="E804" s="70"/>
      <c r="F804" s="38"/>
      <c r="G804" s="38"/>
      <c r="H804" s="70"/>
      <c r="I804" s="38"/>
      <c r="J804" s="70"/>
      <c r="K804" s="38"/>
      <c r="L804" s="70"/>
      <c r="M804" s="38"/>
      <c r="N804" s="70"/>
      <c r="O804" s="38"/>
      <c r="P804" s="70"/>
      <c r="Q804" s="70"/>
    </row>
    <row r="805" spans="1:17" ht="12.75" x14ac:dyDescent="0.2">
      <c r="A805" s="130"/>
      <c r="B805" s="79" t="str">
        <f t="shared" si="26"/>
        <v/>
      </c>
      <c r="C805" s="112" t="str">
        <f t="shared" si="25"/>
        <v/>
      </c>
      <c r="D805" s="70"/>
      <c r="E805" s="70"/>
      <c r="F805" s="38"/>
      <c r="G805" s="38"/>
      <c r="H805" s="70"/>
      <c r="I805" s="38"/>
      <c r="J805" s="70"/>
      <c r="K805" s="38"/>
      <c r="L805" s="70"/>
      <c r="M805" s="38"/>
      <c r="N805" s="70"/>
      <c r="O805" s="38"/>
      <c r="P805" s="70"/>
      <c r="Q805" s="70"/>
    </row>
    <row r="806" spans="1:17" ht="12.75" x14ac:dyDescent="0.2">
      <c r="A806" s="130"/>
      <c r="B806" s="79" t="str">
        <f t="shared" si="26"/>
        <v/>
      </c>
      <c r="C806" s="112" t="str">
        <f t="shared" si="25"/>
        <v/>
      </c>
      <c r="D806" s="70"/>
      <c r="E806" s="70"/>
      <c r="F806" s="38"/>
      <c r="G806" s="38"/>
      <c r="H806" s="70"/>
      <c r="I806" s="38"/>
      <c r="J806" s="70"/>
      <c r="K806" s="38"/>
      <c r="L806" s="70"/>
      <c r="M806" s="38"/>
      <c r="N806" s="70"/>
      <c r="O806" s="38"/>
      <c r="P806" s="70"/>
      <c r="Q806" s="70"/>
    </row>
    <row r="807" spans="1:17" ht="12.75" x14ac:dyDescent="0.2">
      <c r="A807" s="130"/>
      <c r="B807" s="79" t="str">
        <f t="shared" si="26"/>
        <v/>
      </c>
      <c r="C807" s="112" t="str">
        <f t="shared" si="25"/>
        <v/>
      </c>
      <c r="D807" s="70"/>
      <c r="E807" s="70"/>
      <c r="F807" s="38"/>
      <c r="G807" s="38"/>
      <c r="H807" s="70"/>
      <c r="I807" s="38"/>
      <c r="J807" s="70"/>
      <c r="K807" s="38"/>
      <c r="L807" s="70"/>
      <c r="M807" s="38"/>
      <c r="N807" s="70"/>
      <c r="O807" s="38"/>
      <c r="P807" s="70"/>
      <c r="Q807" s="70"/>
    </row>
    <row r="808" spans="1:17" ht="12.75" x14ac:dyDescent="0.2">
      <c r="A808" s="130"/>
      <c r="B808" s="79" t="str">
        <f t="shared" si="26"/>
        <v/>
      </c>
      <c r="C808" s="112" t="str">
        <f t="shared" si="25"/>
        <v/>
      </c>
      <c r="D808" s="70"/>
      <c r="E808" s="70"/>
      <c r="F808" s="38"/>
      <c r="G808" s="38"/>
      <c r="H808" s="70"/>
      <c r="I808" s="38"/>
      <c r="J808" s="70"/>
      <c r="K808" s="38"/>
      <c r="L808" s="70"/>
      <c r="M808" s="38"/>
      <c r="N808" s="70"/>
      <c r="O808" s="38"/>
      <c r="P808" s="70"/>
      <c r="Q808" s="70"/>
    </row>
    <row r="809" spans="1:17" ht="12.75" x14ac:dyDescent="0.2">
      <c r="A809" s="130"/>
      <c r="B809" s="79" t="str">
        <f t="shared" si="26"/>
        <v/>
      </c>
      <c r="C809" s="112" t="str">
        <f t="shared" si="25"/>
        <v/>
      </c>
      <c r="D809" s="70"/>
      <c r="E809" s="70"/>
      <c r="F809" s="38"/>
      <c r="G809" s="38"/>
      <c r="H809" s="70"/>
      <c r="I809" s="38"/>
      <c r="J809" s="70"/>
      <c r="K809" s="38"/>
      <c r="L809" s="70"/>
      <c r="M809" s="38"/>
      <c r="N809" s="70"/>
      <c r="O809" s="38"/>
      <c r="P809" s="70"/>
      <c r="Q809" s="70"/>
    </row>
    <row r="810" spans="1:17" ht="12.75" x14ac:dyDescent="0.2">
      <c r="A810" s="130"/>
      <c r="B810" s="79" t="str">
        <f t="shared" si="26"/>
        <v/>
      </c>
      <c r="C810" s="112" t="str">
        <f t="shared" si="25"/>
        <v/>
      </c>
      <c r="D810" s="70"/>
      <c r="E810" s="70"/>
      <c r="F810" s="38"/>
      <c r="G810" s="38"/>
      <c r="H810" s="70"/>
      <c r="I810" s="38"/>
      <c r="J810" s="70"/>
      <c r="K810" s="38"/>
      <c r="L810" s="70"/>
      <c r="M810" s="38"/>
      <c r="N810" s="70"/>
      <c r="O810" s="38"/>
      <c r="P810" s="70"/>
      <c r="Q810" s="70"/>
    </row>
    <row r="811" spans="1:17" ht="12.75" x14ac:dyDescent="0.2">
      <c r="A811" s="130"/>
      <c r="B811" s="79" t="str">
        <f t="shared" si="26"/>
        <v/>
      </c>
      <c r="C811" s="112" t="str">
        <f t="shared" si="25"/>
        <v/>
      </c>
      <c r="D811" s="70"/>
      <c r="E811" s="70"/>
      <c r="F811" s="38"/>
      <c r="G811" s="38"/>
      <c r="H811" s="70"/>
      <c r="I811" s="38"/>
      <c r="J811" s="70"/>
      <c r="K811" s="38"/>
      <c r="L811" s="70"/>
      <c r="M811" s="38"/>
      <c r="N811" s="70"/>
      <c r="O811" s="38"/>
      <c r="P811" s="70"/>
      <c r="Q811" s="70"/>
    </row>
    <row r="812" spans="1:17" ht="12.75" x14ac:dyDescent="0.2">
      <c r="A812" s="130"/>
      <c r="B812" s="79" t="str">
        <f t="shared" si="26"/>
        <v/>
      </c>
      <c r="C812" s="112" t="str">
        <f t="shared" si="25"/>
        <v/>
      </c>
      <c r="D812" s="70"/>
      <c r="E812" s="70"/>
      <c r="F812" s="38"/>
      <c r="G812" s="38"/>
      <c r="H812" s="70"/>
      <c r="I812" s="38"/>
      <c r="J812" s="70"/>
      <c r="K812" s="38"/>
      <c r="L812" s="70"/>
      <c r="M812" s="38"/>
      <c r="N812" s="70"/>
      <c r="O812" s="38"/>
      <c r="P812" s="70"/>
      <c r="Q812" s="70"/>
    </row>
    <row r="813" spans="1:17" ht="12.75" x14ac:dyDescent="0.2">
      <c r="A813" s="130"/>
      <c r="B813" s="79" t="str">
        <f t="shared" si="26"/>
        <v/>
      </c>
      <c r="C813" s="112" t="str">
        <f t="shared" si="25"/>
        <v/>
      </c>
      <c r="D813" s="70"/>
      <c r="E813" s="70"/>
      <c r="F813" s="38"/>
      <c r="G813" s="38"/>
      <c r="H813" s="70"/>
      <c r="I813" s="38"/>
      <c r="J813" s="70"/>
      <c r="K813" s="38"/>
      <c r="L813" s="70"/>
      <c r="M813" s="38"/>
      <c r="N813" s="70"/>
      <c r="O813" s="38"/>
      <c r="P813" s="70"/>
      <c r="Q813" s="70"/>
    </row>
    <row r="814" spans="1:17" ht="12.75" x14ac:dyDescent="0.2">
      <c r="A814" s="130"/>
      <c r="B814" s="79" t="str">
        <f t="shared" si="26"/>
        <v/>
      </c>
      <c r="C814" s="112" t="str">
        <f t="shared" si="25"/>
        <v/>
      </c>
      <c r="D814" s="70"/>
      <c r="E814" s="70"/>
      <c r="F814" s="38"/>
      <c r="G814" s="38"/>
      <c r="H814" s="70"/>
      <c r="I814" s="38"/>
      <c r="J814" s="70"/>
      <c r="K814" s="38"/>
      <c r="L814" s="70"/>
      <c r="M814" s="38"/>
      <c r="N814" s="70"/>
      <c r="O814" s="38"/>
      <c r="P814" s="70"/>
      <c r="Q814" s="70"/>
    </row>
    <row r="815" spans="1:17" ht="12.75" x14ac:dyDescent="0.2">
      <c r="A815" s="130"/>
      <c r="B815" s="79" t="str">
        <f t="shared" si="26"/>
        <v/>
      </c>
      <c r="C815" s="112" t="str">
        <f t="shared" si="25"/>
        <v/>
      </c>
      <c r="D815" s="70"/>
      <c r="E815" s="70"/>
      <c r="F815" s="38"/>
      <c r="G815" s="38"/>
      <c r="H815" s="70"/>
      <c r="I815" s="38"/>
      <c r="J815" s="70"/>
      <c r="K815" s="38"/>
      <c r="L815" s="70"/>
      <c r="M815" s="38"/>
      <c r="N815" s="70"/>
      <c r="O815" s="38"/>
      <c r="P815" s="70"/>
      <c r="Q815" s="70"/>
    </row>
    <row r="816" spans="1:17" ht="12.75" x14ac:dyDescent="0.2">
      <c r="A816" s="130"/>
      <c r="B816" s="79" t="str">
        <f t="shared" si="26"/>
        <v/>
      </c>
      <c r="C816" s="112" t="str">
        <f t="shared" si="25"/>
        <v/>
      </c>
      <c r="D816" s="70"/>
      <c r="E816" s="70"/>
      <c r="F816" s="38"/>
      <c r="G816" s="38"/>
      <c r="H816" s="70"/>
      <c r="I816" s="38"/>
      <c r="J816" s="70"/>
      <c r="K816" s="38"/>
      <c r="L816" s="70"/>
      <c r="M816" s="38"/>
      <c r="N816" s="70"/>
      <c r="O816" s="38"/>
      <c r="P816" s="70"/>
      <c r="Q816" s="70"/>
    </row>
    <row r="817" spans="1:17" ht="12.75" x14ac:dyDescent="0.2">
      <c r="A817" s="130"/>
      <c r="B817" s="79" t="str">
        <f t="shared" si="26"/>
        <v/>
      </c>
      <c r="C817" s="112" t="str">
        <f t="shared" si="25"/>
        <v/>
      </c>
      <c r="D817" s="70"/>
      <c r="E817" s="70"/>
      <c r="F817" s="38"/>
      <c r="G817" s="38"/>
      <c r="H817" s="70"/>
      <c r="I817" s="38"/>
      <c r="J817" s="70"/>
      <c r="K817" s="38"/>
      <c r="L817" s="70"/>
      <c r="M817" s="38"/>
      <c r="N817" s="70"/>
      <c r="O817" s="38"/>
      <c r="P817" s="70"/>
      <c r="Q817" s="70"/>
    </row>
    <row r="818" spans="1:17" ht="12.75" x14ac:dyDescent="0.2">
      <c r="A818" s="130"/>
      <c r="B818" s="79" t="str">
        <f t="shared" si="26"/>
        <v/>
      </c>
      <c r="C818" s="112" t="str">
        <f t="shared" si="25"/>
        <v/>
      </c>
      <c r="D818" s="70"/>
      <c r="E818" s="70"/>
      <c r="F818" s="38"/>
      <c r="G818" s="38"/>
      <c r="H818" s="70"/>
      <c r="I818" s="38"/>
      <c r="J818" s="70"/>
      <c r="K818" s="38"/>
      <c r="L818" s="70"/>
      <c r="M818" s="38"/>
      <c r="N818" s="70"/>
      <c r="O818" s="38"/>
      <c r="P818" s="70"/>
      <c r="Q818" s="70"/>
    </row>
    <row r="819" spans="1:17" ht="12.75" x14ac:dyDescent="0.2">
      <c r="A819" s="130"/>
      <c r="B819" s="79" t="str">
        <f t="shared" si="26"/>
        <v/>
      </c>
      <c r="C819" s="112" t="str">
        <f t="shared" si="25"/>
        <v/>
      </c>
      <c r="D819" s="70"/>
      <c r="E819" s="70"/>
      <c r="F819" s="38"/>
      <c r="G819" s="38"/>
      <c r="H819" s="70"/>
      <c r="I819" s="38"/>
      <c r="J819" s="70"/>
      <c r="K819" s="38"/>
      <c r="L819" s="70"/>
      <c r="M819" s="38"/>
      <c r="N819" s="70"/>
      <c r="O819" s="38"/>
      <c r="P819" s="70"/>
      <c r="Q819" s="70"/>
    </row>
    <row r="820" spans="1:17" ht="12.75" x14ac:dyDescent="0.2">
      <c r="A820" s="130"/>
      <c r="B820" s="79" t="str">
        <f t="shared" si="26"/>
        <v/>
      </c>
      <c r="C820" s="112" t="str">
        <f t="shared" si="25"/>
        <v/>
      </c>
      <c r="D820" s="70"/>
      <c r="E820" s="70"/>
      <c r="F820" s="38"/>
      <c r="G820" s="38"/>
      <c r="H820" s="70"/>
      <c r="I820" s="38"/>
      <c r="J820" s="70"/>
      <c r="K820" s="38"/>
      <c r="L820" s="70"/>
      <c r="M820" s="38"/>
      <c r="N820" s="70"/>
      <c r="O820" s="38"/>
      <c r="P820" s="70"/>
      <c r="Q820" s="70"/>
    </row>
    <row r="821" spans="1:17" ht="12.75" x14ac:dyDescent="0.2">
      <c r="A821" s="130"/>
      <c r="B821" s="79" t="str">
        <f t="shared" si="26"/>
        <v/>
      </c>
      <c r="C821" s="112" t="str">
        <f t="shared" si="25"/>
        <v/>
      </c>
      <c r="D821" s="70"/>
      <c r="E821" s="70"/>
      <c r="F821" s="38"/>
      <c r="G821" s="38"/>
      <c r="H821" s="70"/>
      <c r="I821" s="38"/>
      <c r="J821" s="70"/>
      <c r="K821" s="38"/>
      <c r="L821" s="70"/>
      <c r="M821" s="38"/>
      <c r="N821" s="70"/>
      <c r="O821" s="38"/>
      <c r="P821" s="70"/>
      <c r="Q821" s="70"/>
    </row>
    <row r="822" spans="1:17" ht="12.75" x14ac:dyDescent="0.2">
      <c r="A822" s="130"/>
      <c r="B822" s="79" t="str">
        <f t="shared" si="26"/>
        <v/>
      </c>
      <c r="C822" s="112" t="str">
        <f t="shared" si="25"/>
        <v/>
      </c>
      <c r="D822" s="70"/>
      <c r="E822" s="70"/>
      <c r="F822" s="38"/>
      <c r="G822" s="38"/>
      <c r="H822" s="70"/>
      <c r="I822" s="38"/>
      <c r="J822" s="70"/>
      <c r="K822" s="38"/>
      <c r="L822" s="70"/>
      <c r="M822" s="38"/>
      <c r="N822" s="70"/>
      <c r="O822" s="38"/>
      <c r="P822" s="70"/>
      <c r="Q822" s="70"/>
    </row>
    <row r="823" spans="1:17" ht="12.75" x14ac:dyDescent="0.2">
      <c r="A823" s="130"/>
      <c r="B823" s="79" t="str">
        <f t="shared" si="26"/>
        <v/>
      </c>
      <c r="C823" s="112" t="str">
        <f t="shared" si="25"/>
        <v/>
      </c>
      <c r="D823" s="70"/>
      <c r="E823" s="70"/>
      <c r="F823" s="38"/>
      <c r="G823" s="38"/>
      <c r="H823" s="70"/>
      <c r="I823" s="38"/>
      <c r="J823" s="70"/>
      <c r="K823" s="38"/>
      <c r="L823" s="70"/>
      <c r="M823" s="38"/>
      <c r="N823" s="70"/>
      <c r="O823" s="38"/>
      <c r="P823" s="70"/>
      <c r="Q823" s="70"/>
    </row>
    <row r="824" spans="1:17" ht="12.75" x14ac:dyDescent="0.2">
      <c r="A824" s="130"/>
      <c r="B824" s="79" t="str">
        <f t="shared" si="26"/>
        <v/>
      </c>
      <c r="C824" s="112" t="str">
        <f t="shared" si="25"/>
        <v/>
      </c>
      <c r="D824" s="70"/>
      <c r="E824" s="70"/>
      <c r="F824" s="38"/>
      <c r="G824" s="38"/>
      <c r="H824" s="70"/>
      <c r="I824" s="38"/>
      <c r="J824" s="70"/>
      <c r="K824" s="38"/>
      <c r="L824" s="70"/>
      <c r="M824" s="38"/>
      <c r="N824" s="70"/>
      <c r="O824" s="38"/>
      <c r="P824" s="70"/>
      <c r="Q824" s="70"/>
    </row>
    <row r="825" spans="1:17" ht="12.75" x14ac:dyDescent="0.2">
      <c r="A825" s="130"/>
      <c r="B825" s="79" t="str">
        <f t="shared" si="26"/>
        <v/>
      </c>
      <c r="C825" s="112" t="str">
        <f t="shared" si="25"/>
        <v/>
      </c>
      <c r="D825" s="70"/>
      <c r="E825" s="70"/>
      <c r="F825" s="38"/>
      <c r="G825" s="38"/>
      <c r="H825" s="70"/>
      <c r="I825" s="38"/>
      <c r="J825" s="70"/>
      <c r="K825" s="38"/>
      <c r="L825" s="70"/>
      <c r="M825" s="38"/>
      <c r="N825" s="70"/>
      <c r="O825" s="38"/>
      <c r="P825" s="70"/>
      <c r="Q825" s="70"/>
    </row>
    <row r="826" spans="1:17" ht="12.75" x14ac:dyDescent="0.2">
      <c r="A826" s="130"/>
      <c r="B826" s="79" t="str">
        <f t="shared" si="26"/>
        <v/>
      </c>
      <c r="C826" s="112" t="str">
        <f t="shared" si="25"/>
        <v/>
      </c>
      <c r="D826" s="70"/>
      <c r="E826" s="70"/>
      <c r="F826" s="38"/>
      <c r="G826" s="38"/>
      <c r="H826" s="70"/>
      <c r="I826" s="38"/>
      <c r="J826" s="70"/>
      <c r="K826" s="38"/>
      <c r="L826" s="70"/>
      <c r="M826" s="38"/>
      <c r="N826" s="70"/>
      <c r="O826" s="38"/>
      <c r="P826" s="70"/>
      <c r="Q826" s="70"/>
    </row>
    <row r="827" spans="1:17" ht="12.75" x14ac:dyDescent="0.2">
      <c r="A827" s="130"/>
      <c r="B827" s="79" t="str">
        <f t="shared" si="26"/>
        <v/>
      </c>
      <c r="C827" s="112" t="str">
        <f t="shared" si="25"/>
        <v/>
      </c>
      <c r="D827" s="70"/>
      <c r="E827" s="70"/>
      <c r="F827" s="38"/>
      <c r="G827" s="38"/>
      <c r="H827" s="70"/>
      <c r="I827" s="38"/>
      <c r="J827" s="70"/>
      <c r="K827" s="38"/>
      <c r="L827" s="70"/>
      <c r="M827" s="38"/>
      <c r="N827" s="70"/>
      <c r="O827" s="38"/>
      <c r="P827" s="70"/>
      <c r="Q827" s="70"/>
    </row>
    <row r="828" spans="1:17" ht="12.75" x14ac:dyDescent="0.2">
      <c r="A828" s="130"/>
      <c r="B828" s="79" t="str">
        <f t="shared" si="26"/>
        <v/>
      </c>
      <c r="C828" s="112" t="str">
        <f t="shared" si="25"/>
        <v/>
      </c>
      <c r="D828" s="70"/>
      <c r="E828" s="70"/>
      <c r="F828" s="38"/>
      <c r="G828" s="38"/>
      <c r="H828" s="70"/>
      <c r="I828" s="38"/>
      <c r="J828" s="70"/>
      <c r="K828" s="38"/>
      <c r="L828" s="70"/>
      <c r="M828" s="38"/>
      <c r="N828" s="70"/>
      <c r="O828" s="38"/>
      <c r="P828" s="70"/>
      <c r="Q828" s="70"/>
    </row>
    <row r="829" spans="1:17" ht="12.75" x14ac:dyDescent="0.2">
      <c r="A829" s="130"/>
      <c r="B829" s="79" t="str">
        <f t="shared" si="26"/>
        <v/>
      </c>
      <c r="C829" s="112" t="str">
        <f t="shared" si="25"/>
        <v/>
      </c>
      <c r="D829" s="70"/>
      <c r="E829" s="70"/>
      <c r="F829" s="38"/>
      <c r="G829" s="38"/>
      <c r="H829" s="70"/>
      <c r="I829" s="38"/>
      <c r="J829" s="70"/>
      <c r="K829" s="38"/>
      <c r="L829" s="70"/>
      <c r="M829" s="38"/>
      <c r="N829" s="70"/>
      <c r="O829" s="38"/>
      <c r="P829" s="70"/>
      <c r="Q829" s="70"/>
    </row>
    <row r="830" spans="1:17" ht="12.75" x14ac:dyDescent="0.2">
      <c r="A830" s="130"/>
      <c r="B830" s="79" t="str">
        <f t="shared" si="26"/>
        <v/>
      </c>
      <c r="C830" s="112" t="str">
        <f t="shared" si="25"/>
        <v/>
      </c>
      <c r="D830" s="70"/>
      <c r="E830" s="70"/>
      <c r="F830" s="38"/>
      <c r="G830" s="38"/>
      <c r="H830" s="70"/>
      <c r="I830" s="38"/>
      <c r="J830" s="70"/>
      <c r="K830" s="38"/>
      <c r="L830" s="70"/>
      <c r="M830" s="38"/>
      <c r="N830" s="70"/>
      <c r="O830" s="38"/>
      <c r="P830" s="70"/>
      <c r="Q830" s="70"/>
    </row>
    <row r="831" spans="1:17" ht="12.75" x14ac:dyDescent="0.2">
      <c r="A831" s="130"/>
      <c r="B831" s="79" t="str">
        <f t="shared" si="26"/>
        <v/>
      </c>
      <c r="C831" s="112" t="str">
        <f t="shared" si="25"/>
        <v/>
      </c>
      <c r="D831" s="70"/>
      <c r="E831" s="70"/>
      <c r="F831" s="38"/>
      <c r="G831" s="38"/>
      <c r="H831" s="70"/>
      <c r="I831" s="38"/>
      <c r="J831" s="70"/>
      <c r="K831" s="38"/>
      <c r="L831" s="70"/>
      <c r="M831" s="38"/>
      <c r="N831" s="70"/>
      <c r="O831" s="38"/>
      <c r="P831" s="70"/>
      <c r="Q831" s="70"/>
    </row>
    <row r="832" spans="1:17" ht="12.75" x14ac:dyDescent="0.2">
      <c r="A832" s="130"/>
      <c r="B832" s="79" t="str">
        <f t="shared" si="26"/>
        <v/>
      </c>
      <c r="C832" s="112" t="str">
        <f t="shared" si="25"/>
        <v/>
      </c>
      <c r="D832" s="70"/>
      <c r="E832" s="70"/>
      <c r="F832" s="38"/>
      <c r="G832" s="38"/>
      <c r="H832" s="70"/>
      <c r="I832" s="38"/>
      <c r="J832" s="70"/>
      <c r="K832" s="38"/>
      <c r="L832" s="70"/>
      <c r="M832" s="38"/>
      <c r="N832" s="70"/>
      <c r="O832" s="38"/>
      <c r="P832" s="70"/>
      <c r="Q832" s="70"/>
    </row>
    <row r="833" spans="1:17" ht="12.75" x14ac:dyDescent="0.2">
      <c r="A833" s="130"/>
      <c r="B833" s="79" t="str">
        <f t="shared" si="26"/>
        <v/>
      </c>
      <c r="C833" s="112" t="str">
        <f t="shared" si="25"/>
        <v/>
      </c>
      <c r="D833" s="70"/>
      <c r="E833" s="70"/>
      <c r="F833" s="38"/>
      <c r="G833" s="38"/>
      <c r="H833" s="70"/>
      <c r="I833" s="38"/>
      <c r="J833" s="70"/>
      <c r="K833" s="38"/>
      <c r="L833" s="70"/>
      <c r="M833" s="38"/>
      <c r="N833" s="70"/>
      <c r="O833" s="38"/>
      <c r="P833" s="70"/>
      <c r="Q833" s="70"/>
    </row>
    <row r="834" spans="1:17" ht="12.75" x14ac:dyDescent="0.2">
      <c r="A834" s="130"/>
      <c r="B834" s="79" t="str">
        <f t="shared" si="26"/>
        <v/>
      </c>
      <c r="C834" s="112" t="str">
        <f t="shared" si="25"/>
        <v/>
      </c>
      <c r="D834" s="70"/>
      <c r="E834" s="70"/>
      <c r="F834" s="38"/>
      <c r="G834" s="38"/>
      <c r="H834" s="70"/>
      <c r="I834" s="38"/>
      <c r="J834" s="70"/>
      <c r="K834" s="38"/>
      <c r="L834" s="70"/>
      <c r="M834" s="38"/>
      <c r="N834" s="70"/>
      <c r="O834" s="38"/>
      <c r="P834" s="70"/>
      <c r="Q834" s="70"/>
    </row>
    <row r="835" spans="1:17" ht="12.75" x14ac:dyDescent="0.2">
      <c r="A835" s="130"/>
      <c r="B835" s="79" t="str">
        <f t="shared" si="26"/>
        <v/>
      </c>
      <c r="C835" s="112" t="str">
        <f t="shared" si="25"/>
        <v/>
      </c>
      <c r="D835" s="70"/>
      <c r="E835" s="70"/>
      <c r="F835" s="38"/>
      <c r="G835" s="38"/>
      <c r="H835" s="70"/>
      <c r="I835" s="38"/>
      <c r="J835" s="70"/>
      <c r="K835" s="38"/>
      <c r="L835" s="70"/>
      <c r="M835" s="38"/>
      <c r="N835" s="70"/>
      <c r="O835" s="38"/>
      <c r="P835" s="70"/>
      <c r="Q835" s="70"/>
    </row>
    <row r="836" spans="1:17" ht="12.75" x14ac:dyDescent="0.2">
      <c r="A836" s="130"/>
      <c r="B836" s="79" t="str">
        <f t="shared" si="26"/>
        <v/>
      </c>
      <c r="C836" s="112" t="str">
        <f t="shared" si="25"/>
        <v/>
      </c>
      <c r="D836" s="70"/>
      <c r="E836" s="70"/>
      <c r="F836" s="38"/>
      <c r="G836" s="38"/>
      <c r="H836" s="70"/>
      <c r="I836" s="38"/>
      <c r="J836" s="70"/>
      <c r="K836" s="38"/>
      <c r="L836" s="70"/>
      <c r="M836" s="38"/>
      <c r="N836" s="70"/>
      <c r="O836" s="38"/>
      <c r="P836" s="70"/>
      <c r="Q836" s="70"/>
    </row>
    <row r="837" spans="1:17" ht="12.75" x14ac:dyDescent="0.2">
      <c r="A837" s="130"/>
      <c r="B837" s="79" t="str">
        <f t="shared" si="26"/>
        <v/>
      </c>
      <c r="C837" s="112" t="str">
        <f t="shared" si="25"/>
        <v/>
      </c>
      <c r="D837" s="70"/>
      <c r="E837" s="70"/>
      <c r="F837" s="38"/>
      <c r="G837" s="38"/>
      <c r="H837" s="70"/>
      <c r="I837" s="38"/>
      <c r="J837" s="70"/>
      <c r="K837" s="38"/>
      <c r="L837" s="70"/>
      <c r="M837" s="38"/>
      <c r="N837" s="70"/>
      <c r="O837" s="38"/>
      <c r="P837" s="70"/>
      <c r="Q837" s="70"/>
    </row>
    <row r="838" spans="1:17" ht="12.75" x14ac:dyDescent="0.2">
      <c r="A838" s="130"/>
      <c r="B838" s="79" t="str">
        <f t="shared" si="26"/>
        <v/>
      </c>
      <c r="C838" s="112" t="str">
        <f t="shared" si="25"/>
        <v/>
      </c>
      <c r="D838" s="70"/>
      <c r="E838" s="70"/>
      <c r="F838" s="38"/>
      <c r="G838" s="38"/>
      <c r="H838" s="70"/>
      <c r="I838" s="38"/>
      <c r="J838" s="70"/>
      <c r="K838" s="38"/>
      <c r="L838" s="70"/>
      <c r="M838" s="38"/>
      <c r="N838" s="70"/>
      <c r="O838" s="38"/>
      <c r="P838" s="70"/>
      <c r="Q838" s="70"/>
    </row>
    <row r="839" spans="1:17" ht="12.75" x14ac:dyDescent="0.2">
      <c r="A839" s="130"/>
      <c r="B839" s="79" t="str">
        <f t="shared" si="26"/>
        <v/>
      </c>
      <c r="C839" s="112" t="str">
        <f t="shared" si="25"/>
        <v/>
      </c>
      <c r="D839" s="70"/>
      <c r="E839" s="70"/>
      <c r="F839" s="38"/>
      <c r="G839" s="38"/>
      <c r="H839" s="70"/>
      <c r="I839" s="38"/>
      <c r="J839" s="70"/>
      <c r="K839" s="38"/>
      <c r="L839" s="70"/>
      <c r="M839" s="38"/>
      <c r="N839" s="70"/>
      <c r="O839" s="38"/>
      <c r="P839" s="70"/>
      <c r="Q839" s="70"/>
    </row>
    <row r="840" spans="1:17" ht="12.75" x14ac:dyDescent="0.2">
      <c r="A840" s="130"/>
      <c r="B840" s="79" t="str">
        <f t="shared" si="26"/>
        <v/>
      </c>
      <c r="C840" s="112" t="str">
        <f t="shared" ref="C840:C903" si="27">IF(A840="","",IF(ISERROR(VLOOKUP(TEXT(A840,0),remples,9,0)),IF(ISERROR(VLOOKUP(TEXT(A840,0),rempl_ficha,6,0)),"***** Codigo No Encontrado *****",UPPER((VLOOKUP(TEXT(A840,0),rempl_ficha,6,0)))),VLOOKUP(TEXT(A840,0),remples,9,0)))</f>
        <v/>
      </c>
      <c r="D840" s="70"/>
      <c r="E840" s="70"/>
      <c r="F840" s="38"/>
      <c r="G840" s="38"/>
      <c r="H840" s="70"/>
      <c r="I840" s="38"/>
      <c r="J840" s="70"/>
      <c r="K840" s="38"/>
      <c r="L840" s="70"/>
      <c r="M840" s="38"/>
      <c r="N840" s="70"/>
      <c r="O840" s="38"/>
      <c r="P840" s="70"/>
      <c r="Q840" s="70"/>
    </row>
    <row r="841" spans="1:17" ht="12.75" x14ac:dyDescent="0.2">
      <c r="A841" s="130"/>
      <c r="B841" s="79" t="str">
        <f t="shared" ref="B841:B904" si="28">IF(A841="","",IF(ISERROR(VLOOKUP(TEXT(A841,0),remples,3,0)),IF(ISERROR(VLOOKUP(TEXT(A841,0),rempl_ficha,7,0)),"***** Codigo No Encontrado *****",UPPER((VLOOKUP(TEXT(A841,0),rempl_ficha,7,0)&amp;"   "&amp;VLOOKUP(TEXT(A841,0),rempl_ficha,8,0)&amp;","&amp;VLOOKUP(TEXT(A841,0),rempl_ficha,9,0)))),VLOOKUP(TEXT(A841,0),remples,3,0)))</f>
        <v/>
      </c>
      <c r="C841" s="112" t="str">
        <f t="shared" si="27"/>
        <v/>
      </c>
      <c r="D841" s="70"/>
      <c r="E841" s="70"/>
      <c r="F841" s="38"/>
      <c r="G841" s="38"/>
      <c r="H841" s="70"/>
      <c r="I841" s="38"/>
      <c r="J841" s="70"/>
      <c r="K841" s="38"/>
      <c r="L841" s="70"/>
      <c r="M841" s="38"/>
      <c r="N841" s="70"/>
      <c r="O841" s="38"/>
      <c r="P841" s="70"/>
      <c r="Q841" s="70"/>
    </row>
    <row r="842" spans="1:17" ht="12.75" x14ac:dyDescent="0.2">
      <c r="A842" s="130"/>
      <c r="B842" s="79" t="str">
        <f t="shared" si="28"/>
        <v/>
      </c>
      <c r="C842" s="112" t="str">
        <f t="shared" si="27"/>
        <v/>
      </c>
      <c r="D842" s="70"/>
      <c r="E842" s="70"/>
      <c r="F842" s="38"/>
      <c r="G842" s="38"/>
      <c r="H842" s="70"/>
      <c r="I842" s="38"/>
      <c r="J842" s="70"/>
      <c r="K842" s="38"/>
      <c r="L842" s="70"/>
      <c r="M842" s="38"/>
      <c r="N842" s="70"/>
      <c r="O842" s="38"/>
      <c r="P842" s="70"/>
      <c r="Q842" s="70"/>
    </row>
    <row r="843" spans="1:17" ht="12.75" x14ac:dyDescent="0.2">
      <c r="A843" s="130"/>
      <c r="B843" s="79" t="str">
        <f t="shared" si="28"/>
        <v/>
      </c>
      <c r="C843" s="112" t="str">
        <f t="shared" si="27"/>
        <v/>
      </c>
      <c r="D843" s="70"/>
      <c r="E843" s="70"/>
      <c r="F843" s="38"/>
      <c r="G843" s="38"/>
      <c r="H843" s="70"/>
      <c r="I843" s="38"/>
      <c r="J843" s="70"/>
      <c r="K843" s="38"/>
      <c r="L843" s="70"/>
      <c r="M843" s="38"/>
      <c r="N843" s="70"/>
      <c r="O843" s="38"/>
      <c r="P843" s="70"/>
      <c r="Q843" s="70"/>
    </row>
    <row r="844" spans="1:17" ht="12.75" x14ac:dyDescent="0.2">
      <c r="A844" s="130"/>
      <c r="B844" s="79" t="str">
        <f t="shared" si="28"/>
        <v/>
      </c>
      <c r="C844" s="112" t="str">
        <f t="shared" si="27"/>
        <v/>
      </c>
      <c r="D844" s="70"/>
      <c r="E844" s="70"/>
      <c r="F844" s="38"/>
      <c r="G844" s="38"/>
      <c r="H844" s="70"/>
      <c r="I844" s="38"/>
      <c r="J844" s="70"/>
      <c r="K844" s="38"/>
      <c r="L844" s="70"/>
      <c r="M844" s="38"/>
      <c r="N844" s="70"/>
      <c r="O844" s="38"/>
      <c r="P844" s="70"/>
      <c r="Q844" s="70"/>
    </row>
    <row r="845" spans="1:17" ht="12.75" x14ac:dyDescent="0.2">
      <c r="A845" s="130"/>
      <c r="B845" s="79" t="str">
        <f t="shared" si="28"/>
        <v/>
      </c>
      <c r="C845" s="112" t="str">
        <f t="shared" si="27"/>
        <v/>
      </c>
      <c r="D845" s="70"/>
      <c r="E845" s="70"/>
      <c r="F845" s="38"/>
      <c r="G845" s="38"/>
      <c r="H845" s="70"/>
      <c r="I845" s="38"/>
      <c r="J845" s="70"/>
      <c r="K845" s="38"/>
      <c r="L845" s="70"/>
      <c r="M845" s="38"/>
      <c r="N845" s="70"/>
      <c r="O845" s="38"/>
      <c r="P845" s="70"/>
      <c r="Q845" s="70"/>
    </row>
    <row r="846" spans="1:17" ht="12.75" x14ac:dyDescent="0.2">
      <c r="A846" s="130"/>
      <c r="B846" s="79" t="str">
        <f t="shared" si="28"/>
        <v/>
      </c>
      <c r="C846" s="112" t="str">
        <f t="shared" si="27"/>
        <v/>
      </c>
      <c r="D846" s="70"/>
      <c r="E846" s="70"/>
      <c r="F846" s="38"/>
      <c r="G846" s="38"/>
      <c r="H846" s="70"/>
      <c r="I846" s="38"/>
      <c r="J846" s="70"/>
      <c r="K846" s="38"/>
      <c r="L846" s="70"/>
      <c r="M846" s="38"/>
      <c r="N846" s="70"/>
      <c r="O846" s="38"/>
      <c r="P846" s="70"/>
      <c r="Q846" s="70"/>
    </row>
    <row r="847" spans="1:17" ht="12.75" x14ac:dyDescent="0.2">
      <c r="A847" s="130"/>
      <c r="B847" s="79" t="str">
        <f t="shared" si="28"/>
        <v/>
      </c>
      <c r="C847" s="112" t="str">
        <f t="shared" si="27"/>
        <v/>
      </c>
      <c r="D847" s="70"/>
      <c r="E847" s="70"/>
      <c r="F847" s="38"/>
      <c r="G847" s="38"/>
      <c r="H847" s="70"/>
      <c r="I847" s="38"/>
      <c r="J847" s="70"/>
      <c r="K847" s="38"/>
      <c r="L847" s="70"/>
      <c r="M847" s="38"/>
      <c r="N847" s="70"/>
      <c r="O847" s="38"/>
      <c r="P847" s="70"/>
      <c r="Q847" s="70"/>
    </row>
    <row r="848" spans="1:17" ht="12.75" x14ac:dyDescent="0.2">
      <c r="A848" s="130"/>
      <c r="B848" s="79" t="str">
        <f t="shared" si="28"/>
        <v/>
      </c>
      <c r="C848" s="112" t="str">
        <f t="shared" si="27"/>
        <v/>
      </c>
      <c r="D848" s="70"/>
      <c r="E848" s="70"/>
      <c r="F848" s="38"/>
      <c r="G848" s="38"/>
      <c r="H848" s="70"/>
      <c r="I848" s="38"/>
      <c r="J848" s="70"/>
      <c r="K848" s="38"/>
      <c r="L848" s="70"/>
      <c r="M848" s="38"/>
      <c r="N848" s="70"/>
      <c r="O848" s="38"/>
      <c r="P848" s="70"/>
      <c r="Q848" s="70"/>
    </row>
    <row r="849" spans="1:17" ht="12.75" x14ac:dyDescent="0.2">
      <c r="A849" s="130"/>
      <c r="B849" s="79" t="str">
        <f t="shared" si="28"/>
        <v/>
      </c>
      <c r="C849" s="112" t="str">
        <f t="shared" si="27"/>
        <v/>
      </c>
      <c r="D849" s="70"/>
      <c r="E849" s="70"/>
      <c r="F849" s="38"/>
      <c r="G849" s="38"/>
      <c r="H849" s="70"/>
      <c r="I849" s="38"/>
      <c r="J849" s="70"/>
      <c r="K849" s="38"/>
      <c r="L849" s="70"/>
      <c r="M849" s="38"/>
      <c r="N849" s="70"/>
      <c r="O849" s="38"/>
      <c r="P849" s="70"/>
      <c r="Q849" s="70"/>
    </row>
    <row r="850" spans="1:17" ht="12.75" x14ac:dyDescent="0.2">
      <c r="A850" s="130"/>
      <c r="B850" s="79" t="str">
        <f t="shared" si="28"/>
        <v/>
      </c>
      <c r="C850" s="112" t="str">
        <f t="shared" si="27"/>
        <v/>
      </c>
      <c r="D850" s="70"/>
      <c r="E850" s="70"/>
      <c r="F850" s="38"/>
      <c r="G850" s="38"/>
      <c r="H850" s="70"/>
      <c r="I850" s="38"/>
      <c r="J850" s="70"/>
      <c r="K850" s="38"/>
      <c r="L850" s="70"/>
      <c r="M850" s="38"/>
      <c r="N850" s="70"/>
      <c r="O850" s="38"/>
      <c r="P850" s="70"/>
      <c r="Q850" s="70"/>
    </row>
    <row r="851" spans="1:17" ht="12.75" x14ac:dyDescent="0.2">
      <c r="A851" s="130"/>
      <c r="B851" s="79" t="str">
        <f t="shared" si="28"/>
        <v/>
      </c>
      <c r="C851" s="112" t="str">
        <f t="shared" si="27"/>
        <v/>
      </c>
      <c r="D851" s="70"/>
      <c r="E851" s="70"/>
      <c r="F851" s="38"/>
      <c r="G851" s="38"/>
      <c r="H851" s="70"/>
      <c r="I851" s="38"/>
      <c r="J851" s="70"/>
      <c r="K851" s="38"/>
      <c r="L851" s="70"/>
      <c r="M851" s="38"/>
      <c r="N851" s="70"/>
      <c r="O851" s="38"/>
      <c r="P851" s="70"/>
      <c r="Q851" s="70"/>
    </row>
    <row r="852" spans="1:17" ht="12.75" x14ac:dyDescent="0.2">
      <c r="A852" s="130"/>
      <c r="B852" s="79" t="str">
        <f t="shared" si="28"/>
        <v/>
      </c>
      <c r="C852" s="112" t="str">
        <f t="shared" si="27"/>
        <v/>
      </c>
      <c r="D852" s="70"/>
      <c r="E852" s="70"/>
      <c r="F852" s="38"/>
      <c r="G852" s="38"/>
      <c r="H852" s="70"/>
      <c r="I852" s="38"/>
      <c r="J852" s="70"/>
      <c r="K852" s="38"/>
      <c r="L852" s="70"/>
      <c r="M852" s="38"/>
      <c r="N852" s="70"/>
      <c r="O852" s="38"/>
      <c r="P852" s="70"/>
      <c r="Q852" s="70"/>
    </row>
    <row r="853" spans="1:17" ht="12.75" x14ac:dyDescent="0.2">
      <c r="A853" s="130"/>
      <c r="B853" s="79" t="str">
        <f t="shared" si="28"/>
        <v/>
      </c>
      <c r="C853" s="112" t="str">
        <f t="shared" si="27"/>
        <v/>
      </c>
      <c r="D853" s="70"/>
      <c r="E853" s="70"/>
      <c r="F853" s="38"/>
      <c r="G853" s="38"/>
      <c r="H853" s="70"/>
      <c r="I853" s="38"/>
      <c r="J853" s="70"/>
      <c r="K853" s="38"/>
      <c r="L853" s="70"/>
      <c r="M853" s="38"/>
      <c r="N853" s="70"/>
      <c r="O853" s="38"/>
      <c r="P853" s="70"/>
      <c r="Q853" s="70"/>
    </row>
    <row r="854" spans="1:17" ht="12.75" x14ac:dyDescent="0.2">
      <c r="A854" s="130"/>
      <c r="B854" s="79" t="str">
        <f t="shared" si="28"/>
        <v/>
      </c>
      <c r="C854" s="112" t="str">
        <f t="shared" si="27"/>
        <v/>
      </c>
      <c r="D854" s="70"/>
      <c r="E854" s="70"/>
      <c r="F854" s="38"/>
      <c r="G854" s="38"/>
      <c r="H854" s="70"/>
      <c r="I854" s="38"/>
      <c r="J854" s="70"/>
      <c r="K854" s="38"/>
      <c r="L854" s="70"/>
      <c r="M854" s="38"/>
      <c r="N854" s="70"/>
      <c r="O854" s="38"/>
      <c r="P854" s="70"/>
      <c r="Q854" s="70"/>
    </row>
    <row r="855" spans="1:17" ht="12.75" x14ac:dyDescent="0.2">
      <c r="A855" s="130"/>
      <c r="B855" s="79" t="str">
        <f t="shared" si="28"/>
        <v/>
      </c>
      <c r="C855" s="112" t="str">
        <f t="shared" si="27"/>
        <v/>
      </c>
      <c r="D855" s="70"/>
      <c r="E855" s="70"/>
      <c r="F855" s="38"/>
      <c r="G855" s="38"/>
      <c r="H855" s="70"/>
      <c r="I855" s="38"/>
      <c r="J855" s="70"/>
      <c r="K855" s="38"/>
      <c r="L855" s="70"/>
      <c r="M855" s="38"/>
      <c r="N855" s="70"/>
      <c r="O855" s="38"/>
      <c r="P855" s="70"/>
      <c r="Q855" s="70"/>
    </row>
    <row r="856" spans="1:17" ht="12.75" x14ac:dyDescent="0.2">
      <c r="A856" s="130"/>
      <c r="B856" s="79" t="str">
        <f t="shared" si="28"/>
        <v/>
      </c>
      <c r="C856" s="112" t="str">
        <f t="shared" si="27"/>
        <v/>
      </c>
      <c r="D856" s="70"/>
      <c r="E856" s="70"/>
      <c r="F856" s="38"/>
      <c r="G856" s="38"/>
      <c r="H856" s="70"/>
      <c r="I856" s="38"/>
      <c r="J856" s="70"/>
      <c r="K856" s="38"/>
      <c r="L856" s="70"/>
      <c r="M856" s="38"/>
      <c r="N856" s="70"/>
      <c r="O856" s="38"/>
      <c r="P856" s="70"/>
      <c r="Q856" s="70"/>
    </row>
    <row r="857" spans="1:17" ht="12.75" x14ac:dyDescent="0.2">
      <c r="A857" s="130"/>
      <c r="B857" s="79" t="str">
        <f t="shared" si="28"/>
        <v/>
      </c>
      <c r="C857" s="112" t="str">
        <f t="shared" si="27"/>
        <v/>
      </c>
      <c r="D857" s="70"/>
      <c r="E857" s="70"/>
      <c r="F857" s="38"/>
      <c r="G857" s="38"/>
      <c r="H857" s="70"/>
      <c r="I857" s="38"/>
      <c r="J857" s="70"/>
      <c r="K857" s="38"/>
      <c r="L857" s="70"/>
      <c r="M857" s="38"/>
      <c r="N857" s="70"/>
      <c r="O857" s="38"/>
      <c r="P857" s="70"/>
      <c r="Q857" s="70"/>
    </row>
    <row r="858" spans="1:17" ht="12.75" x14ac:dyDescent="0.2">
      <c r="A858" s="130"/>
      <c r="B858" s="79" t="str">
        <f t="shared" si="28"/>
        <v/>
      </c>
      <c r="C858" s="112" t="str">
        <f t="shared" si="27"/>
        <v/>
      </c>
      <c r="D858" s="70"/>
      <c r="E858" s="70"/>
      <c r="F858" s="38"/>
      <c r="G858" s="38"/>
      <c r="H858" s="70"/>
      <c r="I858" s="38"/>
      <c r="J858" s="70"/>
      <c r="K858" s="38"/>
      <c r="L858" s="70"/>
      <c r="M858" s="38"/>
      <c r="N858" s="70"/>
      <c r="O858" s="38"/>
      <c r="P858" s="70"/>
      <c r="Q858" s="70"/>
    </row>
    <row r="859" spans="1:17" ht="12.75" x14ac:dyDescent="0.2">
      <c r="A859" s="130"/>
      <c r="B859" s="79" t="str">
        <f t="shared" si="28"/>
        <v/>
      </c>
      <c r="C859" s="112" t="str">
        <f t="shared" si="27"/>
        <v/>
      </c>
      <c r="D859" s="70"/>
      <c r="E859" s="70"/>
      <c r="F859" s="38"/>
      <c r="G859" s="38"/>
      <c r="H859" s="70"/>
      <c r="I859" s="38"/>
      <c r="J859" s="70"/>
      <c r="K859" s="38"/>
      <c r="L859" s="70"/>
      <c r="M859" s="38"/>
      <c r="N859" s="70"/>
      <c r="O859" s="38"/>
      <c r="P859" s="70"/>
      <c r="Q859" s="70"/>
    </row>
    <row r="860" spans="1:17" ht="12.75" x14ac:dyDescent="0.2">
      <c r="A860" s="130"/>
      <c r="B860" s="79" t="str">
        <f t="shared" si="28"/>
        <v/>
      </c>
      <c r="C860" s="112" t="str">
        <f t="shared" si="27"/>
        <v/>
      </c>
      <c r="D860" s="70"/>
      <c r="E860" s="70"/>
      <c r="F860" s="38"/>
      <c r="G860" s="38"/>
      <c r="H860" s="70"/>
      <c r="I860" s="38"/>
      <c r="J860" s="70"/>
      <c r="K860" s="38"/>
      <c r="L860" s="70"/>
      <c r="M860" s="38"/>
      <c r="N860" s="70"/>
      <c r="O860" s="38"/>
      <c r="P860" s="70"/>
      <c r="Q860" s="70"/>
    </row>
    <row r="861" spans="1:17" ht="12.75" x14ac:dyDescent="0.2">
      <c r="A861" s="130"/>
      <c r="B861" s="79" t="str">
        <f t="shared" si="28"/>
        <v/>
      </c>
      <c r="C861" s="112" t="str">
        <f t="shared" si="27"/>
        <v/>
      </c>
      <c r="D861" s="70"/>
      <c r="E861" s="70"/>
      <c r="F861" s="38"/>
      <c r="G861" s="38"/>
      <c r="H861" s="70"/>
      <c r="I861" s="38"/>
      <c r="J861" s="70"/>
      <c r="K861" s="38"/>
      <c r="L861" s="70"/>
      <c r="M861" s="38"/>
      <c r="N861" s="70"/>
      <c r="O861" s="38"/>
      <c r="P861" s="70"/>
      <c r="Q861" s="70"/>
    </row>
    <row r="862" spans="1:17" ht="12.75" x14ac:dyDescent="0.2">
      <c r="A862" s="130"/>
      <c r="B862" s="79" t="str">
        <f t="shared" si="28"/>
        <v/>
      </c>
      <c r="C862" s="112" t="str">
        <f t="shared" si="27"/>
        <v/>
      </c>
      <c r="D862" s="70"/>
      <c r="E862" s="70"/>
      <c r="F862" s="38"/>
      <c r="G862" s="38"/>
      <c r="H862" s="70"/>
      <c r="I862" s="38"/>
      <c r="J862" s="70"/>
      <c r="K862" s="38"/>
      <c r="L862" s="70"/>
      <c r="M862" s="38"/>
      <c r="N862" s="70"/>
      <c r="O862" s="38"/>
      <c r="P862" s="70"/>
      <c r="Q862" s="70"/>
    </row>
    <row r="863" spans="1:17" ht="12.75" x14ac:dyDescent="0.2">
      <c r="A863" s="130"/>
      <c r="B863" s="79" t="str">
        <f t="shared" si="28"/>
        <v/>
      </c>
      <c r="C863" s="112" t="str">
        <f t="shared" si="27"/>
        <v/>
      </c>
      <c r="D863" s="70"/>
      <c r="E863" s="70"/>
      <c r="F863" s="38"/>
      <c r="G863" s="38"/>
      <c r="H863" s="70"/>
      <c r="I863" s="38"/>
      <c r="J863" s="70"/>
      <c r="K863" s="38"/>
      <c r="L863" s="70"/>
      <c r="M863" s="38"/>
      <c r="N863" s="70"/>
      <c r="O863" s="38"/>
      <c r="P863" s="70"/>
      <c r="Q863" s="70"/>
    </row>
    <row r="864" spans="1:17" ht="12.75" x14ac:dyDescent="0.2">
      <c r="A864" s="130"/>
      <c r="B864" s="79" t="str">
        <f t="shared" si="28"/>
        <v/>
      </c>
      <c r="C864" s="112" t="str">
        <f t="shared" si="27"/>
        <v/>
      </c>
      <c r="D864" s="70"/>
      <c r="E864" s="70"/>
      <c r="F864" s="38"/>
      <c r="G864" s="38"/>
      <c r="H864" s="70"/>
      <c r="I864" s="38"/>
      <c r="J864" s="70"/>
      <c r="K864" s="38"/>
      <c r="L864" s="70"/>
      <c r="M864" s="38"/>
      <c r="N864" s="70"/>
      <c r="O864" s="38"/>
      <c r="P864" s="70"/>
      <c r="Q864" s="70"/>
    </row>
    <row r="865" spans="1:17" ht="12.75" x14ac:dyDescent="0.2">
      <c r="A865" s="130"/>
      <c r="B865" s="79" t="str">
        <f t="shared" si="28"/>
        <v/>
      </c>
      <c r="C865" s="112" t="str">
        <f t="shared" si="27"/>
        <v/>
      </c>
      <c r="D865" s="70"/>
      <c r="E865" s="70"/>
      <c r="F865" s="38"/>
      <c r="G865" s="38"/>
      <c r="H865" s="70"/>
      <c r="I865" s="38"/>
      <c r="J865" s="70"/>
      <c r="K865" s="38"/>
      <c r="L865" s="70"/>
      <c r="M865" s="38"/>
      <c r="N865" s="70"/>
      <c r="O865" s="38"/>
      <c r="P865" s="70"/>
      <c r="Q865" s="70"/>
    </row>
    <row r="866" spans="1:17" ht="12.75" x14ac:dyDescent="0.2">
      <c r="A866" s="130"/>
      <c r="B866" s="79" t="str">
        <f t="shared" si="28"/>
        <v/>
      </c>
      <c r="C866" s="112" t="str">
        <f t="shared" si="27"/>
        <v/>
      </c>
      <c r="D866" s="70"/>
      <c r="E866" s="70"/>
      <c r="F866" s="38"/>
      <c r="G866" s="38"/>
      <c r="H866" s="70"/>
      <c r="I866" s="38"/>
      <c r="J866" s="70"/>
      <c r="K866" s="38"/>
      <c r="L866" s="70"/>
      <c r="M866" s="38"/>
      <c r="N866" s="70"/>
      <c r="O866" s="38"/>
      <c r="P866" s="70"/>
      <c r="Q866" s="70"/>
    </row>
    <row r="867" spans="1:17" ht="12.75" x14ac:dyDescent="0.2">
      <c r="A867" s="130"/>
      <c r="B867" s="79" t="str">
        <f t="shared" si="28"/>
        <v/>
      </c>
      <c r="C867" s="112" t="str">
        <f t="shared" si="27"/>
        <v/>
      </c>
      <c r="D867" s="70"/>
      <c r="E867" s="70"/>
      <c r="F867" s="38"/>
      <c r="G867" s="38"/>
      <c r="H867" s="70"/>
      <c r="I867" s="38"/>
      <c r="J867" s="70"/>
      <c r="K867" s="38"/>
      <c r="L867" s="70"/>
      <c r="M867" s="38"/>
      <c r="N867" s="70"/>
      <c r="O867" s="38"/>
      <c r="P867" s="70"/>
      <c r="Q867" s="70"/>
    </row>
    <row r="868" spans="1:17" ht="12.75" x14ac:dyDescent="0.2">
      <c r="A868" s="130"/>
      <c r="B868" s="79" t="str">
        <f t="shared" si="28"/>
        <v/>
      </c>
      <c r="C868" s="112" t="str">
        <f t="shared" si="27"/>
        <v/>
      </c>
      <c r="D868" s="70"/>
      <c r="E868" s="70"/>
      <c r="F868" s="38"/>
      <c r="G868" s="38"/>
      <c r="H868" s="70"/>
      <c r="I868" s="38"/>
      <c r="J868" s="70"/>
      <c r="K868" s="38"/>
      <c r="L868" s="70"/>
      <c r="M868" s="38"/>
      <c r="N868" s="70"/>
      <c r="O868" s="38"/>
      <c r="P868" s="70"/>
      <c r="Q868" s="70"/>
    </row>
    <row r="869" spans="1:17" ht="12.75" x14ac:dyDescent="0.2">
      <c r="A869" s="130"/>
      <c r="B869" s="79" t="str">
        <f t="shared" si="28"/>
        <v/>
      </c>
      <c r="C869" s="112" t="str">
        <f t="shared" si="27"/>
        <v/>
      </c>
      <c r="D869" s="70"/>
      <c r="E869" s="70"/>
      <c r="F869" s="38"/>
      <c r="G869" s="38"/>
      <c r="H869" s="70"/>
      <c r="I869" s="38"/>
      <c r="J869" s="70"/>
      <c r="K869" s="38"/>
      <c r="L869" s="70"/>
      <c r="M869" s="38"/>
      <c r="N869" s="70"/>
      <c r="O869" s="38"/>
      <c r="P869" s="70"/>
      <c r="Q869" s="70"/>
    </row>
    <row r="870" spans="1:17" ht="12.75" x14ac:dyDescent="0.2">
      <c r="A870" s="130"/>
      <c r="B870" s="79" t="str">
        <f t="shared" si="28"/>
        <v/>
      </c>
      <c r="C870" s="112" t="str">
        <f t="shared" si="27"/>
        <v/>
      </c>
      <c r="D870" s="70"/>
      <c r="E870" s="70"/>
      <c r="F870" s="38"/>
      <c r="G870" s="38"/>
      <c r="H870" s="70"/>
      <c r="I870" s="38"/>
      <c r="J870" s="70"/>
      <c r="K870" s="38"/>
      <c r="L870" s="70"/>
      <c r="M870" s="38"/>
      <c r="N870" s="70"/>
      <c r="O870" s="38"/>
      <c r="P870" s="70"/>
      <c r="Q870" s="70"/>
    </row>
    <row r="871" spans="1:17" ht="12.75" x14ac:dyDescent="0.2">
      <c r="A871" s="130"/>
      <c r="B871" s="79" t="str">
        <f t="shared" si="28"/>
        <v/>
      </c>
      <c r="C871" s="112" t="str">
        <f t="shared" si="27"/>
        <v/>
      </c>
      <c r="D871" s="70"/>
      <c r="E871" s="70"/>
      <c r="F871" s="38"/>
      <c r="G871" s="38"/>
      <c r="H871" s="70"/>
      <c r="I871" s="38"/>
      <c r="J871" s="70"/>
      <c r="K871" s="38"/>
      <c r="L871" s="70"/>
      <c r="M871" s="38"/>
      <c r="N871" s="70"/>
      <c r="O871" s="38"/>
      <c r="P871" s="70"/>
      <c r="Q871" s="70"/>
    </row>
    <row r="872" spans="1:17" ht="12.75" x14ac:dyDescent="0.2">
      <c r="A872" s="130"/>
      <c r="B872" s="79" t="str">
        <f t="shared" si="28"/>
        <v/>
      </c>
      <c r="C872" s="112" t="str">
        <f t="shared" si="27"/>
        <v/>
      </c>
      <c r="D872" s="70"/>
      <c r="E872" s="70"/>
      <c r="F872" s="38"/>
      <c r="G872" s="38"/>
      <c r="H872" s="70"/>
      <c r="I872" s="38"/>
      <c r="J872" s="70"/>
      <c r="K872" s="38"/>
      <c r="L872" s="70"/>
      <c r="M872" s="38"/>
      <c r="N872" s="70"/>
      <c r="O872" s="38"/>
      <c r="P872" s="70"/>
      <c r="Q872" s="70"/>
    </row>
    <row r="873" spans="1:17" ht="12.75" x14ac:dyDescent="0.2">
      <c r="A873" s="130"/>
      <c r="B873" s="79" t="str">
        <f t="shared" si="28"/>
        <v/>
      </c>
      <c r="C873" s="112" t="str">
        <f t="shared" si="27"/>
        <v/>
      </c>
      <c r="D873" s="70"/>
      <c r="E873" s="70"/>
      <c r="F873" s="38"/>
      <c r="G873" s="38"/>
      <c r="H873" s="70"/>
      <c r="I873" s="38"/>
      <c r="J873" s="70"/>
      <c r="K873" s="38"/>
      <c r="L873" s="70"/>
      <c r="M873" s="38"/>
      <c r="N873" s="70"/>
      <c r="O873" s="38"/>
      <c r="P873" s="70"/>
      <c r="Q873" s="70"/>
    </row>
    <row r="874" spans="1:17" ht="12.75" x14ac:dyDescent="0.2">
      <c r="A874" s="130"/>
      <c r="B874" s="79" t="str">
        <f t="shared" si="28"/>
        <v/>
      </c>
      <c r="C874" s="112" t="str">
        <f t="shared" si="27"/>
        <v/>
      </c>
      <c r="D874" s="70"/>
      <c r="E874" s="70"/>
      <c r="F874" s="38"/>
      <c r="G874" s="38"/>
      <c r="H874" s="70"/>
      <c r="I874" s="38"/>
      <c r="J874" s="70"/>
      <c r="K874" s="38"/>
      <c r="L874" s="70"/>
      <c r="M874" s="38"/>
      <c r="N874" s="70"/>
      <c r="O874" s="38"/>
      <c r="P874" s="70"/>
      <c r="Q874" s="70"/>
    </row>
    <row r="875" spans="1:17" ht="12.75" x14ac:dyDescent="0.2">
      <c r="A875" s="130"/>
      <c r="B875" s="79" t="str">
        <f t="shared" si="28"/>
        <v/>
      </c>
      <c r="C875" s="112" t="str">
        <f t="shared" si="27"/>
        <v/>
      </c>
      <c r="D875" s="70"/>
      <c r="E875" s="70"/>
      <c r="F875" s="38"/>
      <c r="G875" s="38"/>
      <c r="H875" s="70"/>
      <c r="I875" s="38"/>
      <c r="J875" s="70"/>
      <c r="K875" s="38"/>
      <c r="L875" s="70"/>
      <c r="M875" s="38"/>
      <c r="N875" s="70"/>
      <c r="O875" s="38"/>
      <c r="P875" s="70"/>
      <c r="Q875" s="70"/>
    </row>
    <row r="876" spans="1:17" ht="12.75" x14ac:dyDescent="0.2">
      <c r="A876" s="130"/>
      <c r="B876" s="79" t="str">
        <f t="shared" si="28"/>
        <v/>
      </c>
      <c r="C876" s="112" t="str">
        <f t="shared" si="27"/>
        <v/>
      </c>
      <c r="D876" s="70"/>
      <c r="E876" s="70"/>
      <c r="F876" s="38"/>
      <c r="G876" s="38"/>
      <c r="H876" s="70"/>
      <c r="I876" s="38"/>
      <c r="J876" s="70"/>
      <c r="K876" s="38"/>
      <c r="L876" s="70"/>
      <c r="M876" s="38"/>
      <c r="N876" s="70"/>
      <c r="O876" s="38"/>
      <c r="P876" s="70"/>
      <c r="Q876" s="70"/>
    </row>
    <row r="877" spans="1:17" ht="12.75" x14ac:dyDescent="0.2">
      <c r="A877" s="130"/>
      <c r="B877" s="79" t="str">
        <f t="shared" si="28"/>
        <v/>
      </c>
      <c r="C877" s="112" t="str">
        <f t="shared" si="27"/>
        <v/>
      </c>
      <c r="D877" s="70"/>
      <c r="E877" s="70"/>
      <c r="F877" s="38"/>
      <c r="G877" s="38"/>
      <c r="H877" s="70"/>
      <c r="I877" s="38"/>
      <c r="J877" s="70"/>
      <c r="K877" s="38"/>
      <c r="L877" s="70"/>
      <c r="M877" s="38"/>
      <c r="N877" s="70"/>
      <c r="O877" s="38"/>
      <c r="P877" s="70"/>
      <c r="Q877" s="70"/>
    </row>
    <row r="878" spans="1:17" ht="12.75" x14ac:dyDescent="0.2">
      <c r="A878" s="130"/>
      <c r="B878" s="79" t="str">
        <f t="shared" si="28"/>
        <v/>
      </c>
      <c r="C878" s="112" t="str">
        <f t="shared" si="27"/>
        <v/>
      </c>
      <c r="D878" s="70"/>
      <c r="E878" s="70"/>
      <c r="F878" s="38"/>
      <c r="G878" s="38"/>
      <c r="H878" s="70"/>
      <c r="I878" s="38"/>
      <c r="J878" s="70"/>
      <c r="K878" s="38"/>
      <c r="L878" s="70"/>
      <c r="M878" s="38"/>
      <c r="N878" s="70"/>
      <c r="O878" s="38"/>
      <c r="P878" s="70"/>
      <c r="Q878" s="70"/>
    </row>
    <row r="879" spans="1:17" ht="12.75" x14ac:dyDescent="0.2">
      <c r="A879" s="130"/>
      <c r="B879" s="79" t="str">
        <f t="shared" si="28"/>
        <v/>
      </c>
      <c r="C879" s="112" t="str">
        <f t="shared" si="27"/>
        <v/>
      </c>
      <c r="D879" s="70"/>
      <c r="E879" s="70"/>
      <c r="F879" s="38"/>
      <c r="G879" s="38"/>
      <c r="H879" s="70"/>
      <c r="I879" s="38"/>
      <c r="J879" s="70"/>
      <c r="K879" s="38"/>
      <c r="L879" s="70"/>
      <c r="M879" s="38"/>
      <c r="N879" s="70"/>
      <c r="O879" s="38"/>
      <c r="P879" s="70"/>
      <c r="Q879" s="70"/>
    </row>
    <row r="880" spans="1:17" ht="12.75" x14ac:dyDescent="0.2">
      <c r="A880" s="130"/>
      <c r="B880" s="79" t="str">
        <f t="shared" si="28"/>
        <v/>
      </c>
      <c r="C880" s="112" t="str">
        <f t="shared" si="27"/>
        <v/>
      </c>
      <c r="D880" s="70"/>
      <c r="E880" s="70"/>
      <c r="F880" s="38"/>
      <c r="G880" s="38"/>
      <c r="H880" s="70"/>
      <c r="I880" s="38"/>
      <c r="J880" s="70"/>
      <c r="K880" s="38"/>
      <c r="L880" s="70"/>
      <c r="M880" s="38"/>
      <c r="N880" s="70"/>
      <c r="O880" s="38"/>
      <c r="P880" s="70"/>
      <c r="Q880" s="70"/>
    </row>
    <row r="881" spans="1:17" ht="12.75" x14ac:dyDescent="0.2">
      <c r="A881" s="130"/>
      <c r="B881" s="79" t="str">
        <f t="shared" si="28"/>
        <v/>
      </c>
      <c r="C881" s="112" t="str">
        <f t="shared" si="27"/>
        <v/>
      </c>
      <c r="D881" s="70"/>
      <c r="E881" s="70"/>
      <c r="F881" s="38"/>
      <c r="G881" s="38"/>
      <c r="H881" s="70"/>
      <c r="I881" s="38"/>
      <c r="J881" s="70"/>
      <c r="K881" s="38"/>
      <c r="L881" s="70"/>
      <c r="M881" s="38"/>
      <c r="N881" s="70"/>
      <c r="O881" s="38"/>
      <c r="P881" s="70"/>
      <c r="Q881" s="70"/>
    </row>
    <row r="882" spans="1:17" ht="12.75" x14ac:dyDescent="0.2">
      <c r="A882" s="130"/>
      <c r="B882" s="79" t="str">
        <f t="shared" si="28"/>
        <v/>
      </c>
      <c r="C882" s="112" t="str">
        <f t="shared" si="27"/>
        <v/>
      </c>
      <c r="D882" s="70"/>
      <c r="E882" s="70"/>
      <c r="F882" s="38"/>
      <c r="G882" s="38"/>
      <c r="H882" s="70"/>
      <c r="I882" s="38"/>
      <c r="J882" s="70"/>
      <c r="K882" s="38"/>
      <c r="L882" s="70"/>
      <c r="M882" s="38"/>
      <c r="N882" s="70"/>
      <c r="O882" s="38"/>
      <c r="P882" s="70"/>
      <c r="Q882" s="70"/>
    </row>
    <row r="883" spans="1:17" ht="12.75" x14ac:dyDescent="0.2">
      <c r="A883" s="130"/>
      <c r="B883" s="79" t="str">
        <f t="shared" si="28"/>
        <v/>
      </c>
      <c r="C883" s="112" t="str">
        <f t="shared" si="27"/>
        <v/>
      </c>
      <c r="D883" s="70"/>
      <c r="E883" s="70"/>
      <c r="F883" s="38"/>
      <c r="G883" s="38"/>
      <c r="H883" s="70"/>
      <c r="I883" s="38"/>
      <c r="J883" s="70"/>
      <c r="K883" s="38"/>
      <c r="L883" s="70"/>
      <c r="M883" s="38"/>
      <c r="N883" s="70"/>
      <c r="O883" s="38"/>
      <c r="P883" s="70"/>
      <c r="Q883" s="70"/>
    </row>
    <row r="884" spans="1:17" ht="12.75" x14ac:dyDescent="0.2">
      <c r="A884" s="130"/>
      <c r="B884" s="79" t="str">
        <f t="shared" si="28"/>
        <v/>
      </c>
      <c r="C884" s="112" t="str">
        <f t="shared" si="27"/>
        <v/>
      </c>
      <c r="D884" s="70"/>
      <c r="E884" s="70"/>
      <c r="F884" s="38"/>
      <c r="G884" s="38"/>
      <c r="H884" s="70"/>
      <c r="I884" s="38"/>
      <c r="J884" s="70"/>
      <c r="K884" s="38"/>
      <c r="L884" s="70"/>
      <c r="M884" s="38"/>
      <c r="N884" s="70"/>
      <c r="O884" s="38"/>
      <c r="P884" s="70"/>
      <c r="Q884" s="70"/>
    </row>
    <row r="885" spans="1:17" ht="12.75" x14ac:dyDescent="0.2">
      <c r="A885" s="130"/>
      <c r="B885" s="79" t="str">
        <f t="shared" si="28"/>
        <v/>
      </c>
      <c r="C885" s="112" t="str">
        <f t="shared" si="27"/>
        <v/>
      </c>
      <c r="D885" s="70"/>
      <c r="E885" s="70"/>
      <c r="F885" s="38"/>
      <c r="G885" s="38"/>
      <c r="H885" s="70"/>
      <c r="I885" s="38"/>
      <c r="J885" s="70"/>
      <c r="K885" s="38"/>
      <c r="L885" s="70"/>
      <c r="M885" s="38"/>
      <c r="N885" s="70"/>
      <c r="O885" s="38"/>
      <c r="P885" s="70"/>
      <c r="Q885" s="70"/>
    </row>
    <row r="886" spans="1:17" ht="12.75" x14ac:dyDescent="0.2">
      <c r="A886" s="130"/>
      <c r="B886" s="79" t="str">
        <f t="shared" si="28"/>
        <v/>
      </c>
      <c r="C886" s="112" t="str">
        <f t="shared" si="27"/>
        <v/>
      </c>
      <c r="D886" s="70"/>
      <c r="E886" s="70"/>
      <c r="F886" s="38"/>
      <c r="G886" s="38"/>
      <c r="H886" s="70"/>
      <c r="I886" s="38"/>
      <c r="J886" s="70"/>
      <c r="K886" s="38"/>
      <c r="L886" s="70"/>
      <c r="M886" s="38"/>
      <c r="N886" s="70"/>
      <c r="O886" s="38"/>
      <c r="P886" s="70"/>
      <c r="Q886" s="70"/>
    </row>
    <row r="887" spans="1:17" ht="12.75" x14ac:dyDescent="0.2">
      <c r="A887" s="130"/>
      <c r="B887" s="79" t="str">
        <f t="shared" si="28"/>
        <v/>
      </c>
      <c r="C887" s="112" t="str">
        <f t="shared" si="27"/>
        <v/>
      </c>
      <c r="D887" s="70"/>
      <c r="E887" s="70"/>
      <c r="F887" s="38"/>
      <c r="G887" s="38"/>
      <c r="H887" s="70"/>
      <c r="I887" s="38"/>
      <c r="J887" s="70"/>
      <c r="K887" s="38"/>
      <c r="L887" s="70"/>
      <c r="M887" s="38"/>
      <c r="N887" s="70"/>
      <c r="O887" s="38"/>
      <c r="P887" s="70"/>
      <c r="Q887" s="70"/>
    </row>
    <row r="888" spans="1:17" ht="12.75" x14ac:dyDescent="0.2">
      <c r="A888" s="130"/>
      <c r="B888" s="79" t="str">
        <f t="shared" si="28"/>
        <v/>
      </c>
      <c r="C888" s="112" t="str">
        <f t="shared" si="27"/>
        <v/>
      </c>
      <c r="D888" s="70"/>
      <c r="E888" s="70"/>
      <c r="F888" s="38"/>
      <c r="G888" s="38"/>
      <c r="H888" s="70"/>
      <c r="I888" s="38"/>
      <c r="J888" s="70"/>
      <c r="K888" s="38"/>
      <c r="L888" s="70"/>
      <c r="M888" s="38"/>
      <c r="N888" s="70"/>
      <c r="O888" s="38"/>
      <c r="P888" s="70"/>
      <c r="Q888" s="70"/>
    </row>
    <row r="889" spans="1:17" ht="12.75" x14ac:dyDescent="0.2">
      <c r="A889" s="130"/>
      <c r="B889" s="79" t="str">
        <f t="shared" si="28"/>
        <v/>
      </c>
      <c r="C889" s="112" t="str">
        <f t="shared" si="27"/>
        <v/>
      </c>
      <c r="D889" s="70"/>
      <c r="E889" s="70"/>
      <c r="F889" s="38"/>
      <c r="G889" s="38"/>
      <c r="H889" s="70"/>
      <c r="I889" s="38"/>
      <c r="J889" s="70"/>
      <c r="K889" s="38"/>
      <c r="L889" s="70"/>
      <c r="M889" s="38"/>
      <c r="N889" s="70"/>
      <c r="O889" s="38"/>
      <c r="P889" s="70"/>
      <c r="Q889" s="70"/>
    </row>
    <row r="890" spans="1:17" ht="12.75" x14ac:dyDescent="0.2">
      <c r="A890" s="130"/>
      <c r="B890" s="79" t="str">
        <f t="shared" si="28"/>
        <v/>
      </c>
      <c r="C890" s="112" t="str">
        <f t="shared" si="27"/>
        <v/>
      </c>
      <c r="D890" s="70"/>
      <c r="E890" s="70"/>
      <c r="F890" s="38"/>
      <c r="G890" s="38"/>
      <c r="H890" s="70"/>
      <c r="I890" s="38"/>
      <c r="J890" s="70"/>
      <c r="K890" s="38"/>
      <c r="L890" s="70"/>
      <c r="M890" s="38"/>
      <c r="N890" s="70"/>
      <c r="O890" s="38"/>
      <c r="P890" s="70"/>
      <c r="Q890" s="70"/>
    </row>
    <row r="891" spans="1:17" ht="12.75" x14ac:dyDescent="0.2">
      <c r="A891" s="130"/>
      <c r="B891" s="79" t="str">
        <f t="shared" si="28"/>
        <v/>
      </c>
      <c r="C891" s="112" t="str">
        <f t="shared" si="27"/>
        <v/>
      </c>
      <c r="D891" s="70"/>
      <c r="E891" s="70"/>
      <c r="F891" s="38"/>
      <c r="G891" s="38"/>
      <c r="H891" s="70"/>
      <c r="I891" s="38"/>
      <c r="J891" s="70"/>
      <c r="K891" s="38"/>
      <c r="L891" s="70"/>
      <c r="M891" s="38"/>
      <c r="N891" s="70"/>
      <c r="O891" s="38"/>
      <c r="P891" s="70"/>
      <c r="Q891" s="70"/>
    </row>
    <row r="892" spans="1:17" ht="12.75" x14ac:dyDescent="0.2">
      <c r="A892" s="130"/>
      <c r="B892" s="79" t="str">
        <f t="shared" si="28"/>
        <v/>
      </c>
      <c r="C892" s="112" t="str">
        <f t="shared" si="27"/>
        <v/>
      </c>
      <c r="D892" s="70"/>
      <c r="E892" s="70"/>
      <c r="F892" s="38"/>
      <c r="G892" s="38"/>
      <c r="H892" s="70"/>
      <c r="I892" s="38"/>
      <c r="J892" s="70"/>
      <c r="K892" s="38"/>
      <c r="L892" s="70"/>
      <c r="M892" s="38"/>
      <c r="N892" s="70"/>
      <c r="O892" s="38"/>
      <c r="P892" s="70"/>
      <c r="Q892" s="70"/>
    </row>
    <row r="893" spans="1:17" ht="12.75" x14ac:dyDescent="0.2">
      <c r="A893" s="130"/>
      <c r="B893" s="79" t="str">
        <f t="shared" si="28"/>
        <v/>
      </c>
      <c r="C893" s="112" t="str">
        <f t="shared" si="27"/>
        <v/>
      </c>
      <c r="D893" s="70"/>
      <c r="E893" s="70"/>
      <c r="F893" s="38"/>
      <c r="G893" s="38"/>
      <c r="H893" s="70"/>
      <c r="I893" s="38"/>
      <c r="J893" s="70"/>
      <c r="K893" s="38"/>
      <c r="L893" s="70"/>
      <c r="M893" s="38"/>
      <c r="N893" s="70"/>
      <c r="O893" s="38"/>
      <c r="P893" s="70"/>
      <c r="Q893" s="70"/>
    </row>
    <row r="894" spans="1:17" ht="12.75" x14ac:dyDescent="0.2">
      <c r="A894" s="130"/>
      <c r="B894" s="79" t="str">
        <f t="shared" si="28"/>
        <v/>
      </c>
      <c r="C894" s="112" t="str">
        <f t="shared" si="27"/>
        <v/>
      </c>
      <c r="D894" s="70"/>
      <c r="E894" s="70"/>
      <c r="F894" s="38"/>
      <c r="G894" s="38"/>
      <c r="H894" s="70"/>
      <c r="I894" s="38"/>
      <c r="J894" s="70"/>
      <c r="K894" s="38"/>
      <c r="L894" s="70"/>
      <c r="M894" s="38"/>
      <c r="N894" s="70"/>
      <c r="O894" s="38"/>
      <c r="P894" s="70"/>
      <c r="Q894" s="70"/>
    </row>
    <row r="895" spans="1:17" ht="12.75" x14ac:dyDescent="0.2">
      <c r="A895" s="130"/>
      <c r="B895" s="79" t="str">
        <f t="shared" si="28"/>
        <v/>
      </c>
      <c r="C895" s="112" t="str">
        <f t="shared" si="27"/>
        <v/>
      </c>
      <c r="D895" s="70"/>
      <c r="E895" s="70"/>
      <c r="F895" s="38"/>
      <c r="G895" s="38"/>
      <c r="H895" s="70"/>
      <c r="I895" s="38"/>
      <c r="J895" s="70"/>
      <c r="K895" s="38"/>
      <c r="L895" s="70"/>
      <c r="M895" s="38"/>
      <c r="N895" s="70"/>
      <c r="O895" s="38"/>
      <c r="P895" s="70"/>
      <c r="Q895" s="70"/>
    </row>
    <row r="896" spans="1:17" ht="12.75" x14ac:dyDescent="0.2">
      <c r="A896" s="130"/>
      <c r="B896" s="79" t="str">
        <f t="shared" si="28"/>
        <v/>
      </c>
      <c r="C896" s="112" t="str">
        <f t="shared" si="27"/>
        <v/>
      </c>
      <c r="D896" s="70"/>
      <c r="E896" s="70"/>
      <c r="F896" s="38"/>
      <c r="G896" s="38"/>
      <c r="H896" s="70"/>
      <c r="I896" s="38"/>
      <c r="J896" s="70"/>
      <c r="K896" s="38"/>
      <c r="L896" s="70"/>
      <c r="M896" s="38"/>
      <c r="N896" s="70"/>
      <c r="O896" s="38"/>
      <c r="P896" s="70"/>
      <c r="Q896" s="70"/>
    </row>
    <row r="897" spans="1:17" ht="12.75" x14ac:dyDescent="0.2">
      <c r="A897" s="130"/>
      <c r="B897" s="79" t="str">
        <f t="shared" si="28"/>
        <v/>
      </c>
      <c r="C897" s="112" t="str">
        <f t="shared" si="27"/>
        <v/>
      </c>
      <c r="D897" s="70"/>
      <c r="E897" s="70"/>
      <c r="F897" s="38"/>
      <c r="G897" s="38"/>
      <c r="H897" s="70"/>
      <c r="I897" s="38"/>
      <c r="J897" s="70"/>
      <c r="K897" s="38"/>
      <c r="L897" s="70"/>
      <c r="M897" s="38"/>
      <c r="N897" s="70"/>
      <c r="O897" s="38"/>
      <c r="P897" s="70"/>
      <c r="Q897" s="70"/>
    </row>
    <row r="898" spans="1:17" ht="12.75" x14ac:dyDescent="0.2">
      <c r="A898" s="130"/>
      <c r="B898" s="79" t="str">
        <f t="shared" si="28"/>
        <v/>
      </c>
      <c r="C898" s="112" t="str">
        <f t="shared" si="27"/>
        <v/>
      </c>
      <c r="D898" s="70"/>
      <c r="E898" s="70"/>
      <c r="F898" s="38"/>
      <c r="G898" s="38"/>
      <c r="H898" s="70"/>
      <c r="I898" s="38"/>
      <c r="J898" s="70"/>
      <c r="K898" s="38"/>
      <c r="L898" s="70"/>
      <c r="M898" s="38"/>
      <c r="N898" s="70"/>
      <c r="O898" s="38"/>
      <c r="P898" s="70"/>
      <c r="Q898" s="70"/>
    </row>
    <row r="899" spans="1:17" ht="12.75" x14ac:dyDescent="0.2">
      <c r="A899" s="130"/>
      <c r="B899" s="79" t="str">
        <f t="shared" si="28"/>
        <v/>
      </c>
      <c r="C899" s="112" t="str">
        <f t="shared" si="27"/>
        <v/>
      </c>
      <c r="D899" s="70"/>
      <c r="E899" s="70"/>
      <c r="F899" s="38"/>
      <c r="G899" s="38"/>
      <c r="H899" s="70"/>
      <c r="I899" s="38"/>
      <c r="J899" s="70"/>
      <c r="K899" s="38"/>
      <c r="L899" s="70"/>
      <c r="M899" s="38"/>
      <c r="N899" s="70"/>
      <c r="O899" s="38"/>
      <c r="P899" s="70"/>
      <c r="Q899" s="70"/>
    </row>
    <row r="900" spans="1:17" ht="12.75" x14ac:dyDescent="0.2">
      <c r="A900" s="130"/>
      <c r="B900" s="79" t="str">
        <f t="shared" si="28"/>
        <v/>
      </c>
      <c r="C900" s="112" t="str">
        <f t="shared" si="27"/>
        <v/>
      </c>
      <c r="D900" s="70"/>
      <c r="E900" s="70"/>
      <c r="F900" s="38"/>
      <c r="G900" s="38"/>
      <c r="H900" s="70"/>
      <c r="I900" s="38"/>
      <c r="J900" s="70"/>
      <c r="K900" s="38"/>
      <c r="L900" s="70"/>
      <c r="M900" s="38"/>
      <c r="N900" s="70"/>
      <c r="O900" s="38"/>
      <c r="P900" s="70"/>
      <c r="Q900" s="70"/>
    </row>
    <row r="901" spans="1:17" ht="12.75" x14ac:dyDescent="0.2">
      <c r="A901" s="130"/>
      <c r="B901" s="79" t="str">
        <f t="shared" si="28"/>
        <v/>
      </c>
      <c r="C901" s="112" t="str">
        <f t="shared" si="27"/>
        <v/>
      </c>
      <c r="D901" s="70"/>
      <c r="E901" s="70"/>
      <c r="F901" s="38"/>
      <c r="G901" s="38"/>
      <c r="H901" s="70"/>
      <c r="I901" s="38"/>
      <c r="J901" s="70"/>
      <c r="K901" s="38"/>
      <c r="L901" s="70"/>
      <c r="M901" s="38"/>
      <c r="N901" s="70"/>
      <c r="O901" s="38"/>
      <c r="P901" s="70"/>
      <c r="Q901" s="70"/>
    </row>
    <row r="902" spans="1:17" ht="12.75" x14ac:dyDescent="0.2">
      <c r="A902" s="130"/>
      <c r="B902" s="79" t="str">
        <f t="shared" si="28"/>
        <v/>
      </c>
      <c r="C902" s="112" t="str">
        <f t="shared" si="27"/>
        <v/>
      </c>
      <c r="D902" s="70"/>
      <c r="E902" s="70"/>
      <c r="F902" s="38"/>
      <c r="G902" s="38"/>
      <c r="H902" s="70"/>
      <c r="I902" s="38"/>
      <c r="J902" s="70"/>
      <c r="K902" s="38"/>
      <c r="L902" s="70"/>
      <c r="M902" s="38"/>
      <c r="N902" s="70"/>
      <c r="O902" s="38"/>
      <c r="P902" s="70"/>
      <c r="Q902" s="70"/>
    </row>
    <row r="903" spans="1:17" ht="12.75" x14ac:dyDescent="0.2">
      <c r="A903" s="130"/>
      <c r="B903" s="79" t="str">
        <f t="shared" si="28"/>
        <v/>
      </c>
      <c r="C903" s="112" t="str">
        <f t="shared" si="27"/>
        <v/>
      </c>
      <c r="D903" s="70"/>
      <c r="E903" s="70"/>
      <c r="F903" s="38"/>
      <c r="G903" s="38"/>
      <c r="H903" s="70"/>
      <c r="I903" s="38"/>
      <c r="J903" s="70"/>
      <c r="K903" s="38"/>
      <c r="L903" s="70"/>
      <c r="M903" s="38"/>
      <c r="N903" s="70"/>
      <c r="O903" s="38"/>
      <c r="P903" s="70"/>
      <c r="Q903" s="70"/>
    </row>
    <row r="904" spans="1:17" ht="12.75" x14ac:dyDescent="0.2">
      <c r="A904" s="130"/>
      <c r="B904" s="79" t="str">
        <f t="shared" si="28"/>
        <v/>
      </c>
      <c r="C904" s="112" t="str">
        <f t="shared" ref="C904:C967" si="29">IF(A904="","",IF(ISERROR(VLOOKUP(TEXT(A904,0),remples,9,0)),IF(ISERROR(VLOOKUP(TEXT(A904,0),rempl_ficha,6,0)),"***** Codigo No Encontrado *****",UPPER((VLOOKUP(TEXT(A904,0),rempl_ficha,6,0)))),VLOOKUP(TEXT(A904,0),remples,9,0)))</f>
        <v/>
      </c>
      <c r="D904" s="70"/>
      <c r="E904" s="70"/>
      <c r="F904" s="38"/>
      <c r="G904" s="38"/>
      <c r="H904" s="70"/>
      <c r="I904" s="38"/>
      <c r="J904" s="70"/>
      <c r="K904" s="38"/>
      <c r="L904" s="70"/>
      <c r="M904" s="38"/>
      <c r="N904" s="70"/>
      <c r="O904" s="38"/>
      <c r="P904" s="70"/>
      <c r="Q904" s="70"/>
    </row>
    <row r="905" spans="1:17" ht="12.75" x14ac:dyDescent="0.2">
      <c r="A905" s="130"/>
      <c r="B905" s="79" t="str">
        <f t="shared" ref="B905:B968" si="30">IF(A905="","",IF(ISERROR(VLOOKUP(TEXT(A905,0),remples,3,0)),IF(ISERROR(VLOOKUP(TEXT(A905,0),rempl_ficha,7,0)),"***** Codigo No Encontrado *****",UPPER((VLOOKUP(TEXT(A905,0),rempl_ficha,7,0)&amp;"   "&amp;VLOOKUP(TEXT(A905,0),rempl_ficha,8,0)&amp;","&amp;VLOOKUP(TEXT(A905,0),rempl_ficha,9,0)))),VLOOKUP(TEXT(A905,0),remples,3,0)))</f>
        <v/>
      </c>
      <c r="C905" s="112" t="str">
        <f t="shared" si="29"/>
        <v/>
      </c>
      <c r="D905" s="70"/>
      <c r="E905" s="70"/>
      <c r="F905" s="38"/>
      <c r="G905" s="38"/>
      <c r="H905" s="70"/>
      <c r="I905" s="38"/>
      <c r="J905" s="70"/>
      <c r="K905" s="38"/>
      <c r="L905" s="70"/>
      <c r="M905" s="38"/>
      <c r="N905" s="70"/>
      <c r="O905" s="38"/>
      <c r="P905" s="70"/>
      <c r="Q905" s="70"/>
    </row>
    <row r="906" spans="1:17" ht="12.75" x14ac:dyDescent="0.2">
      <c r="A906" s="130"/>
      <c r="B906" s="79" t="str">
        <f t="shared" si="30"/>
        <v/>
      </c>
      <c r="C906" s="112" t="str">
        <f t="shared" si="29"/>
        <v/>
      </c>
      <c r="D906" s="70"/>
      <c r="E906" s="70"/>
      <c r="F906" s="38"/>
      <c r="G906" s="38"/>
      <c r="H906" s="70"/>
      <c r="I906" s="38"/>
      <c r="J906" s="70"/>
      <c r="K906" s="38"/>
      <c r="L906" s="70"/>
      <c r="M906" s="38"/>
      <c r="N906" s="70"/>
      <c r="O906" s="38"/>
      <c r="P906" s="70"/>
      <c r="Q906" s="70"/>
    </row>
    <row r="907" spans="1:17" ht="12.75" x14ac:dyDescent="0.2">
      <c r="A907" s="130"/>
      <c r="B907" s="79" t="str">
        <f t="shared" si="30"/>
        <v/>
      </c>
      <c r="C907" s="112" t="str">
        <f t="shared" si="29"/>
        <v/>
      </c>
      <c r="D907" s="70"/>
      <c r="E907" s="70"/>
      <c r="F907" s="38"/>
      <c r="G907" s="38"/>
      <c r="H907" s="70"/>
      <c r="I907" s="38"/>
      <c r="J907" s="70"/>
      <c r="K907" s="38"/>
      <c r="L907" s="70"/>
      <c r="M907" s="38"/>
      <c r="N907" s="70"/>
      <c r="O907" s="38"/>
      <c r="P907" s="70"/>
      <c r="Q907" s="70"/>
    </row>
    <row r="908" spans="1:17" ht="12.75" x14ac:dyDescent="0.2">
      <c r="A908" s="130"/>
      <c r="B908" s="79" t="str">
        <f t="shared" si="30"/>
        <v/>
      </c>
      <c r="C908" s="112" t="str">
        <f t="shared" si="29"/>
        <v/>
      </c>
      <c r="D908" s="70"/>
      <c r="E908" s="70"/>
      <c r="F908" s="38"/>
      <c r="G908" s="38"/>
      <c r="H908" s="70"/>
      <c r="I908" s="38"/>
      <c r="J908" s="70"/>
      <c r="K908" s="38"/>
      <c r="L908" s="70"/>
      <c r="M908" s="38"/>
      <c r="N908" s="70"/>
      <c r="O908" s="38"/>
      <c r="P908" s="70"/>
      <c r="Q908" s="70"/>
    </row>
    <row r="909" spans="1:17" ht="12.75" x14ac:dyDescent="0.2">
      <c r="A909" s="130"/>
      <c r="B909" s="79" t="str">
        <f t="shared" si="30"/>
        <v/>
      </c>
      <c r="C909" s="112" t="str">
        <f t="shared" si="29"/>
        <v/>
      </c>
      <c r="D909" s="70"/>
      <c r="E909" s="70"/>
      <c r="F909" s="38"/>
      <c r="G909" s="38"/>
      <c r="H909" s="70"/>
      <c r="I909" s="38"/>
      <c r="J909" s="70"/>
      <c r="K909" s="38"/>
      <c r="L909" s="70"/>
      <c r="M909" s="38"/>
      <c r="N909" s="70"/>
      <c r="O909" s="38"/>
      <c r="P909" s="70"/>
      <c r="Q909" s="70"/>
    </row>
    <row r="910" spans="1:17" ht="12.75" x14ac:dyDescent="0.2">
      <c r="A910" s="130"/>
      <c r="B910" s="79" t="str">
        <f t="shared" si="30"/>
        <v/>
      </c>
      <c r="C910" s="112" t="str">
        <f t="shared" si="29"/>
        <v/>
      </c>
      <c r="D910" s="70"/>
      <c r="E910" s="70"/>
      <c r="F910" s="38"/>
      <c r="G910" s="38"/>
      <c r="H910" s="70"/>
      <c r="I910" s="38"/>
      <c r="J910" s="70"/>
      <c r="K910" s="38"/>
      <c r="L910" s="70"/>
      <c r="M910" s="38"/>
      <c r="N910" s="70"/>
      <c r="O910" s="38"/>
      <c r="P910" s="70"/>
      <c r="Q910" s="70"/>
    </row>
    <row r="911" spans="1:17" ht="12.75" x14ac:dyDescent="0.2">
      <c r="A911" s="130"/>
      <c r="B911" s="79" t="str">
        <f t="shared" si="30"/>
        <v/>
      </c>
      <c r="C911" s="112" t="str">
        <f t="shared" si="29"/>
        <v/>
      </c>
      <c r="D911" s="70"/>
      <c r="E911" s="70"/>
      <c r="F911" s="38"/>
      <c r="G911" s="38"/>
      <c r="H911" s="70"/>
      <c r="I911" s="38"/>
      <c r="J911" s="70"/>
      <c r="K911" s="38"/>
      <c r="L911" s="70"/>
      <c r="M911" s="38"/>
      <c r="N911" s="70"/>
      <c r="O911" s="38"/>
      <c r="P911" s="70"/>
      <c r="Q911" s="70"/>
    </row>
    <row r="912" spans="1:17" ht="12.75" x14ac:dyDescent="0.2">
      <c r="A912" s="130"/>
      <c r="B912" s="79" t="str">
        <f t="shared" si="30"/>
        <v/>
      </c>
      <c r="C912" s="112" t="str">
        <f t="shared" si="29"/>
        <v/>
      </c>
      <c r="D912" s="70"/>
      <c r="E912" s="70"/>
      <c r="F912" s="38"/>
      <c r="G912" s="38"/>
      <c r="H912" s="70"/>
      <c r="I912" s="38"/>
      <c r="J912" s="70"/>
      <c r="K912" s="38"/>
      <c r="L912" s="70"/>
      <c r="M912" s="38"/>
      <c r="N912" s="70"/>
      <c r="O912" s="38"/>
      <c r="P912" s="70"/>
      <c r="Q912" s="70"/>
    </row>
    <row r="913" spans="1:17" ht="12.75" x14ac:dyDescent="0.2">
      <c r="A913" s="130"/>
      <c r="B913" s="79" t="str">
        <f t="shared" si="30"/>
        <v/>
      </c>
      <c r="C913" s="112" t="str">
        <f t="shared" si="29"/>
        <v/>
      </c>
      <c r="D913" s="70"/>
      <c r="E913" s="70"/>
      <c r="F913" s="38"/>
      <c r="G913" s="38"/>
      <c r="H913" s="70"/>
      <c r="I913" s="38"/>
      <c r="J913" s="70"/>
      <c r="K913" s="38"/>
      <c r="L913" s="70"/>
      <c r="M913" s="38"/>
      <c r="N913" s="70"/>
      <c r="O913" s="38"/>
      <c r="P913" s="70"/>
      <c r="Q913" s="70"/>
    </row>
    <row r="914" spans="1:17" ht="12.75" x14ac:dyDescent="0.2">
      <c r="A914" s="130"/>
      <c r="B914" s="79" t="str">
        <f t="shared" si="30"/>
        <v/>
      </c>
      <c r="C914" s="112" t="str">
        <f t="shared" si="29"/>
        <v/>
      </c>
      <c r="D914" s="70"/>
      <c r="E914" s="70"/>
      <c r="F914" s="38"/>
      <c r="G914" s="38"/>
      <c r="H914" s="70"/>
      <c r="I914" s="38"/>
      <c r="J914" s="70"/>
      <c r="K914" s="38"/>
      <c r="L914" s="70"/>
      <c r="M914" s="38"/>
      <c r="N914" s="70"/>
      <c r="O914" s="38"/>
      <c r="P914" s="70"/>
      <c r="Q914" s="70"/>
    </row>
    <row r="915" spans="1:17" ht="12.75" x14ac:dyDescent="0.2">
      <c r="A915" s="130"/>
      <c r="B915" s="79" t="str">
        <f t="shared" si="30"/>
        <v/>
      </c>
      <c r="C915" s="112" t="str">
        <f t="shared" si="29"/>
        <v/>
      </c>
      <c r="D915" s="70"/>
      <c r="E915" s="70"/>
      <c r="F915" s="38"/>
      <c r="G915" s="38"/>
      <c r="H915" s="70"/>
      <c r="I915" s="38"/>
      <c r="J915" s="70"/>
      <c r="K915" s="38"/>
      <c r="L915" s="70"/>
      <c r="M915" s="38"/>
      <c r="N915" s="70"/>
      <c r="O915" s="38"/>
      <c r="P915" s="70"/>
      <c r="Q915" s="70"/>
    </row>
    <row r="916" spans="1:17" ht="12.75" x14ac:dyDescent="0.2">
      <c r="A916" s="130"/>
      <c r="B916" s="79" t="str">
        <f t="shared" si="30"/>
        <v/>
      </c>
      <c r="C916" s="112" t="str">
        <f t="shared" si="29"/>
        <v/>
      </c>
      <c r="D916" s="70"/>
      <c r="E916" s="70"/>
      <c r="F916" s="38"/>
      <c r="G916" s="38"/>
      <c r="H916" s="70"/>
      <c r="I916" s="38"/>
      <c r="J916" s="70"/>
      <c r="K916" s="38"/>
      <c r="L916" s="70"/>
      <c r="M916" s="38"/>
      <c r="N916" s="70"/>
      <c r="O916" s="38"/>
      <c r="P916" s="70"/>
      <c r="Q916" s="70"/>
    </row>
    <row r="917" spans="1:17" ht="12.75" x14ac:dyDescent="0.2">
      <c r="A917" s="130"/>
      <c r="B917" s="79" t="str">
        <f t="shared" si="30"/>
        <v/>
      </c>
      <c r="C917" s="112" t="str">
        <f t="shared" si="29"/>
        <v/>
      </c>
      <c r="D917" s="70"/>
      <c r="E917" s="70"/>
      <c r="F917" s="38"/>
      <c r="G917" s="38"/>
      <c r="H917" s="70"/>
      <c r="I917" s="38"/>
      <c r="J917" s="70"/>
      <c r="K917" s="38"/>
      <c r="L917" s="70"/>
      <c r="M917" s="38"/>
      <c r="N917" s="70"/>
      <c r="O917" s="38"/>
      <c r="P917" s="70"/>
      <c r="Q917" s="70"/>
    </row>
    <row r="918" spans="1:17" ht="12.75" x14ac:dyDescent="0.2">
      <c r="A918" s="130"/>
      <c r="B918" s="79" t="str">
        <f t="shared" si="30"/>
        <v/>
      </c>
      <c r="C918" s="112" t="str">
        <f t="shared" si="29"/>
        <v/>
      </c>
      <c r="D918" s="70"/>
      <c r="E918" s="70"/>
      <c r="F918" s="38"/>
      <c r="G918" s="38"/>
      <c r="H918" s="70"/>
      <c r="I918" s="38"/>
      <c r="J918" s="70"/>
      <c r="K918" s="38"/>
      <c r="L918" s="70"/>
      <c r="M918" s="38"/>
      <c r="N918" s="70"/>
      <c r="O918" s="38"/>
      <c r="P918" s="70"/>
      <c r="Q918" s="70"/>
    </row>
    <row r="919" spans="1:17" ht="12.75" x14ac:dyDescent="0.2">
      <c r="A919" s="130"/>
      <c r="B919" s="79" t="str">
        <f t="shared" si="30"/>
        <v/>
      </c>
      <c r="C919" s="112" t="str">
        <f t="shared" si="29"/>
        <v/>
      </c>
      <c r="D919" s="70"/>
      <c r="E919" s="70"/>
      <c r="F919" s="38"/>
      <c r="G919" s="38"/>
      <c r="H919" s="70"/>
      <c r="I919" s="38"/>
      <c r="J919" s="70"/>
      <c r="K919" s="38"/>
      <c r="L919" s="70"/>
      <c r="M919" s="38"/>
      <c r="N919" s="70"/>
      <c r="O919" s="38"/>
      <c r="P919" s="70"/>
      <c r="Q919" s="70"/>
    </row>
    <row r="920" spans="1:17" ht="12.75" x14ac:dyDescent="0.2">
      <c r="A920" s="130"/>
      <c r="B920" s="79" t="str">
        <f t="shared" si="30"/>
        <v/>
      </c>
      <c r="C920" s="112" t="str">
        <f t="shared" si="29"/>
        <v/>
      </c>
      <c r="D920" s="70"/>
      <c r="E920" s="70"/>
      <c r="F920" s="38"/>
      <c r="G920" s="38"/>
      <c r="H920" s="70"/>
      <c r="I920" s="38"/>
      <c r="J920" s="70"/>
      <c r="K920" s="38"/>
      <c r="L920" s="70"/>
      <c r="M920" s="38"/>
      <c r="N920" s="70"/>
      <c r="O920" s="38"/>
      <c r="P920" s="70"/>
      <c r="Q920" s="70"/>
    </row>
    <row r="921" spans="1:17" ht="12.75" x14ac:dyDescent="0.2">
      <c r="A921" s="130"/>
      <c r="B921" s="79" t="str">
        <f t="shared" si="30"/>
        <v/>
      </c>
      <c r="C921" s="112" t="str">
        <f t="shared" si="29"/>
        <v/>
      </c>
      <c r="D921" s="70"/>
      <c r="E921" s="70"/>
      <c r="F921" s="38"/>
      <c r="G921" s="38"/>
      <c r="H921" s="70"/>
      <c r="I921" s="38"/>
      <c r="J921" s="70"/>
      <c r="K921" s="38"/>
      <c r="L921" s="70"/>
      <c r="M921" s="38"/>
      <c r="N921" s="70"/>
      <c r="O921" s="38"/>
      <c r="P921" s="70"/>
      <c r="Q921" s="70"/>
    </row>
    <row r="922" spans="1:17" ht="12.75" x14ac:dyDescent="0.2">
      <c r="A922" s="130"/>
      <c r="B922" s="79" t="str">
        <f t="shared" si="30"/>
        <v/>
      </c>
      <c r="C922" s="112" t="str">
        <f t="shared" si="29"/>
        <v/>
      </c>
      <c r="D922" s="70"/>
      <c r="E922" s="70"/>
      <c r="F922" s="38"/>
      <c r="G922" s="38"/>
      <c r="H922" s="70"/>
      <c r="I922" s="38"/>
      <c r="J922" s="70"/>
      <c r="K922" s="38"/>
      <c r="L922" s="70"/>
      <c r="M922" s="38"/>
      <c r="N922" s="70"/>
      <c r="O922" s="38"/>
      <c r="P922" s="70"/>
      <c r="Q922" s="70"/>
    </row>
    <row r="923" spans="1:17" ht="12.75" x14ac:dyDescent="0.2">
      <c r="A923" s="130"/>
      <c r="B923" s="79" t="str">
        <f t="shared" si="30"/>
        <v/>
      </c>
      <c r="C923" s="112" t="str">
        <f t="shared" si="29"/>
        <v/>
      </c>
      <c r="D923" s="70"/>
      <c r="E923" s="70"/>
      <c r="F923" s="38"/>
      <c r="G923" s="38"/>
      <c r="H923" s="70"/>
      <c r="I923" s="38"/>
      <c r="J923" s="70"/>
      <c r="K923" s="38"/>
      <c r="L923" s="70"/>
      <c r="M923" s="38"/>
      <c r="N923" s="70"/>
      <c r="O923" s="38"/>
      <c r="P923" s="70"/>
      <c r="Q923" s="70"/>
    </row>
    <row r="924" spans="1:17" ht="12.75" x14ac:dyDescent="0.2">
      <c r="A924" s="130"/>
      <c r="B924" s="79" t="str">
        <f t="shared" si="30"/>
        <v/>
      </c>
      <c r="C924" s="112" t="str">
        <f t="shared" si="29"/>
        <v/>
      </c>
      <c r="D924" s="70"/>
      <c r="E924" s="70"/>
      <c r="F924" s="38"/>
      <c r="G924" s="38"/>
      <c r="H924" s="70"/>
      <c r="I924" s="38"/>
      <c r="J924" s="70"/>
      <c r="K924" s="38"/>
      <c r="L924" s="70"/>
      <c r="M924" s="38"/>
      <c r="N924" s="70"/>
      <c r="O924" s="38"/>
      <c r="P924" s="70"/>
      <c r="Q924" s="70"/>
    </row>
    <row r="925" spans="1:17" ht="12.75" x14ac:dyDescent="0.2">
      <c r="A925" s="130"/>
      <c r="B925" s="79" t="str">
        <f t="shared" si="30"/>
        <v/>
      </c>
      <c r="C925" s="112" t="str">
        <f t="shared" si="29"/>
        <v/>
      </c>
      <c r="D925" s="70"/>
      <c r="E925" s="70"/>
      <c r="F925" s="38"/>
      <c r="G925" s="38"/>
      <c r="H925" s="70"/>
      <c r="I925" s="38"/>
      <c r="J925" s="70"/>
      <c r="K925" s="38"/>
      <c r="L925" s="70"/>
      <c r="M925" s="38"/>
      <c r="N925" s="70"/>
      <c r="O925" s="38"/>
      <c r="P925" s="70"/>
      <c r="Q925" s="70"/>
    </row>
    <row r="926" spans="1:17" ht="12.75" x14ac:dyDescent="0.2">
      <c r="A926" s="130"/>
      <c r="B926" s="79" t="str">
        <f t="shared" si="30"/>
        <v/>
      </c>
      <c r="C926" s="112" t="str">
        <f t="shared" si="29"/>
        <v/>
      </c>
      <c r="D926" s="70"/>
      <c r="E926" s="70"/>
      <c r="F926" s="38"/>
      <c r="G926" s="38"/>
      <c r="H926" s="70"/>
      <c r="I926" s="38"/>
      <c r="J926" s="70"/>
      <c r="K926" s="38"/>
      <c r="L926" s="70"/>
      <c r="M926" s="38"/>
      <c r="N926" s="70"/>
      <c r="O926" s="38"/>
      <c r="P926" s="70"/>
      <c r="Q926" s="70"/>
    </row>
    <row r="927" spans="1:17" ht="12.75" x14ac:dyDescent="0.2">
      <c r="A927" s="130"/>
      <c r="B927" s="79" t="str">
        <f t="shared" si="30"/>
        <v/>
      </c>
      <c r="C927" s="112" t="str">
        <f t="shared" si="29"/>
        <v/>
      </c>
      <c r="D927" s="70"/>
      <c r="E927" s="70"/>
      <c r="F927" s="38"/>
      <c r="G927" s="38"/>
      <c r="H927" s="70"/>
      <c r="I927" s="38"/>
      <c r="J927" s="70"/>
      <c r="K927" s="38"/>
      <c r="L927" s="70"/>
      <c r="M927" s="38"/>
      <c r="N927" s="70"/>
      <c r="O927" s="38"/>
      <c r="P927" s="70"/>
      <c r="Q927" s="70"/>
    </row>
    <row r="928" spans="1:17" ht="12.75" x14ac:dyDescent="0.2">
      <c r="A928" s="130"/>
      <c r="B928" s="79" t="str">
        <f t="shared" si="30"/>
        <v/>
      </c>
      <c r="C928" s="112" t="str">
        <f t="shared" si="29"/>
        <v/>
      </c>
      <c r="D928" s="70"/>
      <c r="E928" s="70"/>
      <c r="F928" s="38"/>
      <c r="G928" s="38"/>
      <c r="H928" s="70"/>
      <c r="I928" s="38"/>
      <c r="J928" s="70"/>
      <c r="K928" s="38"/>
      <c r="L928" s="70"/>
      <c r="M928" s="38"/>
      <c r="N928" s="70"/>
      <c r="O928" s="38"/>
      <c r="P928" s="70"/>
      <c r="Q928" s="70"/>
    </row>
    <row r="929" spans="1:17" ht="12.75" x14ac:dyDescent="0.2">
      <c r="A929" s="130"/>
      <c r="B929" s="79" t="str">
        <f t="shared" si="30"/>
        <v/>
      </c>
      <c r="C929" s="112" t="str">
        <f t="shared" si="29"/>
        <v/>
      </c>
      <c r="D929" s="70"/>
      <c r="E929" s="70"/>
      <c r="F929" s="38"/>
      <c r="G929" s="38"/>
      <c r="H929" s="70"/>
      <c r="I929" s="38"/>
      <c r="J929" s="70"/>
      <c r="K929" s="38"/>
      <c r="L929" s="70"/>
      <c r="M929" s="38"/>
      <c r="N929" s="70"/>
      <c r="O929" s="38"/>
      <c r="P929" s="70"/>
      <c r="Q929" s="70"/>
    </row>
    <row r="930" spans="1:17" ht="12.75" x14ac:dyDescent="0.2">
      <c r="A930" s="130"/>
      <c r="B930" s="79" t="str">
        <f t="shared" si="30"/>
        <v/>
      </c>
      <c r="C930" s="112" t="str">
        <f t="shared" si="29"/>
        <v/>
      </c>
      <c r="D930" s="70"/>
      <c r="E930" s="70"/>
      <c r="F930" s="38"/>
      <c r="G930" s="38"/>
      <c r="H930" s="70"/>
      <c r="I930" s="38"/>
      <c r="J930" s="70"/>
      <c r="K930" s="38"/>
      <c r="L930" s="70"/>
      <c r="M930" s="38"/>
      <c r="N930" s="70"/>
      <c r="O930" s="38"/>
      <c r="P930" s="70"/>
      <c r="Q930" s="70"/>
    </row>
    <row r="931" spans="1:17" ht="12.75" x14ac:dyDescent="0.2">
      <c r="A931" s="130"/>
      <c r="B931" s="79" t="str">
        <f t="shared" si="30"/>
        <v/>
      </c>
      <c r="C931" s="112" t="str">
        <f t="shared" si="29"/>
        <v/>
      </c>
      <c r="D931" s="70"/>
      <c r="E931" s="70"/>
      <c r="F931" s="38"/>
      <c r="G931" s="38"/>
      <c r="H931" s="70"/>
      <c r="I931" s="38"/>
      <c r="J931" s="70"/>
      <c r="K931" s="38"/>
      <c r="L931" s="70"/>
      <c r="M931" s="38"/>
      <c r="N931" s="70"/>
      <c r="O931" s="38"/>
      <c r="P931" s="70"/>
      <c r="Q931" s="70"/>
    </row>
    <row r="932" spans="1:17" ht="12.75" x14ac:dyDescent="0.2">
      <c r="A932" s="130"/>
      <c r="B932" s="79" t="str">
        <f t="shared" si="30"/>
        <v/>
      </c>
      <c r="C932" s="112" t="str">
        <f t="shared" si="29"/>
        <v/>
      </c>
      <c r="D932" s="70"/>
      <c r="E932" s="70"/>
      <c r="F932" s="38"/>
      <c r="G932" s="38"/>
      <c r="H932" s="70"/>
      <c r="I932" s="38"/>
      <c r="J932" s="70"/>
      <c r="K932" s="38"/>
      <c r="L932" s="70"/>
      <c r="M932" s="38"/>
      <c r="N932" s="70"/>
      <c r="O932" s="38"/>
      <c r="P932" s="70"/>
      <c r="Q932" s="70"/>
    </row>
    <row r="933" spans="1:17" ht="12.75" x14ac:dyDescent="0.2">
      <c r="A933" s="130"/>
      <c r="B933" s="79" t="str">
        <f t="shared" si="30"/>
        <v/>
      </c>
      <c r="C933" s="112" t="str">
        <f t="shared" si="29"/>
        <v/>
      </c>
      <c r="D933" s="70"/>
      <c r="E933" s="70"/>
      <c r="F933" s="38"/>
      <c r="G933" s="38"/>
      <c r="H933" s="70"/>
      <c r="I933" s="38"/>
      <c r="J933" s="70"/>
      <c r="K933" s="38"/>
      <c r="L933" s="70"/>
      <c r="M933" s="38"/>
      <c r="N933" s="70"/>
      <c r="O933" s="38"/>
      <c r="P933" s="70"/>
      <c r="Q933" s="70"/>
    </row>
    <row r="934" spans="1:17" ht="12.75" x14ac:dyDescent="0.2">
      <c r="A934" s="130"/>
      <c r="B934" s="79" t="str">
        <f t="shared" si="30"/>
        <v/>
      </c>
      <c r="C934" s="112" t="str">
        <f t="shared" si="29"/>
        <v/>
      </c>
      <c r="D934" s="70"/>
      <c r="E934" s="70"/>
      <c r="F934" s="38"/>
      <c r="G934" s="38"/>
      <c r="H934" s="70"/>
      <c r="I934" s="38"/>
      <c r="J934" s="70"/>
      <c r="K934" s="38"/>
      <c r="L934" s="70"/>
      <c r="M934" s="38"/>
      <c r="N934" s="70"/>
      <c r="O934" s="38"/>
      <c r="P934" s="70"/>
      <c r="Q934" s="70"/>
    </row>
    <row r="935" spans="1:17" ht="12.75" x14ac:dyDescent="0.2">
      <c r="A935" s="130"/>
      <c r="B935" s="79" t="str">
        <f t="shared" si="30"/>
        <v/>
      </c>
      <c r="C935" s="112" t="str">
        <f t="shared" si="29"/>
        <v/>
      </c>
      <c r="D935" s="70"/>
      <c r="E935" s="70"/>
      <c r="F935" s="38"/>
      <c r="G935" s="38"/>
      <c r="H935" s="70"/>
      <c r="I935" s="38"/>
      <c r="J935" s="70"/>
      <c r="K935" s="38"/>
      <c r="L935" s="70"/>
      <c r="M935" s="38"/>
      <c r="N935" s="70"/>
      <c r="O935" s="38"/>
      <c r="P935" s="70"/>
      <c r="Q935" s="70"/>
    </row>
    <row r="936" spans="1:17" ht="12.75" x14ac:dyDescent="0.2">
      <c r="A936" s="130"/>
      <c r="B936" s="79" t="str">
        <f t="shared" si="30"/>
        <v/>
      </c>
      <c r="C936" s="112" t="str">
        <f t="shared" si="29"/>
        <v/>
      </c>
      <c r="D936" s="70"/>
      <c r="E936" s="70"/>
      <c r="F936" s="38"/>
      <c r="G936" s="38"/>
      <c r="H936" s="70"/>
      <c r="I936" s="38"/>
      <c r="J936" s="70"/>
      <c r="K936" s="38"/>
      <c r="L936" s="70"/>
      <c r="M936" s="38"/>
      <c r="N936" s="70"/>
      <c r="O936" s="38"/>
      <c r="P936" s="70"/>
      <c r="Q936" s="70"/>
    </row>
    <row r="937" spans="1:17" ht="12.75" x14ac:dyDescent="0.2">
      <c r="A937" s="130"/>
      <c r="B937" s="79" t="str">
        <f t="shared" si="30"/>
        <v/>
      </c>
      <c r="C937" s="112" t="str">
        <f t="shared" si="29"/>
        <v/>
      </c>
      <c r="D937" s="70"/>
      <c r="E937" s="70"/>
      <c r="F937" s="38"/>
      <c r="G937" s="38"/>
      <c r="H937" s="70"/>
      <c r="I937" s="38"/>
      <c r="J937" s="70"/>
      <c r="K937" s="38"/>
      <c r="L937" s="70"/>
      <c r="M937" s="38"/>
      <c r="N937" s="70"/>
      <c r="O937" s="38"/>
      <c r="P937" s="70"/>
      <c r="Q937" s="70"/>
    </row>
    <row r="938" spans="1:17" ht="12.75" x14ac:dyDescent="0.2">
      <c r="A938" s="130"/>
      <c r="B938" s="79" t="str">
        <f t="shared" si="30"/>
        <v/>
      </c>
      <c r="C938" s="112" t="str">
        <f t="shared" si="29"/>
        <v/>
      </c>
      <c r="D938" s="70"/>
      <c r="E938" s="70"/>
      <c r="F938" s="38"/>
      <c r="G938" s="38"/>
      <c r="H938" s="70"/>
      <c r="I938" s="38"/>
      <c r="J938" s="70"/>
      <c r="K938" s="38"/>
      <c r="L938" s="70"/>
      <c r="M938" s="38"/>
      <c r="N938" s="70"/>
      <c r="O938" s="38"/>
      <c r="P938" s="70"/>
      <c r="Q938" s="70"/>
    </row>
    <row r="939" spans="1:17" ht="12.75" x14ac:dyDescent="0.2">
      <c r="A939" s="130"/>
      <c r="B939" s="79" t="str">
        <f t="shared" si="30"/>
        <v/>
      </c>
      <c r="C939" s="112" t="str">
        <f t="shared" si="29"/>
        <v/>
      </c>
      <c r="D939" s="70"/>
      <c r="E939" s="70"/>
      <c r="F939" s="38"/>
      <c r="G939" s="38"/>
      <c r="H939" s="70"/>
      <c r="I939" s="38"/>
      <c r="J939" s="70"/>
      <c r="K939" s="38"/>
      <c r="L939" s="70"/>
      <c r="M939" s="38"/>
      <c r="N939" s="70"/>
      <c r="O939" s="38"/>
      <c r="P939" s="70"/>
      <c r="Q939" s="70"/>
    </row>
    <row r="940" spans="1:17" ht="12.75" x14ac:dyDescent="0.2">
      <c r="A940" s="130"/>
      <c r="B940" s="79" t="str">
        <f t="shared" si="30"/>
        <v/>
      </c>
      <c r="C940" s="112" t="str">
        <f t="shared" si="29"/>
        <v/>
      </c>
      <c r="D940" s="70"/>
      <c r="E940" s="70"/>
      <c r="F940" s="38"/>
      <c r="G940" s="38"/>
      <c r="H940" s="70"/>
      <c r="I940" s="38"/>
      <c r="J940" s="70"/>
      <c r="K940" s="38"/>
      <c r="L940" s="70"/>
      <c r="M940" s="38"/>
      <c r="N940" s="70"/>
      <c r="O940" s="38"/>
      <c r="P940" s="70"/>
      <c r="Q940" s="70"/>
    </row>
    <row r="941" spans="1:17" ht="12.75" x14ac:dyDescent="0.2">
      <c r="A941" s="130"/>
      <c r="B941" s="79" t="str">
        <f t="shared" si="30"/>
        <v/>
      </c>
      <c r="C941" s="112" t="str">
        <f t="shared" si="29"/>
        <v/>
      </c>
      <c r="D941" s="70"/>
      <c r="E941" s="70"/>
      <c r="F941" s="38"/>
      <c r="G941" s="38"/>
      <c r="H941" s="70"/>
      <c r="I941" s="38"/>
      <c r="J941" s="70"/>
      <c r="K941" s="38"/>
      <c r="L941" s="70"/>
      <c r="M941" s="38"/>
      <c r="N941" s="70"/>
      <c r="O941" s="38"/>
      <c r="P941" s="70"/>
      <c r="Q941" s="70"/>
    </row>
    <row r="942" spans="1:17" ht="12.75" x14ac:dyDescent="0.2">
      <c r="A942" s="130"/>
      <c r="B942" s="79" t="str">
        <f t="shared" si="30"/>
        <v/>
      </c>
      <c r="C942" s="112" t="str">
        <f t="shared" si="29"/>
        <v/>
      </c>
      <c r="D942" s="70"/>
      <c r="E942" s="70"/>
      <c r="F942" s="38"/>
      <c r="G942" s="38"/>
      <c r="H942" s="70"/>
      <c r="I942" s="38"/>
      <c r="J942" s="70"/>
      <c r="K942" s="38"/>
      <c r="L942" s="70"/>
      <c r="M942" s="38"/>
      <c r="N942" s="70"/>
      <c r="O942" s="38"/>
      <c r="P942" s="70"/>
      <c r="Q942" s="70"/>
    </row>
    <row r="943" spans="1:17" ht="12.75" x14ac:dyDescent="0.2">
      <c r="A943" s="130"/>
      <c r="B943" s="79" t="str">
        <f t="shared" si="30"/>
        <v/>
      </c>
      <c r="C943" s="112" t="str">
        <f t="shared" si="29"/>
        <v/>
      </c>
      <c r="D943" s="70"/>
      <c r="E943" s="70"/>
      <c r="F943" s="38"/>
      <c r="G943" s="38"/>
      <c r="H943" s="70"/>
      <c r="I943" s="38"/>
      <c r="J943" s="70"/>
      <c r="K943" s="38"/>
      <c r="L943" s="70"/>
      <c r="M943" s="38"/>
      <c r="N943" s="70"/>
      <c r="O943" s="38"/>
      <c r="P943" s="70"/>
      <c r="Q943" s="70"/>
    </row>
    <row r="944" spans="1:17" ht="12.75" x14ac:dyDescent="0.2">
      <c r="A944" s="130"/>
      <c r="B944" s="79" t="str">
        <f t="shared" si="30"/>
        <v/>
      </c>
      <c r="C944" s="112" t="str">
        <f t="shared" si="29"/>
        <v/>
      </c>
      <c r="D944" s="70"/>
      <c r="E944" s="70"/>
      <c r="F944" s="38"/>
      <c r="G944" s="38"/>
      <c r="H944" s="70"/>
      <c r="I944" s="38"/>
      <c r="J944" s="70"/>
      <c r="K944" s="38"/>
      <c r="L944" s="70"/>
      <c r="M944" s="38"/>
      <c r="N944" s="70"/>
      <c r="O944" s="38"/>
      <c r="P944" s="70"/>
      <c r="Q944" s="70"/>
    </row>
    <row r="945" spans="1:17" ht="12.75" x14ac:dyDescent="0.2">
      <c r="A945" s="130"/>
      <c r="B945" s="79" t="str">
        <f t="shared" si="30"/>
        <v/>
      </c>
      <c r="C945" s="112" t="str">
        <f t="shared" si="29"/>
        <v/>
      </c>
      <c r="D945" s="70"/>
      <c r="E945" s="70"/>
      <c r="F945" s="38"/>
      <c r="G945" s="38"/>
      <c r="H945" s="70"/>
      <c r="I945" s="38"/>
      <c r="J945" s="70"/>
      <c r="K945" s="38"/>
      <c r="L945" s="70"/>
      <c r="M945" s="38"/>
      <c r="N945" s="70"/>
      <c r="O945" s="38"/>
      <c r="P945" s="70"/>
      <c r="Q945" s="70"/>
    </row>
    <row r="946" spans="1:17" ht="12.75" x14ac:dyDescent="0.2">
      <c r="A946" s="130"/>
      <c r="B946" s="79" t="str">
        <f t="shared" si="30"/>
        <v/>
      </c>
      <c r="C946" s="112" t="str">
        <f t="shared" si="29"/>
        <v/>
      </c>
      <c r="D946" s="70"/>
      <c r="E946" s="70"/>
      <c r="F946" s="38"/>
      <c r="G946" s="38"/>
      <c r="H946" s="70"/>
      <c r="I946" s="38"/>
      <c r="J946" s="70"/>
      <c r="K946" s="38"/>
      <c r="L946" s="70"/>
      <c r="M946" s="38"/>
      <c r="N946" s="70"/>
      <c r="O946" s="38"/>
      <c r="P946" s="70"/>
      <c r="Q946" s="70"/>
    </row>
    <row r="947" spans="1:17" ht="12.75" x14ac:dyDescent="0.2">
      <c r="A947" s="130"/>
      <c r="B947" s="79" t="str">
        <f t="shared" si="30"/>
        <v/>
      </c>
      <c r="C947" s="112" t="str">
        <f t="shared" si="29"/>
        <v/>
      </c>
      <c r="D947" s="70"/>
      <c r="E947" s="70"/>
      <c r="F947" s="38"/>
      <c r="G947" s="38"/>
      <c r="H947" s="70"/>
      <c r="I947" s="38"/>
      <c r="J947" s="70"/>
      <c r="K947" s="38"/>
      <c r="L947" s="70"/>
      <c r="M947" s="38"/>
      <c r="N947" s="70"/>
      <c r="O947" s="38"/>
      <c r="P947" s="70"/>
      <c r="Q947" s="70"/>
    </row>
    <row r="948" spans="1:17" ht="12.75" x14ac:dyDescent="0.2">
      <c r="A948" s="130"/>
      <c r="B948" s="79" t="str">
        <f t="shared" si="30"/>
        <v/>
      </c>
      <c r="C948" s="112" t="str">
        <f t="shared" si="29"/>
        <v/>
      </c>
      <c r="D948" s="70"/>
      <c r="E948" s="70"/>
      <c r="F948" s="38"/>
      <c r="G948" s="38"/>
      <c r="H948" s="70"/>
      <c r="I948" s="38"/>
      <c r="J948" s="70"/>
      <c r="K948" s="38"/>
      <c r="L948" s="70"/>
      <c r="M948" s="38"/>
      <c r="N948" s="70"/>
      <c r="O948" s="38"/>
      <c r="P948" s="70"/>
      <c r="Q948" s="70"/>
    </row>
    <row r="949" spans="1:17" ht="12.75" x14ac:dyDescent="0.2">
      <c r="A949" s="130"/>
      <c r="B949" s="79" t="str">
        <f t="shared" si="30"/>
        <v/>
      </c>
      <c r="C949" s="112" t="str">
        <f t="shared" si="29"/>
        <v/>
      </c>
      <c r="D949" s="70"/>
      <c r="E949" s="70"/>
      <c r="F949" s="38"/>
      <c r="G949" s="38"/>
      <c r="H949" s="70"/>
      <c r="I949" s="38"/>
      <c r="J949" s="70"/>
      <c r="K949" s="38"/>
      <c r="L949" s="70"/>
      <c r="M949" s="38"/>
      <c r="N949" s="70"/>
      <c r="O949" s="38"/>
      <c r="P949" s="70"/>
      <c r="Q949" s="70"/>
    </row>
    <row r="950" spans="1:17" ht="12.75" x14ac:dyDescent="0.2">
      <c r="A950" s="130"/>
      <c r="B950" s="79" t="str">
        <f t="shared" si="30"/>
        <v/>
      </c>
      <c r="C950" s="112" t="str">
        <f t="shared" si="29"/>
        <v/>
      </c>
      <c r="D950" s="70"/>
      <c r="E950" s="70"/>
      <c r="F950" s="38"/>
      <c r="G950" s="38"/>
      <c r="H950" s="70"/>
      <c r="I950" s="38"/>
      <c r="J950" s="70"/>
      <c r="K950" s="38"/>
      <c r="L950" s="70"/>
      <c r="M950" s="38"/>
      <c r="N950" s="70"/>
      <c r="O950" s="38"/>
      <c r="P950" s="70"/>
      <c r="Q950" s="70"/>
    </row>
    <row r="951" spans="1:17" ht="12.75" x14ac:dyDescent="0.2">
      <c r="A951" s="130"/>
      <c r="B951" s="79" t="str">
        <f t="shared" si="30"/>
        <v/>
      </c>
      <c r="C951" s="112" t="str">
        <f t="shared" si="29"/>
        <v/>
      </c>
      <c r="D951" s="70"/>
      <c r="E951" s="70"/>
      <c r="F951" s="38"/>
      <c r="G951" s="38"/>
      <c r="H951" s="70"/>
      <c r="I951" s="38"/>
      <c r="J951" s="70"/>
      <c r="K951" s="38"/>
      <c r="L951" s="70"/>
      <c r="M951" s="38"/>
      <c r="N951" s="70"/>
      <c r="O951" s="38"/>
      <c r="P951" s="70"/>
      <c r="Q951" s="70"/>
    </row>
    <row r="952" spans="1:17" ht="12.75" x14ac:dyDescent="0.2">
      <c r="A952" s="130"/>
      <c r="B952" s="79" t="str">
        <f t="shared" si="30"/>
        <v/>
      </c>
      <c r="C952" s="112" t="str">
        <f t="shared" si="29"/>
        <v/>
      </c>
      <c r="D952" s="70"/>
      <c r="E952" s="70"/>
      <c r="F952" s="38"/>
      <c r="G952" s="38"/>
      <c r="H952" s="70"/>
      <c r="I952" s="38"/>
      <c r="J952" s="70"/>
      <c r="K952" s="38"/>
      <c r="L952" s="70"/>
      <c r="M952" s="38"/>
      <c r="N952" s="70"/>
      <c r="O952" s="38"/>
      <c r="P952" s="70"/>
      <c r="Q952" s="70"/>
    </row>
    <row r="953" spans="1:17" ht="12.75" x14ac:dyDescent="0.2">
      <c r="A953" s="130"/>
      <c r="B953" s="79" t="str">
        <f t="shared" si="30"/>
        <v/>
      </c>
      <c r="C953" s="112" t="str">
        <f t="shared" si="29"/>
        <v/>
      </c>
      <c r="D953" s="70"/>
      <c r="E953" s="70"/>
      <c r="F953" s="38"/>
      <c r="G953" s="38"/>
      <c r="H953" s="70"/>
      <c r="I953" s="38"/>
      <c r="J953" s="70"/>
      <c r="K953" s="38"/>
      <c r="L953" s="70"/>
      <c r="M953" s="38"/>
      <c r="N953" s="70"/>
      <c r="O953" s="38"/>
      <c r="P953" s="70"/>
      <c r="Q953" s="70"/>
    </row>
    <row r="954" spans="1:17" ht="12.75" x14ac:dyDescent="0.2">
      <c r="A954" s="130"/>
      <c r="B954" s="79" t="str">
        <f t="shared" si="30"/>
        <v/>
      </c>
      <c r="C954" s="112" t="str">
        <f t="shared" si="29"/>
        <v/>
      </c>
      <c r="D954" s="70"/>
      <c r="E954" s="70"/>
      <c r="F954" s="38"/>
      <c r="G954" s="38"/>
      <c r="H954" s="70"/>
      <c r="I954" s="38"/>
      <c r="J954" s="70"/>
      <c r="K954" s="38"/>
      <c r="L954" s="70"/>
      <c r="M954" s="38"/>
      <c r="N954" s="70"/>
      <c r="O954" s="38"/>
      <c r="P954" s="70"/>
      <c r="Q954" s="70"/>
    </row>
    <row r="955" spans="1:17" ht="12.75" x14ac:dyDescent="0.2">
      <c r="A955" s="130"/>
      <c r="B955" s="79" t="str">
        <f t="shared" si="30"/>
        <v/>
      </c>
      <c r="C955" s="112" t="str">
        <f t="shared" si="29"/>
        <v/>
      </c>
      <c r="D955" s="70"/>
      <c r="E955" s="70"/>
      <c r="F955" s="38"/>
      <c r="G955" s="38"/>
      <c r="H955" s="70"/>
      <c r="I955" s="38"/>
      <c r="J955" s="70"/>
      <c r="K955" s="38"/>
      <c r="L955" s="70"/>
      <c r="M955" s="38"/>
      <c r="N955" s="70"/>
      <c r="O955" s="38"/>
      <c r="P955" s="70"/>
      <c r="Q955" s="70"/>
    </row>
    <row r="956" spans="1:17" ht="12.75" x14ac:dyDescent="0.2">
      <c r="A956" s="130"/>
      <c r="B956" s="79" t="str">
        <f t="shared" si="30"/>
        <v/>
      </c>
      <c r="C956" s="112" t="str">
        <f t="shared" si="29"/>
        <v/>
      </c>
      <c r="D956" s="70"/>
      <c r="E956" s="70"/>
      <c r="F956" s="38"/>
      <c r="G956" s="38"/>
      <c r="H956" s="70"/>
      <c r="I956" s="38"/>
      <c r="J956" s="70"/>
      <c r="K956" s="38"/>
      <c r="L956" s="70"/>
      <c r="M956" s="38"/>
      <c r="N956" s="70"/>
      <c r="O956" s="38"/>
      <c r="P956" s="70"/>
      <c r="Q956" s="70"/>
    </row>
    <row r="957" spans="1:17" ht="12.75" x14ac:dyDescent="0.2">
      <c r="A957" s="130"/>
      <c r="B957" s="79" t="str">
        <f t="shared" si="30"/>
        <v/>
      </c>
      <c r="C957" s="112" t="str">
        <f t="shared" si="29"/>
        <v/>
      </c>
      <c r="D957" s="70"/>
      <c r="E957" s="70"/>
      <c r="F957" s="38"/>
      <c r="G957" s="38"/>
      <c r="H957" s="70"/>
      <c r="I957" s="38"/>
      <c r="J957" s="70"/>
      <c r="K957" s="38"/>
      <c r="L957" s="70"/>
      <c r="M957" s="38"/>
      <c r="N957" s="70"/>
      <c r="O957" s="38"/>
      <c r="P957" s="70"/>
      <c r="Q957" s="70"/>
    </row>
    <row r="958" spans="1:17" ht="12.75" x14ac:dyDescent="0.2">
      <c r="A958" s="130"/>
      <c r="B958" s="79" t="str">
        <f t="shared" si="30"/>
        <v/>
      </c>
      <c r="C958" s="112" t="str">
        <f t="shared" si="29"/>
        <v/>
      </c>
      <c r="D958" s="70"/>
      <c r="E958" s="70"/>
      <c r="F958" s="38"/>
      <c r="G958" s="38"/>
      <c r="H958" s="70"/>
      <c r="I958" s="38"/>
      <c r="J958" s="70"/>
      <c r="K958" s="38"/>
      <c r="L958" s="70"/>
      <c r="M958" s="38"/>
      <c r="N958" s="70"/>
      <c r="O958" s="38"/>
      <c r="P958" s="70"/>
      <c r="Q958" s="70"/>
    </row>
    <row r="959" spans="1:17" ht="12.75" x14ac:dyDescent="0.2">
      <c r="A959" s="130"/>
      <c r="B959" s="79" t="str">
        <f t="shared" si="30"/>
        <v/>
      </c>
      <c r="C959" s="112" t="str">
        <f t="shared" si="29"/>
        <v/>
      </c>
      <c r="D959" s="70"/>
      <c r="E959" s="70"/>
      <c r="F959" s="38"/>
      <c r="G959" s="38"/>
      <c r="H959" s="70"/>
      <c r="I959" s="38"/>
      <c r="J959" s="70"/>
      <c r="K959" s="38"/>
      <c r="L959" s="70"/>
      <c r="M959" s="38"/>
      <c r="N959" s="70"/>
      <c r="O959" s="38"/>
      <c r="P959" s="70"/>
      <c r="Q959" s="70"/>
    </row>
    <row r="960" spans="1:17" ht="12.75" x14ac:dyDescent="0.2">
      <c r="A960" s="130"/>
      <c r="B960" s="79" t="str">
        <f t="shared" si="30"/>
        <v/>
      </c>
      <c r="C960" s="112" t="str">
        <f t="shared" si="29"/>
        <v/>
      </c>
      <c r="D960" s="70"/>
      <c r="E960" s="70"/>
      <c r="F960" s="38"/>
      <c r="G960" s="38"/>
      <c r="H960" s="70"/>
      <c r="I960" s="38"/>
      <c r="J960" s="70"/>
      <c r="K960" s="38"/>
      <c r="L960" s="70"/>
      <c r="M960" s="38"/>
      <c r="N960" s="70"/>
      <c r="O960" s="38"/>
      <c r="P960" s="70"/>
      <c r="Q960" s="70"/>
    </row>
    <row r="961" spans="1:17" ht="12.75" x14ac:dyDescent="0.2">
      <c r="A961" s="130"/>
      <c r="B961" s="79" t="str">
        <f t="shared" si="30"/>
        <v/>
      </c>
      <c r="C961" s="112" t="str">
        <f t="shared" si="29"/>
        <v/>
      </c>
      <c r="D961" s="70"/>
      <c r="E961" s="70"/>
      <c r="F961" s="38"/>
      <c r="G961" s="38"/>
      <c r="H961" s="70"/>
      <c r="I961" s="38"/>
      <c r="J961" s="70"/>
      <c r="K961" s="38"/>
      <c r="L961" s="70"/>
      <c r="M961" s="38"/>
      <c r="N961" s="70"/>
      <c r="O961" s="38"/>
      <c r="P961" s="70"/>
      <c r="Q961" s="70"/>
    </row>
    <row r="962" spans="1:17" ht="12.75" x14ac:dyDescent="0.2">
      <c r="A962" s="130"/>
      <c r="B962" s="79" t="str">
        <f t="shared" si="30"/>
        <v/>
      </c>
      <c r="C962" s="112" t="str">
        <f t="shared" si="29"/>
        <v/>
      </c>
      <c r="D962" s="70"/>
      <c r="E962" s="70"/>
      <c r="F962" s="38"/>
      <c r="G962" s="38"/>
      <c r="H962" s="70"/>
      <c r="I962" s="38"/>
      <c r="J962" s="70"/>
      <c r="K962" s="38"/>
      <c r="L962" s="70"/>
      <c r="M962" s="38"/>
      <c r="N962" s="70"/>
      <c r="O962" s="38"/>
      <c r="P962" s="70"/>
      <c r="Q962" s="70"/>
    </row>
    <row r="963" spans="1:17" ht="12.75" x14ac:dyDescent="0.2">
      <c r="A963" s="130"/>
      <c r="B963" s="79" t="str">
        <f t="shared" si="30"/>
        <v/>
      </c>
      <c r="C963" s="112" t="str">
        <f t="shared" si="29"/>
        <v/>
      </c>
      <c r="D963" s="70"/>
      <c r="E963" s="70"/>
      <c r="F963" s="38"/>
      <c r="G963" s="38"/>
      <c r="H963" s="70"/>
      <c r="I963" s="38"/>
      <c r="J963" s="70"/>
      <c r="K963" s="38"/>
      <c r="L963" s="70"/>
      <c r="M963" s="38"/>
      <c r="N963" s="70"/>
      <c r="O963" s="38"/>
      <c r="P963" s="70"/>
      <c r="Q963" s="70"/>
    </row>
    <row r="964" spans="1:17" ht="12.75" x14ac:dyDescent="0.2">
      <c r="A964" s="130"/>
      <c r="B964" s="79" t="str">
        <f t="shared" si="30"/>
        <v/>
      </c>
      <c r="C964" s="112" t="str">
        <f t="shared" si="29"/>
        <v/>
      </c>
      <c r="D964" s="70"/>
      <c r="E964" s="70"/>
      <c r="F964" s="38"/>
      <c r="G964" s="38"/>
      <c r="H964" s="70"/>
      <c r="I964" s="38"/>
      <c r="J964" s="70"/>
      <c r="K964" s="38"/>
      <c r="L964" s="70"/>
      <c r="M964" s="38"/>
      <c r="N964" s="70"/>
      <c r="O964" s="38"/>
      <c r="P964" s="70"/>
      <c r="Q964" s="70"/>
    </row>
    <row r="965" spans="1:17" ht="12.75" x14ac:dyDescent="0.2">
      <c r="A965" s="130"/>
      <c r="B965" s="79" t="str">
        <f t="shared" si="30"/>
        <v/>
      </c>
      <c r="C965" s="112" t="str">
        <f t="shared" si="29"/>
        <v/>
      </c>
      <c r="D965" s="70"/>
      <c r="E965" s="70"/>
      <c r="F965" s="38"/>
      <c r="G965" s="38"/>
      <c r="H965" s="70"/>
      <c r="I965" s="38"/>
      <c r="J965" s="70"/>
      <c r="K965" s="38"/>
      <c r="L965" s="70"/>
      <c r="M965" s="38"/>
      <c r="N965" s="70"/>
      <c r="O965" s="38"/>
      <c r="P965" s="70"/>
      <c r="Q965" s="70"/>
    </row>
    <row r="966" spans="1:17" ht="12.75" x14ac:dyDescent="0.2">
      <c r="A966" s="130"/>
      <c r="B966" s="79" t="str">
        <f t="shared" si="30"/>
        <v/>
      </c>
      <c r="C966" s="112" t="str">
        <f t="shared" si="29"/>
        <v/>
      </c>
      <c r="D966" s="70"/>
      <c r="E966" s="70"/>
      <c r="F966" s="38"/>
      <c r="G966" s="38"/>
      <c r="H966" s="70"/>
      <c r="I966" s="38"/>
      <c r="J966" s="70"/>
      <c r="K966" s="38"/>
      <c r="L966" s="70"/>
      <c r="M966" s="38"/>
      <c r="N966" s="70"/>
      <c r="O966" s="38"/>
      <c r="P966" s="70"/>
      <c r="Q966" s="70"/>
    </row>
    <row r="967" spans="1:17" ht="12.75" x14ac:dyDescent="0.2">
      <c r="A967" s="130"/>
      <c r="B967" s="79" t="str">
        <f t="shared" si="30"/>
        <v/>
      </c>
      <c r="C967" s="112" t="str">
        <f t="shared" si="29"/>
        <v/>
      </c>
      <c r="D967" s="70"/>
      <c r="E967" s="70"/>
      <c r="F967" s="38"/>
      <c r="G967" s="38"/>
      <c r="H967" s="70"/>
      <c r="I967" s="38"/>
      <c r="J967" s="70"/>
      <c r="K967" s="38"/>
      <c r="L967" s="70"/>
      <c r="M967" s="38"/>
      <c r="N967" s="70"/>
      <c r="O967" s="38"/>
      <c r="P967" s="70"/>
      <c r="Q967" s="70"/>
    </row>
    <row r="968" spans="1:17" ht="12.75" x14ac:dyDescent="0.2">
      <c r="A968" s="130"/>
      <c r="B968" s="79" t="str">
        <f t="shared" si="30"/>
        <v/>
      </c>
      <c r="C968" s="112" t="str">
        <f t="shared" ref="C968:C1031" si="31">IF(A968="","",IF(ISERROR(VLOOKUP(TEXT(A968,0),remples,9,0)),IF(ISERROR(VLOOKUP(TEXT(A968,0),rempl_ficha,6,0)),"***** Codigo No Encontrado *****",UPPER((VLOOKUP(TEXT(A968,0),rempl_ficha,6,0)))),VLOOKUP(TEXT(A968,0),remples,9,0)))</f>
        <v/>
      </c>
      <c r="D968" s="70"/>
      <c r="E968" s="70"/>
      <c r="F968" s="38"/>
      <c r="G968" s="38"/>
      <c r="H968" s="70"/>
      <c r="I968" s="38"/>
      <c r="J968" s="70"/>
      <c r="K968" s="38"/>
      <c r="L968" s="70"/>
      <c r="M968" s="38"/>
      <c r="N968" s="70"/>
      <c r="O968" s="38"/>
      <c r="P968" s="70"/>
      <c r="Q968" s="70"/>
    </row>
    <row r="969" spans="1:17" ht="12.75" x14ac:dyDescent="0.2">
      <c r="A969" s="130"/>
      <c r="B969" s="79" t="str">
        <f t="shared" ref="B969:B1032" si="32">IF(A969="","",IF(ISERROR(VLOOKUP(TEXT(A969,0),remples,3,0)),IF(ISERROR(VLOOKUP(TEXT(A969,0),rempl_ficha,7,0)),"***** Codigo No Encontrado *****",UPPER((VLOOKUP(TEXT(A969,0),rempl_ficha,7,0)&amp;"   "&amp;VLOOKUP(TEXT(A969,0),rempl_ficha,8,0)&amp;","&amp;VLOOKUP(TEXT(A969,0),rempl_ficha,9,0)))),VLOOKUP(TEXT(A969,0),remples,3,0)))</f>
        <v/>
      </c>
      <c r="C969" s="112" t="str">
        <f t="shared" si="31"/>
        <v/>
      </c>
      <c r="D969" s="70"/>
      <c r="E969" s="70"/>
      <c r="F969" s="38"/>
      <c r="G969" s="38"/>
      <c r="H969" s="70"/>
      <c r="I969" s="38"/>
      <c r="J969" s="70"/>
      <c r="K969" s="38"/>
      <c r="L969" s="70"/>
      <c r="M969" s="38"/>
      <c r="N969" s="70"/>
      <c r="O969" s="38"/>
      <c r="P969" s="70"/>
      <c r="Q969" s="70"/>
    </row>
    <row r="970" spans="1:17" ht="12.75" x14ac:dyDescent="0.2">
      <c r="A970" s="130"/>
      <c r="B970" s="79" t="str">
        <f t="shared" si="32"/>
        <v/>
      </c>
      <c r="C970" s="112" t="str">
        <f t="shared" si="31"/>
        <v/>
      </c>
      <c r="D970" s="70"/>
      <c r="E970" s="70"/>
      <c r="F970" s="38"/>
      <c r="G970" s="38"/>
      <c r="H970" s="70"/>
      <c r="I970" s="38"/>
      <c r="J970" s="70"/>
      <c r="K970" s="38"/>
      <c r="L970" s="70"/>
      <c r="M970" s="38"/>
      <c r="N970" s="70"/>
      <c r="O970" s="38"/>
      <c r="P970" s="70"/>
      <c r="Q970" s="70"/>
    </row>
    <row r="971" spans="1:17" ht="12.75" x14ac:dyDescent="0.2">
      <c r="A971" s="130"/>
      <c r="B971" s="79" t="str">
        <f t="shared" si="32"/>
        <v/>
      </c>
      <c r="C971" s="112" t="str">
        <f t="shared" si="31"/>
        <v/>
      </c>
      <c r="D971" s="70"/>
      <c r="E971" s="70"/>
      <c r="F971" s="38"/>
      <c r="G971" s="38"/>
      <c r="H971" s="70"/>
      <c r="I971" s="38"/>
      <c r="J971" s="70"/>
      <c r="K971" s="38"/>
      <c r="L971" s="70"/>
      <c r="M971" s="38"/>
      <c r="N971" s="70"/>
      <c r="O971" s="38"/>
      <c r="P971" s="70"/>
      <c r="Q971" s="70"/>
    </row>
    <row r="972" spans="1:17" ht="12.75" x14ac:dyDescent="0.2">
      <c r="A972" s="130"/>
      <c r="B972" s="79" t="str">
        <f t="shared" si="32"/>
        <v/>
      </c>
      <c r="C972" s="112" t="str">
        <f t="shared" si="31"/>
        <v/>
      </c>
      <c r="D972" s="70"/>
      <c r="E972" s="70"/>
      <c r="F972" s="38"/>
      <c r="G972" s="38"/>
      <c r="H972" s="70"/>
      <c r="I972" s="38"/>
      <c r="J972" s="70"/>
      <c r="K972" s="38"/>
      <c r="L972" s="70"/>
      <c r="M972" s="38"/>
      <c r="N972" s="70"/>
      <c r="O972" s="38"/>
      <c r="P972" s="70"/>
      <c r="Q972" s="70"/>
    </row>
    <row r="973" spans="1:17" ht="12.75" x14ac:dyDescent="0.2">
      <c r="A973" s="130"/>
      <c r="B973" s="79" t="str">
        <f t="shared" si="32"/>
        <v/>
      </c>
      <c r="C973" s="112" t="str">
        <f t="shared" si="31"/>
        <v/>
      </c>
      <c r="D973" s="70"/>
      <c r="E973" s="70"/>
      <c r="F973" s="38"/>
      <c r="G973" s="38"/>
      <c r="H973" s="70"/>
      <c r="I973" s="38"/>
      <c r="J973" s="70"/>
      <c r="K973" s="38"/>
      <c r="L973" s="70"/>
      <c r="M973" s="38"/>
      <c r="N973" s="70"/>
      <c r="O973" s="38"/>
      <c r="P973" s="70"/>
      <c r="Q973" s="70"/>
    </row>
    <row r="974" spans="1:17" ht="12.75" x14ac:dyDescent="0.2">
      <c r="A974" s="130"/>
      <c r="B974" s="79" t="str">
        <f t="shared" si="32"/>
        <v/>
      </c>
      <c r="C974" s="112" t="str">
        <f t="shared" si="31"/>
        <v/>
      </c>
      <c r="D974" s="70"/>
      <c r="E974" s="70"/>
      <c r="F974" s="38"/>
      <c r="G974" s="38"/>
      <c r="H974" s="70"/>
      <c r="I974" s="38"/>
      <c r="J974" s="70"/>
      <c r="K974" s="38"/>
      <c r="L974" s="70"/>
      <c r="M974" s="38"/>
      <c r="N974" s="70"/>
      <c r="O974" s="38"/>
      <c r="P974" s="70"/>
      <c r="Q974" s="70"/>
    </row>
    <row r="975" spans="1:17" ht="12.75" x14ac:dyDescent="0.2">
      <c r="A975" s="130"/>
      <c r="B975" s="79" t="str">
        <f t="shared" si="32"/>
        <v/>
      </c>
      <c r="C975" s="112" t="str">
        <f t="shared" si="31"/>
        <v/>
      </c>
      <c r="D975" s="70"/>
      <c r="E975" s="70"/>
      <c r="F975" s="38"/>
      <c r="G975" s="38"/>
      <c r="H975" s="70"/>
      <c r="I975" s="38"/>
      <c r="J975" s="70"/>
      <c r="K975" s="38"/>
      <c r="L975" s="70"/>
      <c r="M975" s="38"/>
      <c r="N975" s="70"/>
      <c r="O975" s="38"/>
      <c r="P975" s="70"/>
      <c r="Q975" s="70"/>
    </row>
    <row r="976" spans="1:17" ht="12.75" x14ac:dyDescent="0.2">
      <c r="A976" s="130"/>
      <c r="B976" s="79" t="str">
        <f t="shared" si="32"/>
        <v/>
      </c>
      <c r="C976" s="112" t="str">
        <f t="shared" si="31"/>
        <v/>
      </c>
      <c r="D976" s="70"/>
      <c r="E976" s="70"/>
      <c r="F976" s="38"/>
      <c r="G976" s="38"/>
      <c r="H976" s="70"/>
      <c r="I976" s="38"/>
      <c r="J976" s="70"/>
      <c r="K976" s="38"/>
      <c r="L976" s="70"/>
      <c r="M976" s="38"/>
      <c r="N976" s="70"/>
      <c r="O976" s="38"/>
      <c r="P976" s="70"/>
      <c r="Q976" s="70"/>
    </row>
    <row r="977" spans="1:17" ht="12.75" x14ac:dyDescent="0.2">
      <c r="A977" s="130"/>
      <c r="B977" s="79" t="str">
        <f t="shared" si="32"/>
        <v/>
      </c>
      <c r="C977" s="112" t="str">
        <f t="shared" si="31"/>
        <v/>
      </c>
      <c r="D977" s="70"/>
      <c r="E977" s="70"/>
      <c r="F977" s="38"/>
      <c r="G977" s="38"/>
      <c r="H977" s="70"/>
      <c r="I977" s="38"/>
      <c r="J977" s="70"/>
      <c r="K977" s="38"/>
      <c r="L977" s="70"/>
      <c r="M977" s="38"/>
      <c r="N977" s="70"/>
      <c r="O977" s="38"/>
      <c r="P977" s="70"/>
      <c r="Q977" s="70"/>
    </row>
    <row r="978" spans="1:17" ht="12.75" x14ac:dyDescent="0.2">
      <c r="A978" s="130"/>
      <c r="B978" s="79" t="str">
        <f t="shared" si="32"/>
        <v/>
      </c>
      <c r="C978" s="112" t="str">
        <f t="shared" si="31"/>
        <v/>
      </c>
      <c r="D978" s="70"/>
      <c r="E978" s="70"/>
      <c r="F978" s="38"/>
      <c r="G978" s="38"/>
      <c r="H978" s="70"/>
      <c r="I978" s="38"/>
      <c r="J978" s="70"/>
      <c r="K978" s="38"/>
      <c r="L978" s="70"/>
      <c r="M978" s="38"/>
      <c r="N978" s="70"/>
      <c r="O978" s="38"/>
      <c r="P978" s="70"/>
      <c r="Q978" s="70"/>
    </row>
    <row r="979" spans="1:17" ht="12.75" x14ac:dyDescent="0.2">
      <c r="A979" s="130"/>
      <c r="B979" s="79" t="str">
        <f t="shared" si="32"/>
        <v/>
      </c>
      <c r="C979" s="112" t="str">
        <f t="shared" si="31"/>
        <v/>
      </c>
      <c r="D979" s="70"/>
      <c r="E979" s="70"/>
      <c r="F979" s="38"/>
      <c r="G979" s="38"/>
      <c r="H979" s="70"/>
      <c r="I979" s="38"/>
      <c r="J979" s="70"/>
      <c r="K979" s="38"/>
      <c r="L979" s="70"/>
      <c r="M979" s="38"/>
      <c r="N979" s="70"/>
      <c r="O979" s="38"/>
      <c r="P979" s="70"/>
      <c r="Q979" s="70"/>
    </row>
    <row r="980" spans="1:17" ht="12.75" x14ac:dyDescent="0.2">
      <c r="A980" s="130"/>
      <c r="B980" s="79" t="str">
        <f t="shared" si="32"/>
        <v/>
      </c>
      <c r="C980" s="112" t="str">
        <f t="shared" si="31"/>
        <v/>
      </c>
      <c r="D980" s="70"/>
      <c r="E980" s="70"/>
      <c r="F980" s="38"/>
      <c r="G980" s="38"/>
      <c r="H980" s="70"/>
      <c r="I980" s="38"/>
      <c r="J980" s="70"/>
      <c r="K980" s="38"/>
      <c r="L980" s="70"/>
      <c r="M980" s="38"/>
      <c r="N980" s="70"/>
      <c r="O980" s="38"/>
      <c r="P980" s="70"/>
      <c r="Q980" s="70"/>
    </row>
    <row r="981" spans="1:17" ht="12.75" x14ac:dyDescent="0.2">
      <c r="A981" s="130"/>
      <c r="B981" s="79" t="str">
        <f t="shared" si="32"/>
        <v/>
      </c>
      <c r="C981" s="112" t="str">
        <f t="shared" si="31"/>
        <v/>
      </c>
      <c r="D981" s="70"/>
      <c r="E981" s="70"/>
      <c r="F981" s="38"/>
      <c r="G981" s="38"/>
      <c r="H981" s="70"/>
      <c r="I981" s="38"/>
      <c r="J981" s="70"/>
      <c r="K981" s="38"/>
      <c r="L981" s="70"/>
      <c r="M981" s="38"/>
      <c r="N981" s="70"/>
      <c r="O981" s="38"/>
      <c r="P981" s="70"/>
      <c r="Q981" s="70"/>
    </row>
    <row r="982" spans="1:17" ht="12.75" x14ac:dyDescent="0.2">
      <c r="A982" s="130"/>
      <c r="B982" s="79" t="str">
        <f t="shared" si="32"/>
        <v/>
      </c>
      <c r="C982" s="112" t="str">
        <f t="shared" si="31"/>
        <v/>
      </c>
      <c r="D982" s="70"/>
      <c r="E982" s="70"/>
      <c r="F982" s="38"/>
      <c r="G982" s="38"/>
      <c r="H982" s="70"/>
      <c r="I982" s="38"/>
      <c r="J982" s="70"/>
      <c r="K982" s="38"/>
      <c r="L982" s="70"/>
      <c r="M982" s="38"/>
      <c r="N982" s="70"/>
      <c r="O982" s="38"/>
      <c r="P982" s="70"/>
      <c r="Q982" s="70"/>
    </row>
    <row r="983" spans="1:17" ht="12.75" x14ac:dyDescent="0.2">
      <c r="A983" s="130"/>
      <c r="B983" s="79" t="str">
        <f t="shared" si="32"/>
        <v/>
      </c>
      <c r="C983" s="112" t="str">
        <f t="shared" si="31"/>
        <v/>
      </c>
      <c r="D983" s="70"/>
      <c r="E983" s="70"/>
      <c r="F983" s="38"/>
      <c r="G983" s="38"/>
      <c r="H983" s="70"/>
      <c r="I983" s="38"/>
      <c r="J983" s="70"/>
      <c r="K983" s="38"/>
      <c r="L983" s="70"/>
      <c r="M983" s="38"/>
      <c r="N983" s="70"/>
      <c r="O983" s="38"/>
      <c r="P983" s="70"/>
      <c r="Q983" s="70"/>
    </row>
    <row r="984" spans="1:17" ht="12.75" x14ac:dyDescent="0.2">
      <c r="A984" s="130"/>
      <c r="B984" s="79" t="str">
        <f t="shared" si="32"/>
        <v/>
      </c>
      <c r="C984" s="112" t="str">
        <f t="shared" si="31"/>
        <v/>
      </c>
      <c r="D984" s="70"/>
      <c r="E984" s="70"/>
      <c r="F984" s="38"/>
      <c r="G984" s="38"/>
      <c r="H984" s="70"/>
      <c r="I984" s="38"/>
      <c r="J984" s="70"/>
      <c r="K984" s="38"/>
      <c r="L984" s="70"/>
      <c r="M984" s="38"/>
      <c r="N984" s="70"/>
      <c r="O984" s="38"/>
      <c r="P984" s="70"/>
      <c r="Q984" s="70"/>
    </row>
    <row r="985" spans="1:17" ht="12.75" x14ac:dyDescent="0.2">
      <c r="A985" s="130"/>
      <c r="B985" s="79" t="str">
        <f t="shared" si="32"/>
        <v/>
      </c>
      <c r="C985" s="112" t="str">
        <f t="shared" si="31"/>
        <v/>
      </c>
      <c r="D985" s="70"/>
      <c r="E985" s="70"/>
      <c r="F985" s="38"/>
      <c r="G985" s="38"/>
      <c r="H985" s="70"/>
      <c r="I985" s="38"/>
      <c r="J985" s="70"/>
      <c r="K985" s="38"/>
      <c r="L985" s="70"/>
      <c r="M985" s="38"/>
      <c r="N985" s="70"/>
      <c r="O985" s="38"/>
      <c r="P985" s="70"/>
      <c r="Q985" s="70"/>
    </row>
    <row r="986" spans="1:17" ht="12.75" x14ac:dyDescent="0.2">
      <c r="A986" s="130"/>
      <c r="B986" s="79" t="str">
        <f t="shared" si="32"/>
        <v/>
      </c>
      <c r="C986" s="112" t="str">
        <f t="shared" si="31"/>
        <v/>
      </c>
      <c r="D986" s="70"/>
      <c r="E986" s="70"/>
      <c r="F986" s="38"/>
      <c r="G986" s="38"/>
      <c r="H986" s="70"/>
      <c r="I986" s="38"/>
      <c r="J986" s="70"/>
      <c r="K986" s="38"/>
      <c r="L986" s="70"/>
      <c r="M986" s="38"/>
      <c r="N986" s="70"/>
      <c r="O986" s="38"/>
      <c r="P986" s="70"/>
      <c r="Q986" s="70"/>
    </row>
    <row r="987" spans="1:17" ht="12.75" x14ac:dyDescent="0.2">
      <c r="A987" s="130"/>
      <c r="B987" s="79" t="str">
        <f t="shared" si="32"/>
        <v/>
      </c>
      <c r="C987" s="112" t="str">
        <f t="shared" si="31"/>
        <v/>
      </c>
      <c r="D987" s="70"/>
      <c r="E987" s="70"/>
      <c r="F987" s="38"/>
      <c r="G987" s="38"/>
      <c r="H987" s="70"/>
      <c r="I987" s="38"/>
      <c r="J987" s="70"/>
      <c r="K987" s="38"/>
      <c r="L987" s="70"/>
      <c r="M987" s="38"/>
      <c r="N987" s="70"/>
      <c r="O987" s="38"/>
      <c r="P987" s="70"/>
      <c r="Q987" s="70"/>
    </row>
    <row r="988" spans="1:17" ht="12.75" x14ac:dyDescent="0.2">
      <c r="A988" s="130"/>
      <c r="B988" s="79" t="str">
        <f t="shared" si="32"/>
        <v/>
      </c>
      <c r="C988" s="112" t="str">
        <f t="shared" si="31"/>
        <v/>
      </c>
      <c r="D988" s="70"/>
      <c r="E988" s="70"/>
      <c r="F988" s="38"/>
      <c r="G988" s="38"/>
      <c r="H988" s="70"/>
      <c r="I988" s="38"/>
      <c r="J988" s="70"/>
      <c r="K988" s="38"/>
      <c r="L988" s="70"/>
      <c r="M988" s="38"/>
      <c r="N988" s="70"/>
      <c r="O988" s="38"/>
      <c r="P988" s="70"/>
      <c r="Q988" s="70"/>
    </row>
    <row r="989" spans="1:17" ht="12.75" x14ac:dyDescent="0.2">
      <c r="A989" s="130"/>
      <c r="B989" s="79" t="str">
        <f t="shared" si="32"/>
        <v/>
      </c>
      <c r="C989" s="112" t="str">
        <f t="shared" si="31"/>
        <v/>
      </c>
      <c r="D989" s="70"/>
      <c r="E989" s="70"/>
      <c r="F989" s="38"/>
      <c r="G989" s="38"/>
      <c r="H989" s="70"/>
      <c r="I989" s="38"/>
      <c r="J989" s="70"/>
      <c r="K989" s="38"/>
      <c r="L989" s="70"/>
      <c r="M989" s="38"/>
      <c r="N989" s="70"/>
      <c r="O989" s="38"/>
      <c r="P989" s="70"/>
      <c r="Q989" s="70"/>
    </row>
    <row r="990" spans="1:17" ht="12.75" x14ac:dyDescent="0.2">
      <c r="A990" s="130"/>
      <c r="B990" s="79" t="str">
        <f t="shared" si="32"/>
        <v/>
      </c>
      <c r="C990" s="112" t="str">
        <f t="shared" si="31"/>
        <v/>
      </c>
      <c r="D990" s="70"/>
      <c r="E990" s="70"/>
      <c r="F990" s="38"/>
      <c r="G990" s="38"/>
      <c r="H990" s="70"/>
      <c r="I990" s="38"/>
      <c r="J990" s="70"/>
      <c r="K990" s="38"/>
      <c r="L990" s="70"/>
      <c r="M990" s="38"/>
      <c r="N990" s="70"/>
      <c r="O990" s="38"/>
      <c r="P990" s="70"/>
      <c r="Q990" s="70"/>
    </row>
    <row r="991" spans="1:17" ht="12.75" x14ac:dyDescent="0.2">
      <c r="A991" s="130"/>
      <c r="B991" s="79" t="str">
        <f t="shared" si="32"/>
        <v/>
      </c>
      <c r="C991" s="112" t="str">
        <f t="shared" si="31"/>
        <v/>
      </c>
      <c r="D991" s="70"/>
      <c r="E991" s="70"/>
      <c r="F991" s="38"/>
      <c r="G991" s="38"/>
      <c r="H991" s="70"/>
      <c r="I991" s="38"/>
      <c r="J991" s="70"/>
      <c r="K991" s="38"/>
      <c r="L991" s="70"/>
      <c r="M991" s="38"/>
      <c r="N991" s="70"/>
      <c r="O991" s="38"/>
      <c r="P991" s="70"/>
      <c r="Q991" s="70"/>
    </row>
    <row r="992" spans="1:17" ht="12.75" x14ac:dyDescent="0.2">
      <c r="A992" s="130"/>
      <c r="B992" s="79" t="str">
        <f t="shared" si="32"/>
        <v/>
      </c>
      <c r="C992" s="112" t="str">
        <f t="shared" si="31"/>
        <v/>
      </c>
      <c r="D992" s="70"/>
      <c r="E992" s="70"/>
      <c r="F992" s="38"/>
      <c r="G992" s="38"/>
      <c r="H992" s="70"/>
      <c r="I992" s="38"/>
      <c r="J992" s="70"/>
      <c r="K992" s="38"/>
      <c r="L992" s="70"/>
      <c r="M992" s="38"/>
      <c r="N992" s="70"/>
      <c r="O992" s="38"/>
      <c r="P992" s="70"/>
      <c r="Q992" s="70"/>
    </row>
    <row r="993" spans="1:17" ht="12.75" x14ac:dyDescent="0.2">
      <c r="A993" s="130"/>
      <c r="B993" s="79" t="str">
        <f t="shared" si="32"/>
        <v/>
      </c>
      <c r="C993" s="112" t="str">
        <f t="shared" si="31"/>
        <v/>
      </c>
      <c r="D993" s="70"/>
      <c r="E993" s="70"/>
      <c r="F993" s="38"/>
      <c r="G993" s="38"/>
      <c r="H993" s="70"/>
      <c r="I993" s="38"/>
      <c r="J993" s="70"/>
      <c r="K993" s="38"/>
      <c r="L993" s="70"/>
      <c r="M993" s="38"/>
      <c r="N993" s="70"/>
      <c r="O993" s="38"/>
      <c r="P993" s="70"/>
      <c r="Q993" s="70"/>
    </row>
    <row r="994" spans="1:17" ht="12.75" x14ac:dyDescent="0.2">
      <c r="A994" s="130"/>
      <c r="B994" s="79" t="str">
        <f t="shared" si="32"/>
        <v/>
      </c>
      <c r="C994" s="112" t="str">
        <f t="shared" si="31"/>
        <v/>
      </c>
      <c r="D994" s="70"/>
      <c r="E994" s="70"/>
      <c r="F994" s="38"/>
      <c r="G994" s="38"/>
      <c r="H994" s="70"/>
      <c r="I994" s="38"/>
      <c r="J994" s="70"/>
      <c r="K994" s="38"/>
      <c r="L994" s="70"/>
      <c r="M994" s="38"/>
      <c r="N994" s="70"/>
      <c r="O994" s="38"/>
      <c r="P994" s="70"/>
      <c r="Q994" s="70"/>
    </row>
    <row r="995" spans="1:17" ht="12.75" x14ac:dyDescent="0.2">
      <c r="A995" s="130"/>
      <c r="B995" s="79" t="str">
        <f t="shared" si="32"/>
        <v/>
      </c>
      <c r="C995" s="112" t="str">
        <f t="shared" si="31"/>
        <v/>
      </c>
      <c r="D995" s="70"/>
      <c r="E995" s="70"/>
      <c r="F995" s="38"/>
      <c r="G995" s="38"/>
      <c r="H995" s="70"/>
      <c r="I995" s="38"/>
      <c r="J995" s="70"/>
      <c r="K995" s="38"/>
      <c r="L995" s="70"/>
      <c r="M995" s="38"/>
      <c r="N995" s="70"/>
      <c r="O995" s="38"/>
      <c r="P995" s="70"/>
      <c r="Q995" s="70"/>
    </row>
    <row r="996" spans="1:17" ht="12.75" x14ac:dyDescent="0.2">
      <c r="A996" s="130"/>
      <c r="B996" s="79" t="str">
        <f t="shared" si="32"/>
        <v/>
      </c>
      <c r="C996" s="112" t="str">
        <f t="shared" si="31"/>
        <v/>
      </c>
      <c r="D996" s="70"/>
      <c r="E996" s="70"/>
      <c r="F996" s="38"/>
      <c r="G996" s="38"/>
      <c r="H996" s="70"/>
      <c r="I996" s="38"/>
      <c r="J996" s="70"/>
      <c r="K996" s="38"/>
      <c r="L996" s="70"/>
      <c r="M996" s="38"/>
      <c r="N996" s="70"/>
      <c r="O996" s="38"/>
      <c r="P996" s="70"/>
      <c r="Q996" s="70"/>
    </row>
    <row r="997" spans="1:17" ht="12.75" x14ac:dyDescent="0.2">
      <c r="A997" s="130"/>
      <c r="B997" s="79" t="str">
        <f t="shared" si="32"/>
        <v/>
      </c>
      <c r="C997" s="112" t="str">
        <f t="shared" si="31"/>
        <v/>
      </c>
      <c r="D997" s="70"/>
      <c r="E997" s="70"/>
      <c r="F997" s="38"/>
      <c r="G997" s="38"/>
      <c r="H997" s="70"/>
      <c r="I997" s="38"/>
      <c r="J997" s="70"/>
      <c r="K997" s="38"/>
      <c r="L997" s="70"/>
      <c r="M997" s="38"/>
      <c r="N997" s="70"/>
      <c r="O997" s="38"/>
      <c r="P997" s="70"/>
      <c r="Q997" s="70"/>
    </row>
    <row r="998" spans="1:17" ht="12.75" x14ac:dyDescent="0.2">
      <c r="A998" s="130"/>
      <c r="B998" s="79" t="str">
        <f t="shared" si="32"/>
        <v/>
      </c>
      <c r="C998" s="112" t="str">
        <f t="shared" si="31"/>
        <v/>
      </c>
      <c r="D998" s="70"/>
      <c r="E998" s="70"/>
      <c r="F998" s="38"/>
      <c r="G998" s="38"/>
      <c r="H998" s="70"/>
      <c r="I998" s="38"/>
      <c r="J998" s="70"/>
      <c r="K998" s="38"/>
      <c r="L998" s="70"/>
      <c r="M998" s="38"/>
      <c r="N998" s="70"/>
      <c r="O998" s="38"/>
      <c r="P998" s="70"/>
      <c r="Q998" s="70"/>
    </row>
    <row r="999" spans="1:17" ht="12.75" x14ac:dyDescent="0.2">
      <c r="A999" s="130"/>
      <c r="B999" s="79" t="str">
        <f t="shared" si="32"/>
        <v/>
      </c>
      <c r="C999" s="112" t="str">
        <f t="shared" si="31"/>
        <v/>
      </c>
      <c r="D999" s="70"/>
      <c r="E999" s="70"/>
      <c r="F999" s="38"/>
      <c r="G999" s="38"/>
      <c r="H999" s="70"/>
      <c r="I999" s="38"/>
      <c r="J999" s="70"/>
      <c r="K999" s="38"/>
      <c r="L999" s="70"/>
      <c r="M999" s="38"/>
      <c r="N999" s="70"/>
      <c r="O999" s="38"/>
      <c r="P999" s="70"/>
      <c r="Q999" s="70"/>
    </row>
    <row r="1000" spans="1:17" ht="12.75" x14ac:dyDescent="0.2">
      <c r="A1000" s="130"/>
      <c r="B1000" s="79" t="str">
        <f t="shared" si="32"/>
        <v/>
      </c>
      <c r="C1000" s="112" t="str">
        <f t="shared" si="31"/>
        <v/>
      </c>
      <c r="D1000" s="70"/>
      <c r="E1000" s="70"/>
      <c r="F1000" s="38"/>
      <c r="G1000" s="38"/>
      <c r="H1000" s="70"/>
      <c r="I1000" s="38"/>
      <c r="J1000" s="70"/>
      <c r="K1000" s="38"/>
      <c r="L1000" s="70"/>
      <c r="M1000" s="38"/>
      <c r="N1000" s="70"/>
      <c r="O1000" s="38"/>
      <c r="P1000" s="70"/>
      <c r="Q1000" s="70"/>
    </row>
    <row r="1001" spans="1:17" ht="12.75" x14ac:dyDescent="0.2">
      <c r="A1001" s="130"/>
      <c r="B1001" s="79" t="str">
        <f t="shared" si="32"/>
        <v/>
      </c>
      <c r="C1001" s="112" t="str">
        <f t="shared" si="31"/>
        <v/>
      </c>
      <c r="D1001" s="70"/>
      <c r="E1001" s="70"/>
      <c r="F1001" s="38"/>
      <c r="G1001" s="38"/>
      <c r="H1001" s="70"/>
      <c r="I1001" s="38"/>
      <c r="J1001" s="70"/>
      <c r="K1001" s="38"/>
      <c r="L1001" s="70"/>
      <c r="M1001" s="38"/>
      <c r="N1001" s="70"/>
      <c r="O1001" s="38"/>
      <c r="P1001" s="70"/>
      <c r="Q1001" s="70"/>
    </row>
    <row r="1002" spans="1:17" ht="12.75" x14ac:dyDescent="0.2">
      <c r="A1002" s="130"/>
      <c r="B1002" s="79" t="str">
        <f t="shared" si="32"/>
        <v/>
      </c>
      <c r="C1002" s="112" t="str">
        <f t="shared" si="31"/>
        <v/>
      </c>
      <c r="D1002" s="70"/>
      <c r="E1002" s="70"/>
      <c r="F1002" s="38"/>
      <c r="G1002" s="38"/>
      <c r="H1002" s="70"/>
      <c r="I1002" s="38"/>
      <c r="J1002" s="70"/>
      <c r="K1002" s="38"/>
      <c r="L1002" s="70"/>
      <c r="M1002" s="38"/>
      <c r="N1002" s="70"/>
      <c r="O1002" s="38"/>
      <c r="P1002" s="70"/>
      <c r="Q1002" s="70"/>
    </row>
    <row r="1003" spans="1:17" ht="12.75" x14ac:dyDescent="0.2">
      <c r="A1003" s="130"/>
      <c r="B1003" s="79" t="str">
        <f t="shared" si="32"/>
        <v/>
      </c>
      <c r="C1003" s="112" t="str">
        <f t="shared" si="31"/>
        <v/>
      </c>
      <c r="D1003" s="70"/>
      <c r="E1003" s="70"/>
      <c r="F1003" s="38"/>
      <c r="G1003" s="38"/>
      <c r="H1003" s="70"/>
      <c r="I1003" s="38"/>
      <c r="J1003" s="70"/>
      <c r="K1003" s="38"/>
      <c r="L1003" s="70"/>
      <c r="M1003" s="38"/>
      <c r="N1003" s="70"/>
      <c r="O1003" s="38"/>
      <c r="P1003" s="70"/>
      <c r="Q1003" s="70"/>
    </row>
    <row r="1004" spans="1:17" ht="12.75" x14ac:dyDescent="0.2">
      <c r="A1004" s="130"/>
      <c r="B1004" s="79" t="str">
        <f t="shared" si="32"/>
        <v/>
      </c>
      <c r="C1004" s="112" t="str">
        <f t="shared" si="31"/>
        <v/>
      </c>
      <c r="D1004" s="70"/>
      <c r="E1004" s="70"/>
      <c r="F1004" s="38"/>
      <c r="G1004" s="38"/>
      <c r="H1004" s="70"/>
      <c r="I1004" s="38"/>
      <c r="J1004" s="70"/>
      <c r="K1004" s="38"/>
      <c r="L1004" s="70"/>
      <c r="M1004" s="38"/>
      <c r="N1004" s="70"/>
      <c r="O1004" s="38"/>
      <c r="P1004" s="70"/>
      <c r="Q1004" s="70"/>
    </row>
    <row r="1005" spans="1:17" ht="12.75" x14ac:dyDescent="0.2">
      <c r="A1005" s="130"/>
      <c r="B1005" s="79" t="str">
        <f t="shared" si="32"/>
        <v/>
      </c>
      <c r="C1005" s="112" t="str">
        <f t="shared" si="31"/>
        <v/>
      </c>
      <c r="D1005" s="70"/>
      <c r="E1005" s="70"/>
      <c r="F1005" s="38"/>
      <c r="G1005" s="38"/>
      <c r="H1005" s="70"/>
      <c r="I1005" s="38"/>
      <c r="J1005" s="70"/>
      <c r="K1005" s="38"/>
      <c r="L1005" s="70"/>
      <c r="M1005" s="38"/>
      <c r="N1005" s="70"/>
      <c r="O1005" s="38"/>
      <c r="P1005" s="70"/>
      <c r="Q1005" s="70"/>
    </row>
    <row r="1006" spans="1:17" ht="12.75" x14ac:dyDescent="0.2">
      <c r="A1006" s="130"/>
      <c r="B1006" s="79" t="str">
        <f t="shared" si="32"/>
        <v/>
      </c>
      <c r="C1006" s="112" t="str">
        <f t="shared" si="31"/>
        <v/>
      </c>
      <c r="D1006" s="70"/>
      <c r="E1006" s="70"/>
      <c r="F1006" s="38"/>
      <c r="G1006" s="38"/>
      <c r="H1006" s="70"/>
      <c r="I1006" s="38"/>
      <c r="J1006" s="70"/>
      <c r="K1006" s="38"/>
      <c r="L1006" s="70"/>
      <c r="M1006" s="38"/>
      <c r="N1006" s="70"/>
      <c r="O1006" s="38"/>
      <c r="P1006" s="70"/>
      <c r="Q1006" s="70"/>
    </row>
    <row r="1007" spans="1:17" ht="12.75" x14ac:dyDescent="0.2">
      <c r="A1007" s="130"/>
      <c r="B1007" s="79" t="str">
        <f t="shared" si="32"/>
        <v/>
      </c>
      <c r="C1007" s="112" t="str">
        <f t="shared" si="31"/>
        <v/>
      </c>
      <c r="D1007" s="70"/>
      <c r="E1007" s="70"/>
      <c r="F1007" s="38"/>
      <c r="G1007" s="38"/>
      <c r="H1007" s="70"/>
      <c r="I1007" s="38"/>
      <c r="J1007" s="70"/>
      <c r="K1007" s="38"/>
      <c r="L1007" s="70"/>
      <c r="M1007" s="38"/>
      <c r="N1007" s="70"/>
      <c r="O1007" s="38"/>
      <c r="P1007" s="70"/>
      <c r="Q1007" s="70"/>
    </row>
    <row r="1008" spans="1:17" ht="12.75" x14ac:dyDescent="0.2">
      <c r="A1008" s="130"/>
      <c r="B1008" s="79" t="str">
        <f t="shared" si="32"/>
        <v/>
      </c>
      <c r="C1008" s="112" t="str">
        <f t="shared" si="31"/>
        <v/>
      </c>
      <c r="D1008" s="70"/>
      <c r="E1008" s="70"/>
      <c r="F1008" s="38"/>
      <c r="G1008" s="38"/>
      <c r="H1008" s="70"/>
      <c r="I1008" s="38"/>
      <c r="J1008" s="70"/>
      <c r="K1008" s="38"/>
      <c r="L1008" s="70"/>
      <c r="M1008" s="38"/>
      <c r="N1008" s="70"/>
      <c r="O1008" s="38"/>
      <c r="P1008" s="70"/>
      <c r="Q1008" s="70"/>
    </row>
    <row r="1009" spans="1:17" ht="12.75" x14ac:dyDescent="0.2">
      <c r="A1009" s="130"/>
      <c r="B1009" s="79" t="str">
        <f t="shared" si="32"/>
        <v/>
      </c>
      <c r="C1009" s="112" t="str">
        <f t="shared" si="31"/>
        <v/>
      </c>
      <c r="D1009" s="70"/>
      <c r="E1009" s="70"/>
      <c r="F1009" s="38"/>
      <c r="G1009" s="38"/>
      <c r="H1009" s="70"/>
      <c r="I1009" s="38"/>
      <c r="J1009" s="70"/>
      <c r="K1009" s="38"/>
      <c r="L1009" s="70"/>
      <c r="M1009" s="38"/>
      <c r="N1009" s="70"/>
      <c r="O1009" s="38"/>
      <c r="P1009" s="70"/>
      <c r="Q1009" s="70"/>
    </row>
    <row r="1010" spans="1:17" ht="12.75" x14ac:dyDescent="0.2">
      <c r="A1010" s="130"/>
      <c r="B1010" s="79" t="str">
        <f t="shared" si="32"/>
        <v/>
      </c>
      <c r="C1010" s="112" t="str">
        <f t="shared" si="31"/>
        <v/>
      </c>
      <c r="D1010" s="70"/>
      <c r="E1010" s="70"/>
      <c r="F1010" s="38"/>
      <c r="G1010" s="38"/>
      <c r="H1010" s="70"/>
      <c r="I1010" s="38"/>
      <c r="J1010" s="70"/>
      <c r="K1010" s="38"/>
      <c r="L1010" s="70"/>
      <c r="M1010" s="38"/>
      <c r="N1010" s="70"/>
      <c r="O1010" s="38"/>
      <c r="P1010" s="70"/>
      <c r="Q1010" s="70"/>
    </row>
    <row r="1011" spans="1:17" ht="12.75" x14ac:dyDescent="0.2">
      <c r="A1011" s="130"/>
      <c r="B1011" s="79" t="str">
        <f t="shared" si="32"/>
        <v/>
      </c>
      <c r="C1011" s="112" t="str">
        <f t="shared" si="31"/>
        <v/>
      </c>
      <c r="D1011" s="70"/>
      <c r="E1011" s="70"/>
      <c r="F1011" s="38"/>
      <c r="G1011" s="38"/>
      <c r="H1011" s="70"/>
      <c r="I1011" s="38"/>
      <c r="J1011" s="70"/>
      <c r="K1011" s="38"/>
      <c r="L1011" s="70"/>
      <c r="M1011" s="38"/>
      <c r="N1011" s="70"/>
      <c r="O1011" s="38"/>
      <c r="P1011" s="70"/>
      <c r="Q1011" s="70"/>
    </row>
    <row r="1012" spans="1:17" ht="12.75" x14ac:dyDescent="0.2">
      <c r="A1012" s="130"/>
      <c r="B1012" s="79" t="str">
        <f t="shared" si="32"/>
        <v/>
      </c>
      <c r="C1012" s="112" t="str">
        <f t="shared" si="31"/>
        <v/>
      </c>
      <c r="D1012" s="70"/>
      <c r="E1012" s="70"/>
      <c r="F1012" s="38"/>
      <c r="G1012" s="38"/>
      <c r="H1012" s="70"/>
      <c r="I1012" s="38"/>
      <c r="J1012" s="70"/>
      <c r="K1012" s="38"/>
      <c r="L1012" s="70"/>
      <c r="M1012" s="38"/>
      <c r="N1012" s="70"/>
      <c r="O1012" s="38"/>
      <c r="P1012" s="70"/>
      <c r="Q1012" s="70"/>
    </row>
    <row r="1013" spans="1:17" ht="12.75" x14ac:dyDescent="0.2">
      <c r="A1013" s="130"/>
      <c r="B1013" s="79" t="str">
        <f t="shared" si="32"/>
        <v/>
      </c>
      <c r="C1013" s="112" t="str">
        <f t="shared" si="31"/>
        <v/>
      </c>
      <c r="D1013" s="70"/>
      <c r="E1013" s="70"/>
      <c r="F1013" s="38"/>
      <c r="G1013" s="38"/>
      <c r="H1013" s="70"/>
      <c r="I1013" s="38"/>
      <c r="J1013" s="70"/>
      <c r="K1013" s="38"/>
      <c r="L1013" s="70"/>
      <c r="M1013" s="38"/>
      <c r="N1013" s="70"/>
      <c r="O1013" s="38"/>
      <c r="P1013" s="70"/>
      <c r="Q1013" s="70"/>
    </row>
    <row r="1014" spans="1:17" ht="12.75" x14ac:dyDescent="0.2">
      <c r="A1014" s="130"/>
      <c r="B1014" s="79" t="str">
        <f t="shared" si="32"/>
        <v/>
      </c>
      <c r="C1014" s="112" t="str">
        <f t="shared" si="31"/>
        <v/>
      </c>
      <c r="D1014" s="70"/>
      <c r="E1014" s="70"/>
      <c r="F1014" s="38"/>
      <c r="G1014" s="38"/>
      <c r="H1014" s="70"/>
      <c r="I1014" s="38"/>
      <c r="J1014" s="70"/>
      <c r="K1014" s="38"/>
      <c r="L1014" s="70"/>
      <c r="M1014" s="38"/>
      <c r="N1014" s="70"/>
      <c r="O1014" s="38"/>
      <c r="P1014" s="70"/>
      <c r="Q1014" s="70"/>
    </row>
    <row r="1015" spans="1:17" ht="12.75" x14ac:dyDescent="0.2">
      <c r="A1015" s="130"/>
      <c r="B1015" s="79" t="str">
        <f t="shared" si="32"/>
        <v/>
      </c>
      <c r="C1015" s="112" t="str">
        <f t="shared" si="31"/>
        <v/>
      </c>
      <c r="D1015" s="70"/>
      <c r="E1015" s="70"/>
      <c r="F1015" s="38"/>
      <c r="G1015" s="38"/>
      <c r="H1015" s="70"/>
      <c r="I1015" s="38"/>
      <c r="J1015" s="70"/>
      <c r="K1015" s="38"/>
      <c r="L1015" s="70"/>
      <c r="M1015" s="38"/>
      <c r="N1015" s="70"/>
      <c r="O1015" s="38"/>
      <c r="P1015" s="70"/>
      <c r="Q1015" s="70"/>
    </row>
    <row r="1016" spans="1:17" ht="12.75" x14ac:dyDescent="0.2">
      <c r="A1016" s="130"/>
      <c r="B1016" s="79" t="str">
        <f t="shared" si="32"/>
        <v/>
      </c>
      <c r="C1016" s="112" t="str">
        <f t="shared" si="31"/>
        <v/>
      </c>
      <c r="D1016" s="70"/>
      <c r="E1016" s="70"/>
      <c r="F1016" s="38"/>
      <c r="G1016" s="38"/>
      <c r="H1016" s="70"/>
      <c r="I1016" s="38"/>
      <c r="J1016" s="70"/>
      <c r="K1016" s="38"/>
      <c r="L1016" s="70"/>
      <c r="M1016" s="38"/>
      <c r="N1016" s="70"/>
      <c r="O1016" s="38"/>
      <c r="P1016" s="70"/>
      <c r="Q1016" s="70"/>
    </row>
    <row r="1017" spans="1:17" ht="12.75" x14ac:dyDescent="0.2">
      <c r="A1017" s="130"/>
      <c r="B1017" s="79" t="str">
        <f t="shared" si="32"/>
        <v/>
      </c>
      <c r="C1017" s="112" t="str">
        <f t="shared" si="31"/>
        <v/>
      </c>
      <c r="D1017" s="70"/>
      <c r="E1017" s="70"/>
      <c r="F1017" s="38"/>
      <c r="G1017" s="38"/>
      <c r="H1017" s="70"/>
      <c r="I1017" s="38"/>
      <c r="J1017" s="70"/>
      <c r="K1017" s="38"/>
      <c r="L1017" s="70"/>
      <c r="M1017" s="38"/>
      <c r="N1017" s="70"/>
      <c r="O1017" s="38"/>
      <c r="P1017" s="70"/>
      <c r="Q1017" s="70"/>
    </row>
    <row r="1018" spans="1:17" ht="12.75" x14ac:dyDescent="0.2">
      <c r="A1018" s="130"/>
      <c r="B1018" s="79" t="str">
        <f t="shared" si="32"/>
        <v/>
      </c>
      <c r="C1018" s="112" t="str">
        <f t="shared" si="31"/>
        <v/>
      </c>
      <c r="D1018" s="70"/>
      <c r="E1018" s="70"/>
      <c r="F1018" s="38"/>
      <c r="G1018" s="38"/>
      <c r="H1018" s="70"/>
      <c r="I1018" s="38"/>
      <c r="J1018" s="70"/>
      <c r="K1018" s="38"/>
      <c r="L1018" s="70"/>
      <c r="M1018" s="38"/>
      <c r="N1018" s="70"/>
      <c r="O1018" s="38"/>
      <c r="P1018" s="70"/>
      <c r="Q1018" s="70"/>
    </row>
    <row r="1019" spans="1:17" ht="12.75" x14ac:dyDescent="0.2">
      <c r="A1019" s="130"/>
      <c r="B1019" s="79" t="str">
        <f t="shared" si="32"/>
        <v/>
      </c>
      <c r="C1019" s="112" t="str">
        <f t="shared" si="31"/>
        <v/>
      </c>
      <c r="D1019" s="70"/>
      <c r="E1019" s="70"/>
      <c r="F1019" s="38"/>
      <c r="G1019" s="38"/>
      <c r="H1019" s="70"/>
      <c r="I1019" s="38"/>
      <c r="J1019" s="70"/>
      <c r="K1019" s="38"/>
      <c r="L1019" s="70"/>
      <c r="M1019" s="38"/>
      <c r="N1019" s="70"/>
      <c r="O1019" s="38"/>
      <c r="P1019" s="70"/>
      <c r="Q1019" s="70"/>
    </row>
    <row r="1020" spans="1:17" ht="12.75" x14ac:dyDescent="0.2">
      <c r="A1020" s="130"/>
      <c r="B1020" s="79" t="str">
        <f t="shared" si="32"/>
        <v/>
      </c>
      <c r="C1020" s="112" t="str">
        <f t="shared" si="31"/>
        <v/>
      </c>
      <c r="D1020" s="70"/>
      <c r="E1020" s="70"/>
      <c r="F1020" s="38"/>
      <c r="G1020" s="38"/>
      <c r="H1020" s="70"/>
      <c r="I1020" s="38"/>
      <c r="J1020" s="70"/>
      <c r="K1020" s="38"/>
      <c r="L1020" s="70"/>
      <c r="M1020" s="38"/>
      <c r="N1020" s="70"/>
      <c r="O1020" s="38"/>
      <c r="P1020" s="70"/>
      <c r="Q1020" s="70"/>
    </row>
    <row r="1021" spans="1:17" ht="12.75" x14ac:dyDescent="0.2">
      <c r="A1021" s="130"/>
      <c r="B1021" s="79" t="str">
        <f t="shared" si="32"/>
        <v/>
      </c>
      <c r="C1021" s="112" t="str">
        <f t="shared" si="31"/>
        <v/>
      </c>
      <c r="D1021" s="70"/>
      <c r="E1021" s="70"/>
      <c r="F1021" s="38"/>
      <c r="G1021" s="38"/>
      <c r="H1021" s="70"/>
      <c r="I1021" s="38"/>
      <c r="J1021" s="70"/>
      <c r="K1021" s="38"/>
      <c r="L1021" s="70"/>
      <c r="M1021" s="38"/>
      <c r="N1021" s="70"/>
      <c r="O1021" s="38"/>
      <c r="P1021" s="70"/>
      <c r="Q1021" s="70"/>
    </row>
    <row r="1022" spans="1:17" ht="12.75" x14ac:dyDescent="0.2">
      <c r="A1022" s="130"/>
      <c r="B1022" s="79" t="str">
        <f t="shared" si="32"/>
        <v/>
      </c>
      <c r="C1022" s="112" t="str">
        <f t="shared" si="31"/>
        <v/>
      </c>
      <c r="D1022" s="70"/>
      <c r="E1022" s="70"/>
      <c r="F1022" s="38"/>
      <c r="G1022" s="38"/>
      <c r="H1022" s="70"/>
      <c r="I1022" s="38"/>
      <c r="J1022" s="70"/>
      <c r="K1022" s="38"/>
      <c r="L1022" s="70"/>
      <c r="M1022" s="38"/>
      <c r="N1022" s="70"/>
      <c r="O1022" s="38"/>
      <c r="P1022" s="70"/>
      <c r="Q1022" s="70"/>
    </row>
    <row r="1023" spans="1:17" ht="12.75" x14ac:dyDescent="0.2">
      <c r="A1023" s="130"/>
      <c r="B1023" s="79" t="str">
        <f t="shared" si="32"/>
        <v/>
      </c>
      <c r="C1023" s="112" t="str">
        <f t="shared" si="31"/>
        <v/>
      </c>
      <c r="D1023" s="70"/>
      <c r="E1023" s="70"/>
      <c r="F1023" s="38"/>
      <c r="G1023" s="38"/>
      <c r="H1023" s="70"/>
      <c r="I1023" s="38"/>
      <c r="J1023" s="70"/>
      <c r="K1023" s="38"/>
      <c r="L1023" s="70"/>
      <c r="M1023" s="38"/>
      <c r="N1023" s="70"/>
      <c r="O1023" s="38"/>
      <c r="P1023" s="70"/>
      <c r="Q1023" s="70"/>
    </row>
    <row r="1024" spans="1:17" ht="12.75" x14ac:dyDescent="0.2">
      <c r="A1024" s="130"/>
      <c r="B1024" s="79" t="str">
        <f t="shared" si="32"/>
        <v/>
      </c>
      <c r="C1024" s="112" t="str">
        <f t="shared" si="31"/>
        <v/>
      </c>
      <c r="D1024" s="70"/>
      <c r="E1024" s="70"/>
      <c r="F1024" s="38"/>
      <c r="G1024" s="38"/>
      <c r="H1024" s="70"/>
      <c r="I1024" s="38"/>
      <c r="J1024" s="70"/>
      <c r="K1024" s="38"/>
      <c r="L1024" s="70"/>
      <c r="M1024" s="38"/>
      <c r="N1024" s="70"/>
      <c r="O1024" s="38"/>
      <c r="P1024" s="70"/>
      <c r="Q1024" s="70"/>
    </row>
    <row r="1025" spans="1:17" ht="12.75" x14ac:dyDescent="0.2">
      <c r="A1025" s="130"/>
      <c r="B1025" s="79" t="str">
        <f t="shared" si="32"/>
        <v/>
      </c>
      <c r="C1025" s="112" t="str">
        <f t="shared" si="31"/>
        <v/>
      </c>
      <c r="D1025" s="70"/>
      <c r="E1025" s="70"/>
      <c r="F1025" s="38"/>
      <c r="G1025" s="38"/>
      <c r="H1025" s="70"/>
      <c r="I1025" s="38"/>
      <c r="J1025" s="70"/>
      <c r="K1025" s="38"/>
      <c r="L1025" s="70"/>
      <c r="M1025" s="38"/>
      <c r="N1025" s="70"/>
      <c r="O1025" s="38"/>
      <c r="P1025" s="70"/>
      <c r="Q1025" s="70"/>
    </row>
    <row r="1026" spans="1:17" ht="12.75" x14ac:dyDescent="0.2">
      <c r="A1026" s="130"/>
      <c r="B1026" s="79" t="str">
        <f t="shared" si="32"/>
        <v/>
      </c>
      <c r="C1026" s="112" t="str">
        <f t="shared" si="31"/>
        <v/>
      </c>
      <c r="D1026" s="70"/>
      <c r="E1026" s="70"/>
      <c r="F1026" s="38"/>
      <c r="G1026" s="38"/>
      <c r="H1026" s="70"/>
      <c r="I1026" s="38"/>
      <c r="J1026" s="70"/>
      <c r="K1026" s="38"/>
      <c r="L1026" s="70"/>
      <c r="M1026" s="38"/>
      <c r="N1026" s="70"/>
      <c r="O1026" s="38"/>
      <c r="P1026" s="70"/>
      <c r="Q1026" s="70"/>
    </row>
    <row r="1027" spans="1:17" ht="12.75" x14ac:dyDescent="0.2">
      <c r="A1027" s="130"/>
      <c r="B1027" s="79" t="str">
        <f t="shared" si="32"/>
        <v/>
      </c>
      <c r="C1027" s="112" t="str">
        <f t="shared" si="31"/>
        <v/>
      </c>
      <c r="D1027" s="70"/>
      <c r="E1027" s="70"/>
      <c r="F1027" s="38"/>
      <c r="G1027" s="38"/>
      <c r="H1027" s="70"/>
      <c r="I1027" s="38"/>
      <c r="J1027" s="70"/>
      <c r="K1027" s="38"/>
      <c r="L1027" s="70"/>
      <c r="M1027" s="38"/>
      <c r="N1027" s="70"/>
      <c r="O1027" s="38"/>
      <c r="P1027" s="70"/>
      <c r="Q1027" s="70"/>
    </row>
    <row r="1028" spans="1:17" ht="12.75" x14ac:dyDescent="0.2">
      <c r="A1028" s="130"/>
      <c r="B1028" s="79" t="str">
        <f t="shared" si="32"/>
        <v/>
      </c>
      <c r="C1028" s="112" t="str">
        <f t="shared" si="31"/>
        <v/>
      </c>
      <c r="D1028" s="70"/>
      <c r="E1028" s="70"/>
      <c r="F1028" s="38"/>
      <c r="G1028" s="38"/>
      <c r="H1028" s="70"/>
      <c r="I1028" s="38"/>
      <c r="J1028" s="70"/>
      <c r="K1028" s="38"/>
      <c r="L1028" s="70"/>
      <c r="M1028" s="38"/>
      <c r="N1028" s="70"/>
      <c r="O1028" s="38"/>
      <c r="P1028" s="70"/>
      <c r="Q1028" s="70"/>
    </row>
    <row r="1029" spans="1:17" ht="12.75" x14ac:dyDescent="0.2">
      <c r="A1029" s="130"/>
      <c r="B1029" s="79" t="str">
        <f t="shared" si="32"/>
        <v/>
      </c>
      <c r="C1029" s="112" t="str">
        <f t="shared" si="31"/>
        <v/>
      </c>
      <c r="D1029" s="70"/>
      <c r="E1029" s="70"/>
      <c r="F1029" s="38"/>
      <c r="G1029" s="38"/>
      <c r="H1029" s="70"/>
      <c r="I1029" s="38"/>
      <c r="J1029" s="70"/>
      <c r="K1029" s="38"/>
      <c r="L1029" s="70"/>
      <c r="M1029" s="38"/>
      <c r="N1029" s="70"/>
      <c r="O1029" s="38"/>
      <c r="P1029" s="70"/>
      <c r="Q1029" s="70"/>
    </row>
    <row r="1030" spans="1:17" ht="12.75" x14ac:dyDescent="0.2">
      <c r="A1030" s="130"/>
      <c r="B1030" s="79" t="str">
        <f t="shared" si="32"/>
        <v/>
      </c>
      <c r="C1030" s="112" t="str">
        <f t="shared" si="31"/>
        <v/>
      </c>
      <c r="D1030" s="70"/>
      <c r="E1030" s="70"/>
      <c r="F1030" s="38"/>
      <c r="G1030" s="38"/>
      <c r="H1030" s="70"/>
      <c r="I1030" s="38"/>
      <c r="J1030" s="70"/>
      <c r="K1030" s="38"/>
      <c r="L1030" s="70"/>
      <c r="M1030" s="38"/>
      <c r="N1030" s="70"/>
      <c r="O1030" s="38"/>
      <c r="P1030" s="70"/>
      <c r="Q1030" s="70"/>
    </row>
    <row r="1031" spans="1:17" ht="12.75" x14ac:dyDescent="0.2">
      <c r="A1031" s="130"/>
      <c r="B1031" s="79" t="str">
        <f t="shared" si="32"/>
        <v/>
      </c>
      <c r="C1031" s="112" t="str">
        <f t="shared" si="31"/>
        <v/>
      </c>
      <c r="D1031" s="70"/>
      <c r="E1031" s="70"/>
      <c r="F1031" s="38"/>
      <c r="G1031" s="38"/>
      <c r="H1031" s="70"/>
      <c r="I1031" s="38"/>
      <c r="J1031" s="70"/>
      <c r="K1031" s="38"/>
      <c r="L1031" s="70"/>
      <c r="M1031" s="38"/>
      <c r="N1031" s="70"/>
      <c r="O1031" s="38"/>
      <c r="P1031" s="70"/>
      <c r="Q1031" s="70"/>
    </row>
    <row r="1032" spans="1:17" ht="12.75" x14ac:dyDescent="0.2">
      <c r="A1032" s="130"/>
      <c r="B1032" s="79" t="str">
        <f t="shared" si="32"/>
        <v/>
      </c>
      <c r="C1032" s="112" t="str">
        <f t="shared" ref="C1032:C1048" si="33">IF(A1032="","",IF(ISERROR(VLOOKUP(TEXT(A1032,0),remples,9,0)),IF(ISERROR(VLOOKUP(TEXT(A1032,0),rempl_ficha,6,0)),"***** Codigo No Encontrado *****",UPPER((VLOOKUP(TEXT(A1032,0),rempl_ficha,6,0)))),VLOOKUP(TEXT(A1032,0),remples,9,0)))</f>
        <v/>
      </c>
      <c r="D1032" s="70"/>
      <c r="E1032" s="70"/>
      <c r="F1032" s="38"/>
      <c r="G1032" s="38"/>
      <c r="H1032" s="70"/>
      <c r="I1032" s="38"/>
      <c r="J1032" s="70"/>
      <c r="K1032" s="38"/>
      <c r="L1032" s="70"/>
      <c r="M1032" s="38"/>
      <c r="N1032" s="70"/>
      <c r="O1032" s="38"/>
      <c r="P1032" s="70"/>
      <c r="Q1032" s="70"/>
    </row>
    <row r="1033" spans="1:17" ht="12.75" x14ac:dyDescent="0.2">
      <c r="A1033" s="130"/>
      <c r="B1033" s="79" t="str">
        <f t="shared" ref="B1033:B1048" si="34">IF(A1033="","",IF(ISERROR(VLOOKUP(TEXT(A1033,0),remples,3,0)),IF(ISERROR(VLOOKUP(TEXT(A1033,0),rempl_ficha,7,0)),"***** Codigo No Encontrado *****",UPPER((VLOOKUP(TEXT(A1033,0),rempl_ficha,7,0)&amp;"   "&amp;VLOOKUP(TEXT(A1033,0),rempl_ficha,8,0)&amp;","&amp;VLOOKUP(TEXT(A1033,0),rempl_ficha,9,0)))),VLOOKUP(TEXT(A1033,0),remples,3,0)))</f>
        <v/>
      </c>
      <c r="C1033" s="112" t="str">
        <f t="shared" si="33"/>
        <v/>
      </c>
      <c r="D1033" s="70"/>
      <c r="E1033" s="70"/>
      <c r="F1033" s="38"/>
      <c r="G1033" s="38"/>
      <c r="H1033" s="70"/>
      <c r="I1033" s="38"/>
      <c r="J1033" s="70"/>
      <c r="K1033" s="38"/>
      <c r="L1033" s="70"/>
      <c r="M1033" s="38"/>
      <c r="N1033" s="70"/>
      <c r="O1033" s="38"/>
      <c r="P1033" s="70"/>
      <c r="Q1033" s="70"/>
    </row>
    <row r="1034" spans="1:17" ht="12.75" x14ac:dyDescent="0.2">
      <c r="A1034" s="130"/>
      <c r="B1034" s="79" t="str">
        <f t="shared" si="34"/>
        <v/>
      </c>
      <c r="C1034" s="112" t="str">
        <f t="shared" si="33"/>
        <v/>
      </c>
      <c r="D1034" s="70"/>
      <c r="E1034" s="70"/>
      <c r="F1034" s="38"/>
      <c r="G1034" s="38"/>
      <c r="H1034" s="70"/>
      <c r="I1034" s="38"/>
      <c r="J1034" s="70"/>
      <c r="K1034" s="38"/>
      <c r="L1034" s="70"/>
      <c r="M1034" s="38"/>
      <c r="N1034" s="70"/>
      <c r="O1034" s="38"/>
      <c r="P1034" s="70"/>
      <c r="Q1034" s="70"/>
    </row>
    <row r="1035" spans="1:17" ht="12.75" x14ac:dyDescent="0.2">
      <c r="A1035" s="130"/>
      <c r="B1035" s="79" t="str">
        <f t="shared" si="34"/>
        <v/>
      </c>
      <c r="C1035" s="112" t="str">
        <f t="shared" si="33"/>
        <v/>
      </c>
      <c r="D1035" s="70"/>
      <c r="E1035" s="70"/>
      <c r="F1035" s="38"/>
      <c r="G1035" s="38"/>
      <c r="H1035" s="70"/>
      <c r="I1035" s="38"/>
      <c r="J1035" s="70"/>
      <c r="K1035" s="38"/>
      <c r="L1035" s="70"/>
      <c r="M1035" s="38"/>
      <c r="N1035" s="70"/>
      <c r="O1035" s="38"/>
      <c r="P1035" s="70"/>
      <c r="Q1035" s="70"/>
    </row>
    <row r="1036" spans="1:17" ht="12.75" x14ac:dyDescent="0.2">
      <c r="A1036" s="130"/>
      <c r="B1036" s="79" t="str">
        <f t="shared" si="34"/>
        <v/>
      </c>
      <c r="C1036" s="112" t="str">
        <f t="shared" si="33"/>
        <v/>
      </c>
      <c r="D1036" s="70"/>
      <c r="E1036" s="70"/>
      <c r="F1036" s="38"/>
      <c r="G1036" s="38"/>
      <c r="H1036" s="70"/>
      <c r="I1036" s="38"/>
      <c r="J1036" s="70"/>
      <c r="K1036" s="38"/>
      <c r="L1036" s="70"/>
      <c r="M1036" s="38"/>
      <c r="N1036" s="70"/>
      <c r="O1036" s="38"/>
      <c r="P1036" s="70"/>
      <c r="Q1036" s="70"/>
    </row>
    <row r="1037" spans="1:17" ht="12.75" x14ac:dyDescent="0.2">
      <c r="A1037" s="130"/>
      <c r="B1037" s="79" t="str">
        <f t="shared" si="34"/>
        <v/>
      </c>
      <c r="C1037" s="112" t="str">
        <f t="shared" si="33"/>
        <v/>
      </c>
      <c r="D1037" s="70"/>
      <c r="E1037" s="70"/>
      <c r="F1037" s="38"/>
      <c r="G1037" s="38"/>
      <c r="H1037" s="70"/>
      <c r="I1037" s="38"/>
      <c r="J1037" s="70"/>
      <c r="K1037" s="38"/>
      <c r="L1037" s="70"/>
      <c r="M1037" s="38"/>
      <c r="N1037" s="70"/>
      <c r="O1037" s="38"/>
      <c r="P1037" s="70"/>
      <c r="Q1037" s="70"/>
    </row>
    <row r="1038" spans="1:17" ht="12.75" x14ac:dyDescent="0.2">
      <c r="A1038" s="130"/>
      <c r="B1038" s="79" t="str">
        <f t="shared" si="34"/>
        <v/>
      </c>
      <c r="C1038" s="112" t="str">
        <f t="shared" si="33"/>
        <v/>
      </c>
      <c r="D1038" s="70"/>
      <c r="E1038" s="70"/>
      <c r="F1038" s="38"/>
      <c r="G1038" s="38"/>
      <c r="H1038" s="70"/>
      <c r="I1038" s="38"/>
      <c r="J1038" s="70"/>
      <c r="K1038" s="38"/>
      <c r="L1038" s="70"/>
      <c r="M1038" s="38"/>
      <c r="N1038" s="70"/>
      <c r="O1038" s="38"/>
      <c r="P1038" s="70"/>
      <c r="Q1038" s="70"/>
    </row>
    <row r="1039" spans="1:17" ht="12.75" x14ac:dyDescent="0.2">
      <c r="A1039" s="130"/>
      <c r="B1039" s="79" t="str">
        <f t="shared" si="34"/>
        <v/>
      </c>
      <c r="C1039" s="112" t="str">
        <f t="shared" si="33"/>
        <v/>
      </c>
      <c r="D1039" s="70"/>
      <c r="E1039" s="70"/>
      <c r="F1039" s="38"/>
      <c r="G1039" s="38"/>
      <c r="H1039" s="70"/>
      <c r="I1039" s="38"/>
      <c r="J1039" s="70"/>
      <c r="K1039" s="38"/>
      <c r="L1039" s="70"/>
      <c r="M1039" s="38"/>
      <c r="N1039" s="70"/>
      <c r="O1039" s="38"/>
      <c r="P1039" s="70"/>
      <c r="Q1039" s="70"/>
    </row>
    <row r="1040" spans="1:17" ht="12.75" x14ac:dyDescent="0.2">
      <c r="A1040" s="130"/>
      <c r="B1040" s="79" t="str">
        <f t="shared" si="34"/>
        <v/>
      </c>
      <c r="C1040" s="112" t="str">
        <f t="shared" si="33"/>
        <v/>
      </c>
      <c r="D1040" s="70"/>
      <c r="E1040" s="70"/>
      <c r="F1040" s="38"/>
      <c r="G1040" s="38"/>
      <c r="H1040" s="70"/>
      <c r="I1040" s="38"/>
      <c r="J1040" s="70"/>
      <c r="K1040" s="38"/>
      <c r="L1040" s="70"/>
      <c r="M1040" s="38"/>
      <c r="N1040" s="70"/>
      <c r="O1040" s="38"/>
      <c r="P1040" s="70"/>
      <c r="Q1040" s="70"/>
    </row>
    <row r="1041" spans="1:17" ht="12.75" x14ac:dyDescent="0.2">
      <c r="A1041" s="130"/>
      <c r="B1041" s="79" t="str">
        <f t="shared" si="34"/>
        <v/>
      </c>
      <c r="C1041" s="112" t="str">
        <f t="shared" si="33"/>
        <v/>
      </c>
      <c r="D1041" s="70"/>
      <c r="E1041" s="70"/>
      <c r="F1041" s="38"/>
      <c r="G1041" s="38"/>
      <c r="H1041" s="70"/>
      <c r="I1041" s="38"/>
      <c r="J1041" s="70"/>
      <c r="K1041" s="38"/>
      <c r="L1041" s="70"/>
      <c r="M1041" s="38"/>
      <c r="N1041" s="70"/>
      <c r="O1041" s="38"/>
      <c r="P1041" s="70"/>
      <c r="Q1041" s="70"/>
    </row>
    <row r="1042" spans="1:17" ht="12.75" x14ac:dyDescent="0.2">
      <c r="A1042" s="130"/>
      <c r="B1042" s="79" t="str">
        <f t="shared" si="34"/>
        <v/>
      </c>
      <c r="C1042" s="112" t="str">
        <f t="shared" si="33"/>
        <v/>
      </c>
      <c r="D1042" s="70"/>
      <c r="E1042" s="70"/>
      <c r="F1042" s="38"/>
      <c r="G1042" s="38"/>
      <c r="H1042" s="70"/>
      <c r="I1042" s="38"/>
      <c r="J1042" s="70"/>
      <c r="K1042" s="38"/>
      <c r="L1042" s="70"/>
      <c r="M1042" s="38"/>
      <c r="N1042" s="70"/>
      <c r="O1042" s="38"/>
      <c r="P1042" s="70"/>
      <c r="Q1042" s="70"/>
    </row>
    <row r="1043" spans="1:17" ht="12.75" x14ac:dyDescent="0.2">
      <c r="A1043" s="130"/>
      <c r="B1043" s="79" t="str">
        <f t="shared" si="34"/>
        <v/>
      </c>
      <c r="C1043" s="112" t="str">
        <f t="shared" si="33"/>
        <v/>
      </c>
      <c r="D1043" s="70"/>
      <c r="E1043" s="70"/>
      <c r="F1043" s="38"/>
      <c r="G1043" s="38"/>
      <c r="H1043" s="70"/>
      <c r="I1043" s="38"/>
      <c r="J1043" s="70"/>
      <c r="K1043" s="38"/>
      <c r="L1043" s="70"/>
      <c r="M1043" s="38"/>
      <c r="N1043" s="70"/>
      <c r="O1043" s="38"/>
      <c r="P1043" s="70"/>
      <c r="Q1043" s="70"/>
    </row>
    <row r="1044" spans="1:17" ht="12.75" x14ac:dyDescent="0.2">
      <c r="A1044" s="130"/>
      <c r="B1044" s="79" t="str">
        <f t="shared" si="34"/>
        <v/>
      </c>
      <c r="C1044" s="112" t="str">
        <f t="shared" si="33"/>
        <v/>
      </c>
      <c r="D1044" s="70"/>
      <c r="E1044" s="70"/>
      <c r="F1044" s="38"/>
      <c r="G1044" s="38"/>
      <c r="H1044" s="70"/>
      <c r="I1044" s="38"/>
      <c r="J1044" s="70"/>
      <c r="K1044" s="38"/>
      <c r="L1044" s="70"/>
      <c r="M1044" s="38"/>
      <c r="N1044" s="70"/>
      <c r="O1044" s="38"/>
      <c r="P1044" s="70"/>
      <c r="Q1044" s="70"/>
    </row>
    <row r="1045" spans="1:17" ht="12.75" x14ac:dyDescent="0.2">
      <c r="A1045" s="130"/>
      <c r="B1045" s="79" t="str">
        <f t="shared" si="34"/>
        <v/>
      </c>
      <c r="C1045" s="112" t="str">
        <f t="shared" si="33"/>
        <v/>
      </c>
      <c r="D1045" s="70"/>
      <c r="E1045" s="70"/>
      <c r="F1045" s="38"/>
      <c r="G1045" s="38"/>
      <c r="H1045" s="70"/>
      <c r="I1045" s="38"/>
      <c r="J1045" s="70"/>
      <c r="K1045" s="38"/>
      <c r="L1045" s="70"/>
      <c r="M1045" s="38"/>
      <c r="N1045" s="70"/>
      <c r="O1045" s="38"/>
      <c r="P1045" s="70"/>
      <c r="Q1045" s="70"/>
    </row>
    <row r="1046" spans="1:17" ht="12.75" x14ac:dyDescent="0.2">
      <c r="A1046" s="130"/>
      <c r="B1046" s="79" t="str">
        <f t="shared" si="34"/>
        <v/>
      </c>
      <c r="C1046" s="112" t="str">
        <f t="shared" si="33"/>
        <v/>
      </c>
      <c r="D1046" s="70"/>
      <c r="E1046" s="70"/>
      <c r="F1046" s="38"/>
      <c r="G1046" s="38"/>
      <c r="H1046" s="70"/>
      <c r="I1046" s="38"/>
      <c r="J1046" s="70"/>
      <c r="K1046" s="38"/>
      <c r="L1046" s="70"/>
      <c r="M1046" s="38"/>
      <c r="N1046" s="70"/>
      <c r="O1046" s="38"/>
      <c r="P1046" s="70"/>
      <c r="Q1046" s="70"/>
    </row>
    <row r="1047" spans="1:17" ht="12.75" x14ac:dyDescent="0.2">
      <c r="A1047" s="130"/>
      <c r="B1047" s="79" t="str">
        <f t="shared" si="34"/>
        <v/>
      </c>
      <c r="C1047" s="112" t="str">
        <f t="shared" si="33"/>
        <v/>
      </c>
      <c r="D1047" s="70"/>
      <c r="E1047" s="70"/>
      <c r="F1047" s="38"/>
      <c r="G1047" s="38"/>
      <c r="H1047" s="70"/>
      <c r="I1047" s="38"/>
      <c r="J1047" s="70"/>
      <c r="K1047" s="38"/>
      <c r="L1047" s="70"/>
      <c r="M1047" s="38"/>
      <c r="N1047" s="70"/>
      <c r="O1047" s="38"/>
      <c r="P1047" s="70"/>
      <c r="Q1047" s="70"/>
    </row>
    <row r="1048" spans="1:17" ht="12.75" x14ac:dyDescent="0.2">
      <c r="A1048" s="130"/>
      <c r="B1048" s="79" t="str">
        <f t="shared" si="34"/>
        <v/>
      </c>
      <c r="C1048" s="112" t="str">
        <f t="shared" si="33"/>
        <v/>
      </c>
      <c r="D1048" s="70"/>
      <c r="E1048" s="70"/>
      <c r="F1048" s="38"/>
      <c r="G1048" s="38"/>
      <c r="H1048" s="70"/>
      <c r="I1048" s="38"/>
      <c r="J1048" s="70"/>
      <c r="K1048" s="38"/>
      <c r="L1048" s="70"/>
      <c r="M1048" s="38"/>
      <c r="N1048" s="70"/>
      <c r="O1048" s="38"/>
      <c r="P1048" s="70"/>
      <c r="Q1048" s="70"/>
    </row>
  </sheetData>
  <mergeCells count="1">
    <mergeCell ref="B2:E2"/>
  </mergeCells>
  <phoneticPr fontId="5" type="noConversion"/>
  <dataValidations count="4">
    <dataValidation type="list" allowBlank="1" showInputMessage="1" showErrorMessage="1" sqref="J8:J1048 H8:H1048 P8:Q1048 L8:L1048 N8:N1048 D8:E1048">
      <formula1>INDIRECT(D$7)</formula1>
    </dataValidation>
    <dataValidation type="list" allowBlank="1" showInputMessage="1" showErrorMessage="1" errorTitle="error" error="Selecciona un dato de la lista" sqref="D7">
      <formula1>novedades</formula1>
    </dataValidation>
    <dataValidation allowBlank="1" showInputMessage="1" showErrorMessage="1" errorTitle="Validación" error="solo puede ingresar datos para el Tipo &quot;ISAPRE&quot; , &quot;CAMBIO_DE_RENTA&quot;,&quot;FORMA_DE_PAGO&quot;, &quot;APV&quot; o &quot;AHORRO_AFP&quot; o &quot;MAIL&quot;" sqref="F8:G1048 I8:I1048 K8:K1048 M8:M1048 O8:O1048"/>
    <dataValidation allowBlank="1" showInputMessage="1" showErrorMessage="1" errorTitle="error" error="Selecciona un dato de la lista" sqref="H7 E7 J7 L7 N7 P7:Q7"/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6637" r:id="rId4" name="TextBox1">
          <controlPr locked="0" defaultSize="0" autoLine="0" r:id="rId5">
            <anchor moveWithCells="1">
              <from>
                <xdr:col>1</xdr:col>
                <xdr:colOff>2505075</xdr:colOff>
                <xdr:row>5</xdr:row>
                <xdr:rowOff>38100</xdr:rowOff>
              </from>
              <to>
                <xdr:col>2</xdr:col>
                <xdr:colOff>1209675</xdr:colOff>
                <xdr:row>6</xdr:row>
                <xdr:rowOff>9525</xdr:rowOff>
              </to>
            </anchor>
          </controlPr>
        </control>
      </mc:Choice>
      <mc:Fallback>
        <control shapeId="6637" r:id="rId4" name="TextBox1"/>
      </mc:Fallback>
    </mc:AlternateContent>
    <mc:AlternateContent xmlns:mc="http://schemas.openxmlformats.org/markup-compatibility/2006">
      <mc:Choice Requires="x14">
        <control shapeId="6639" r:id="rId6" name="TextBox2">
          <controlPr locked="0" defaultSize="0" autoLine="0" r:id="rId7">
            <anchor moveWithCells="1">
              <from>
                <xdr:col>7</xdr:col>
                <xdr:colOff>352425</xdr:colOff>
                <xdr:row>5</xdr:row>
                <xdr:rowOff>9525</xdr:rowOff>
              </from>
              <to>
                <xdr:col>9</xdr:col>
                <xdr:colOff>209550</xdr:colOff>
                <xdr:row>5</xdr:row>
                <xdr:rowOff>266700</xdr:rowOff>
              </to>
            </anchor>
          </controlPr>
        </control>
      </mc:Choice>
      <mc:Fallback>
        <control shapeId="6639" r:id="rId6" name="TextBox2"/>
      </mc:Fallback>
    </mc:AlternateContent>
    <mc:AlternateContent xmlns:mc="http://schemas.openxmlformats.org/markup-compatibility/2006">
      <mc:Choice Requires="x14">
        <control shapeId="6640" r:id="rId8" name="TextBox3">
          <controlPr locked="0" defaultSize="0" autoLine="0" r:id="rId9">
            <anchor moveWithCells="1">
              <from>
                <xdr:col>1</xdr:col>
                <xdr:colOff>133350</xdr:colOff>
                <xdr:row>5</xdr:row>
                <xdr:rowOff>38100</xdr:rowOff>
              </from>
              <to>
                <xdr:col>1</xdr:col>
                <xdr:colOff>2152650</xdr:colOff>
                <xdr:row>6</xdr:row>
                <xdr:rowOff>0</xdr:rowOff>
              </to>
            </anchor>
          </controlPr>
        </control>
      </mc:Choice>
      <mc:Fallback>
        <control shapeId="6640" r:id="rId8" name="TextBox3"/>
      </mc:Fallback>
    </mc:AlternateContent>
    <mc:AlternateContent xmlns:mc="http://schemas.openxmlformats.org/markup-compatibility/2006">
      <mc:Choice Requires="x14">
        <control shapeId="6642" r:id="rId10" name="ComboBox1">
          <controlPr defaultSize="0" autoLine="0" listFillRange="empresas" r:id="rId11">
            <anchor moveWithCells="1">
              <from>
                <xdr:col>3</xdr:col>
                <xdr:colOff>409575</xdr:colOff>
                <xdr:row>5</xdr:row>
                <xdr:rowOff>19050</xdr:rowOff>
              </from>
              <to>
                <xdr:col>5</xdr:col>
                <xdr:colOff>381000</xdr:colOff>
                <xdr:row>5</xdr:row>
                <xdr:rowOff>257175</xdr:rowOff>
              </to>
            </anchor>
          </controlPr>
        </control>
      </mc:Choice>
      <mc:Fallback>
        <control shapeId="6642" r:id="rId10" name="ComboBox1"/>
      </mc:Fallback>
    </mc:AlternateContent>
    <mc:AlternateContent xmlns:mc="http://schemas.openxmlformats.org/markup-compatibility/2006">
      <mc:Choice Requires="x14">
        <control shapeId="6638" r:id="rId12" name="Label 494">
          <controlPr defaultSize="0" autoFill="0" autoLine="0" autoPict="0">
            <anchor moveWithCells="1" sizeWithCells="1">
              <from>
                <xdr:col>0</xdr:col>
                <xdr:colOff>66675</xdr:colOff>
                <xdr:row>5</xdr:row>
                <xdr:rowOff>76200</xdr:rowOff>
              </from>
              <to>
                <xdr:col>1</xdr:col>
                <xdr:colOff>123825</xdr:colOff>
                <xdr:row>5</xdr:row>
                <xdr:rowOff>219075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641" r:id="rId13" name="Label 497">
          <controlPr defaultSize="0" autoFill="0" autoLine="0" autoPict="0">
            <anchor moveWithCells="1" sizeWithCells="1">
              <from>
                <xdr:col>2</xdr:col>
                <xdr:colOff>1295400</xdr:colOff>
                <xdr:row>5</xdr:row>
                <xdr:rowOff>85725</xdr:rowOff>
              </from>
              <to>
                <xdr:col>3</xdr:col>
                <xdr:colOff>295275</xdr:colOff>
                <xdr:row>5</xdr:row>
                <xdr:rowOff>228600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643" r:id="rId14" name="Label 499">
          <controlPr defaultSize="0" autoFill="0" autoLine="0" autoPict="0">
            <anchor moveWithCells="1" sizeWithCells="1">
              <from>
                <xdr:col>1</xdr:col>
                <xdr:colOff>2181225</xdr:colOff>
                <xdr:row>5</xdr:row>
                <xdr:rowOff>95250</xdr:rowOff>
              </from>
              <to>
                <xdr:col>2</xdr:col>
                <xdr:colOff>9525</xdr:colOff>
                <xdr:row>5</xdr:row>
                <xdr:rowOff>238125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644" r:id="rId15" name="Label 500">
          <controlPr defaultSize="0" autoFill="0" autoLine="0" autoPict="0">
            <anchor moveWithCells="1" sizeWithCells="1">
              <from>
                <xdr:col>6</xdr:col>
                <xdr:colOff>428625</xdr:colOff>
                <xdr:row>5</xdr:row>
                <xdr:rowOff>57150</xdr:rowOff>
              </from>
              <to>
                <xdr:col>7</xdr:col>
                <xdr:colOff>323850</xdr:colOff>
                <xdr:row>5</xdr:row>
                <xdr:rowOff>228600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/>
  <dimension ref="A1:F1048"/>
  <sheetViews>
    <sheetView workbookViewId="0">
      <pane ySplit="7" topLeftCell="A8" activePane="bottomLeft" state="frozen"/>
      <selection activeCell="F21" sqref="F21:J30"/>
      <selection pane="bottomLeft" activeCell="A9" sqref="A9:F1048"/>
    </sheetView>
  </sheetViews>
  <sheetFormatPr baseColWidth="10" defaultColWidth="10.33203125" defaultRowHeight="11.25" x14ac:dyDescent="0.2"/>
  <cols>
    <col min="1" max="1" width="13.6640625" style="47" customWidth="1"/>
    <col min="2" max="2" width="41.33203125" style="48" customWidth="1"/>
    <col min="3" max="3" width="29.83203125" style="48" customWidth="1"/>
    <col min="4" max="4" width="18.83203125" style="49" customWidth="1"/>
    <col min="5" max="5" width="46.1640625" style="49" customWidth="1"/>
    <col min="6" max="6" width="18.83203125" style="49" customWidth="1"/>
  </cols>
  <sheetData>
    <row r="1" spans="1:6" ht="12" thickBot="1" x14ac:dyDescent="0.25">
      <c r="A1" s="34"/>
      <c r="B1" s="35"/>
      <c r="C1" s="35"/>
      <c r="D1" s="36"/>
      <c r="E1" s="6"/>
      <c r="F1" s="36"/>
    </row>
    <row r="2" spans="1:6" ht="12" thickBot="1" x14ac:dyDescent="0.25">
      <c r="A2" s="5"/>
      <c r="B2" s="168"/>
      <c r="C2" s="169"/>
      <c r="D2" s="36"/>
      <c r="E2"/>
      <c r="F2" s="36"/>
    </row>
    <row r="3" spans="1:6" x14ac:dyDescent="0.2">
      <c r="A3" s="5"/>
      <c r="B3" s="6"/>
      <c r="C3" s="6"/>
      <c r="D3" s="36"/>
      <c r="E3" s="6"/>
      <c r="F3" s="36"/>
    </row>
    <row r="4" spans="1:6" x14ac:dyDescent="0.2">
      <c r="A4" s="5"/>
      <c r="B4" s="6"/>
      <c r="C4" s="6"/>
      <c r="D4" s="36"/>
      <c r="E4" s="6"/>
      <c r="F4" s="36"/>
    </row>
    <row r="5" spans="1:6" x14ac:dyDescent="0.2">
      <c r="A5" s="5"/>
      <c r="B5" s="6"/>
      <c r="C5" s="6"/>
      <c r="D5" s="36"/>
      <c r="E5" s="6"/>
      <c r="F5" s="36"/>
    </row>
    <row r="6" spans="1:6" ht="32.25" customHeight="1" thickBot="1" x14ac:dyDescent="0.25">
      <c r="A6" s="8"/>
      <c r="B6" s="9"/>
      <c r="C6" s="9"/>
      <c r="D6" s="37"/>
      <c r="E6" s="9"/>
      <c r="F6" s="37"/>
    </row>
    <row r="7" spans="1:6" ht="24" customHeight="1" thickTop="1" x14ac:dyDescent="0.2">
      <c r="A7" s="99" t="s">
        <v>13</v>
      </c>
      <c r="B7" s="99" t="s">
        <v>12</v>
      </c>
      <c r="C7" s="99" t="s">
        <v>221</v>
      </c>
      <c r="D7" s="99" t="s">
        <v>175</v>
      </c>
      <c r="E7" s="99" t="s">
        <v>243</v>
      </c>
      <c r="F7" s="103" t="s">
        <v>244</v>
      </c>
    </row>
    <row r="8" spans="1:6" ht="12.75" x14ac:dyDescent="0.2">
      <c r="A8" s="130"/>
      <c r="B8" s="79" t="str">
        <f t="shared" ref="B8" si="0">IF(A8="","",IF(ISERROR(VLOOKUP(TEXT(A8,0),remples,3,0)),IF(ISERROR(VLOOKUP(TEXT(A8,0),rempl_ficha,7,0)),"***** Codigo No Encontrado *****",UPPER((VLOOKUP(TEXT(A8,0),rempl_ficha,7,0)&amp;"   "&amp;VLOOKUP(TEXT(A8,0),rempl_ficha,8,0)&amp;","&amp;VLOOKUP(TEXT(A8,0),rempl_ficha,9,0)))),VLOOKUP(TEXT(A8,0),remples,3,0)))</f>
        <v/>
      </c>
      <c r="C8" s="112" t="str">
        <f t="shared" ref="C8:C71" si="1">IF(A8="","",IF(ISERROR(VLOOKUP(TEXT(A8,0),remples,9,0)),IF(ISERROR(VLOOKUP(TEXT(A8,0),rempl_ficha,6,0)),"***** Codigo No Encontrado *****",UPPER((VLOOKUP(TEXT(A8,0),rempl_ficha,6,0)))),VLOOKUP(TEXT(A8,0),remples,9,0)))</f>
        <v/>
      </c>
      <c r="D8" s="70"/>
      <c r="E8" s="70"/>
      <c r="F8" s="38"/>
    </row>
    <row r="9" spans="1:6" ht="12.75" x14ac:dyDescent="0.2">
      <c r="A9" s="130"/>
      <c r="B9" s="79" t="str">
        <f t="shared" ref="B9:B72" si="2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si="1"/>
        <v/>
      </c>
      <c r="D9" s="70"/>
      <c r="E9" s="70"/>
      <c r="F9" s="38"/>
    </row>
    <row r="10" spans="1:6" ht="12.75" x14ac:dyDescent="0.2">
      <c r="A10" s="130"/>
      <c r="B10" s="79" t="str">
        <f t="shared" si="2"/>
        <v/>
      </c>
      <c r="C10" s="112" t="str">
        <f t="shared" si="1"/>
        <v/>
      </c>
      <c r="D10" s="70"/>
      <c r="E10" s="70"/>
      <c r="F10" s="38"/>
    </row>
    <row r="11" spans="1:6" ht="12.75" x14ac:dyDescent="0.2">
      <c r="A11" s="130"/>
      <c r="B11" s="79" t="str">
        <f t="shared" si="2"/>
        <v/>
      </c>
      <c r="C11" s="112" t="str">
        <f t="shared" si="1"/>
        <v/>
      </c>
      <c r="D11" s="70"/>
      <c r="E11" s="70"/>
      <c r="F11" s="38"/>
    </row>
    <row r="12" spans="1:6" ht="12.75" x14ac:dyDescent="0.2">
      <c r="A12" s="130"/>
      <c r="B12" s="79" t="str">
        <f t="shared" si="2"/>
        <v/>
      </c>
      <c r="C12" s="112" t="str">
        <f t="shared" si="1"/>
        <v/>
      </c>
      <c r="D12" s="70"/>
      <c r="E12" s="70"/>
      <c r="F12" s="38"/>
    </row>
    <row r="13" spans="1:6" ht="12.75" x14ac:dyDescent="0.2">
      <c r="A13" s="130"/>
      <c r="B13" s="79" t="str">
        <f t="shared" si="2"/>
        <v/>
      </c>
      <c r="C13" s="112" t="str">
        <f t="shared" si="1"/>
        <v/>
      </c>
      <c r="D13" s="70"/>
      <c r="E13" s="70"/>
      <c r="F13" s="38"/>
    </row>
    <row r="14" spans="1:6" ht="12.75" x14ac:dyDescent="0.2">
      <c r="A14" s="130"/>
      <c r="B14" s="79" t="str">
        <f t="shared" si="2"/>
        <v/>
      </c>
      <c r="C14" s="112" t="str">
        <f t="shared" si="1"/>
        <v/>
      </c>
      <c r="D14" s="70"/>
      <c r="E14" s="70"/>
      <c r="F14" s="38"/>
    </row>
    <row r="15" spans="1:6" ht="12.75" x14ac:dyDescent="0.2">
      <c r="A15" s="130"/>
      <c r="B15" s="79" t="str">
        <f t="shared" si="2"/>
        <v/>
      </c>
      <c r="C15" s="112" t="str">
        <f t="shared" si="1"/>
        <v/>
      </c>
      <c r="D15" s="70"/>
      <c r="E15" s="70"/>
      <c r="F15" s="38"/>
    </row>
    <row r="16" spans="1:6" ht="12.75" x14ac:dyDescent="0.2">
      <c r="A16" s="130"/>
      <c r="B16" s="79" t="str">
        <f t="shared" si="2"/>
        <v/>
      </c>
      <c r="C16" s="112" t="str">
        <f t="shared" si="1"/>
        <v/>
      </c>
      <c r="D16" s="70"/>
      <c r="E16" s="70"/>
      <c r="F16" s="38"/>
    </row>
    <row r="17" spans="1:6" ht="12.75" x14ac:dyDescent="0.2">
      <c r="A17" s="130"/>
      <c r="B17" s="79" t="str">
        <f t="shared" si="2"/>
        <v/>
      </c>
      <c r="C17" s="112" t="str">
        <f t="shared" si="1"/>
        <v/>
      </c>
      <c r="D17" s="70"/>
      <c r="E17" s="70"/>
      <c r="F17" s="38"/>
    </row>
    <row r="18" spans="1:6" ht="12.75" x14ac:dyDescent="0.2">
      <c r="A18" s="130"/>
      <c r="B18" s="79" t="str">
        <f t="shared" si="2"/>
        <v/>
      </c>
      <c r="C18" s="112" t="str">
        <f t="shared" si="1"/>
        <v/>
      </c>
      <c r="D18" s="70"/>
      <c r="E18" s="70"/>
      <c r="F18" s="38"/>
    </row>
    <row r="19" spans="1:6" ht="12.75" x14ac:dyDescent="0.2">
      <c r="A19" s="130"/>
      <c r="B19" s="79" t="str">
        <f t="shared" si="2"/>
        <v/>
      </c>
      <c r="C19" s="112" t="str">
        <f t="shared" si="1"/>
        <v/>
      </c>
      <c r="D19" s="70"/>
      <c r="E19" s="70"/>
      <c r="F19" s="38"/>
    </row>
    <row r="20" spans="1:6" ht="12.75" x14ac:dyDescent="0.2">
      <c r="A20" s="130"/>
      <c r="B20" s="79" t="str">
        <f t="shared" si="2"/>
        <v/>
      </c>
      <c r="C20" s="112" t="str">
        <f t="shared" si="1"/>
        <v/>
      </c>
      <c r="D20" s="70"/>
      <c r="E20" s="70"/>
      <c r="F20" s="38"/>
    </row>
    <row r="21" spans="1:6" ht="12.75" x14ac:dyDescent="0.2">
      <c r="A21" s="130"/>
      <c r="B21" s="79" t="str">
        <f t="shared" si="2"/>
        <v/>
      </c>
      <c r="C21" s="112" t="str">
        <f t="shared" si="1"/>
        <v/>
      </c>
      <c r="D21" s="70"/>
      <c r="E21" s="70"/>
      <c r="F21" s="38"/>
    </row>
    <row r="22" spans="1:6" ht="12.75" x14ac:dyDescent="0.2">
      <c r="A22" s="130"/>
      <c r="B22" s="79" t="str">
        <f t="shared" si="2"/>
        <v/>
      </c>
      <c r="C22" s="112" t="str">
        <f t="shared" si="1"/>
        <v/>
      </c>
      <c r="D22" s="70"/>
      <c r="E22" s="70"/>
      <c r="F22" s="38"/>
    </row>
    <row r="23" spans="1:6" ht="12.75" x14ac:dyDescent="0.2">
      <c r="A23" s="130"/>
      <c r="B23" s="79" t="str">
        <f t="shared" si="2"/>
        <v/>
      </c>
      <c r="C23" s="112" t="str">
        <f t="shared" si="1"/>
        <v/>
      </c>
      <c r="D23" s="70"/>
      <c r="E23" s="70"/>
      <c r="F23" s="38"/>
    </row>
    <row r="24" spans="1:6" ht="12.75" x14ac:dyDescent="0.2">
      <c r="A24" s="130"/>
      <c r="B24" s="79" t="str">
        <f t="shared" si="2"/>
        <v/>
      </c>
      <c r="C24" s="112" t="str">
        <f t="shared" si="1"/>
        <v/>
      </c>
      <c r="D24" s="70"/>
      <c r="E24" s="70"/>
      <c r="F24" s="38"/>
    </row>
    <row r="25" spans="1:6" ht="12.75" x14ac:dyDescent="0.2">
      <c r="A25" s="130"/>
      <c r="B25" s="79" t="str">
        <f t="shared" si="2"/>
        <v/>
      </c>
      <c r="C25" s="112" t="str">
        <f t="shared" si="1"/>
        <v/>
      </c>
      <c r="D25" s="70"/>
      <c r="E25" s="70"/>
      <c r="F25" s="38"/>
    </row>
    <row r="26" spans="1:6" ht="12.75" x14ac:dyDescent="0.2">
      <c r="A26" s="130"/>
      <c r="B26" s="79" t="str">
        <f t="shared" si="2"/>
        <v/>
      </c>
      <c r="C26" s="112" t="str">
        <f t="shared" si="1"/>
        <v/>
      </c>
      <c r="D26" s="70"/>
      <c r="E26" s="70"/>
      <c r="F26" s="38"/>
    </row>
    <row r="27" spans="1:6" ht="12.75" x14ac:dyDescent="0.2">
      <c r="A27" s="130"/>
      <c r="B27" s="79" t="str">
        <f t="shared" si="2"/>
        <v/>
      </c>
      <c r="C27" s="112" t="str">
        <f t="shared" si="1"/>
        <v/>
      </c>
      <c r="D27" s="70"/>
      <c r="E27" s="70"/>
      <c r="F27" s="38"/>
    </row>
    <row r="28" spans="1:6" ht="12.75" x14ac:dyDescent="0.2">
      <c r="A28" s="130"/>
      <c r="B28" s="79" t="str">
        <f t="shared" si="2"/>
        <v/>
      </c>
      <c r="C28" s="112" t="str">
        <f t="shared" si="1"/>
        <v/>
      </c>
      <c r="D28" s="70"/>
      <c r="E28" s="70"/>
      <c r="F28" s="38"/>
    </row>
    <row r="29" spans="1:6" ht="12.75" x14ac:dyDescent="0.2">
      <c r="A29" s="130"/>
      <c r="B29" s="79" t="str">
        <f t="shared" si="2"/>
        <v/>
      </c>
      <c r="C29" s="112" t="str">
        <f t="shared" si="1"/>
        <v/>
      </c>
      <c r="D29" s="70"/>
      <c r="E29" s="70"/>
      <c r="F29" s="38"/>
    </row>
    <row r="30" spans="1:6" ht="12.75" x14ac:dyDescent="0.2">
      <c r="A30" s="130"/>
      <c r="B30" s="79" t="str">
        <f t="shared" si="2"/>
        <v/>
      </c>
      <c r="C30" s="112" t="str">
        <f t="shared" si="1"/>
        <v/>
      </c>
      <c r="D30" s="70"/>
      <c r="E30" s="70"/>
      <c r="F30" s="38"/>
    </row>
    <row r="31" spans="1:6" ht="12.75" x14ac:dyDescent="0.2">
      <c r="A31" s="130"/>
      <c r="B31" s="79" t="str">
        <f t="shared" si="2"/>
        <v/>
      </c>
      <c r="C31" s="112" t="str">
        <f t="shared" si="1"/>
        <v/>
      </c>
      <c r="D31" s="70"/>
      <c r="E31" s="70"/>
      <c r="F31" s="38"/>
    </row>
    <row r="32" spans="1:6" ht="12.75" x14ac:dyDescent="0.2">
      <c r="A32" s="130"/>
      <c r="B32" s="79" t="str">
        <f t="shared" si="2"/>
        <v/>
      </c>
      <c r="C32" s="112" t="str">
        <f t="shared" si="1"/>
        <v/>
      </c>
      <c r="D32" s="70"/>
      <c r="E32" s="70"/>
      <c r="F32" s="38"/>
    </row>
    <row r="33" spans="1:6" ht="12.75" x14ac:dyDescent="0.2">
      <c r="A33" s="130"/>
      <c r="B33" s="79" t="str">
        <f t="shared" si="2"/>
        <v/>
      </c>
      <c r="C33" s="112" t="str">
        <f t="shared" si="1"/>
        <v/>
      </c>
      <c r="D33" s="70"/>
      <c r="E33" s="70"/>
      <c r="F33" s="38"/>
    </row>
    <row r="34" spans="1:6" ht="12.75" x14ac:dyDescent="0.2">
      <c r="A34" s="130"/>
      <c r="B34" s="79" t="str">
        <f t="shared" si="2"/>
        <v/>
      </c>
      <c r="C34" s="112" t="str">
        <f t="shared" si="1"/>
        <v/>
      </c>
      <c r="D34" s="70"/>
      <c r="E34" s="70"/>
      <c r="F34" s="38"/>
    </row>
    <row r="35" spans="1:6" ht="12.75" x14ac:dyDescent="0.2">
      <c r="A35" s="130"/>
      <c r="B35" s="79" t="str">
        <f t="shared" si="2"/>
        <v/>
      </c>
      <c r="C35" s="112" t="str">
        <f t="shared" si="1"/>
        <v/>
      </c>
      <c r="D35" s="70"/>
      <c r="E35" s="70"/>
      <c r="F35" s="38"/>
    </row>
    <row r="36" spans="1:6" ht="12.75" x14ac:dyDescent="0.2">
      <c r="A36" s="130"/>
      <c r="B36" s="79" t="str">
        <f t="shared" si="2"/>
        <v/>
      </c>
      <c r="C36" s="112" t="str">
        <f t="shared" si="1"/>
        <v/>
      </c>
      <c r="D36" s="70"/>
      <c r="E36" s="70"/>
      <c r="F36" s="38"/>
    </row>
    <row r="37" spans="1:6" ht="12.75" x14ac:dyDescent="0.2">
      <c r="A37" s="130"/>
      <c r="B37" s="79" t="str">
        <f t="shared" si="2"/>
        <v/>
      </c>
      <c r="C37" s="112" t="str">
        <f t="shared" si="1"/>
        <v/>
      </c>
      <c r="D37" s="70"/>
      <c r="E37" s="70"/>
      <c r="F37" s="38"/>
    </row>
    <row r="38" spans="1:6" ht="12.75" x14ac:dyDescent="0.2">
      <c r="A38" s="130"/>
      <c r="B38" s="79" t="str">
        <f t="shared" si="2"/>
        <v/>
      </c>
      <c r="C38" s="112" t="str">
        <f t="shared" si="1"/>
        <v/>
      </c>
      <c r="D38" s="70"/>
      <c r="E38" s="70"/>
      <c r="F38" s="38"/>
    </row>
    <row r="39" spans="1:6" ht="12.75" x14ac:dyDescent="0.2">
      <c r="A39" s="130"/>
      <c r="B39" s="79" t="str">
        <f t="shared" si="2"/>
        <v/>
      </c>
      <c r="C39" s="112" t="str">
        <f t="shared" si="1"/>
        <v/>
      </c>
      <c r="D39" s="70"/>
      <c r="E39" s="70"/>
      <c r="F39" s="38"/>
    </row>
    <row r="40" spans="1:6" ht="12.75" x14ac:dyDescent="0.2">
      <c r="A40" s="130"/>
      <c r="B40" s="79" t="str">
        <f t="shared" si="2"/>
        <v/>
      </c>
      <c r="C40" s="112" t="str">
        <f t="shared" si="1"/>
        <v/>
      </c>
      <c r="D40" s="70"/>
      <c r="E40" s="70"/>
      <c r="F40" s="38"/>
    </row>
    <row r="41" spans="1:6" ht="12.75" x14ac:dyDescent="0.2">
      <c r="A41" s="130"/>
      <c r="B41" s="79" t="str">
        <f t="shared" si="2"/>
        <v/>
      </c>
      <c r="C41" s="112" t="str">
        <f t="shared" si="1"/>
        <v/>
      </c>
      <c r="D41" s="70"/>
      <c r="E41" s="70"/>
      <c r="F41" s="38"/>
    </row>
    <row r="42" spans="1:6" ht="12.75" x14ac:dyDescent="0.2">
      <c r="A42" s="130"/>
      <c r="B42" s="79" t="str">
        <f t="shared" si="2"/>
        <v/>
      </c>
      <c r="C42" s="112" t="str">
        <f t="shared" si="1"/>
        <v/>
      </c>
      <c r="D42" s="70"/>
      <c r="E42" s="70"/>
      <c r="F42" s="38"/>
    </row>
    <row r="43" spans="1:6" ht="12.75" x14ac:dyDescent="0.2">
      <c r="A43" s="130"/>
      <c r="B43" s="79" t="str">
        <f t="shared" si="2"/>
        <v/>
      </c>
      <c r="C43" s="112" t="str">
        <f t="shared" si="1"/>
        <v/>
      </c>
      <c r="D43" s="70"/>
      <c r="E43" s="70"/>
      <c r="F43" s="38"/>
    </row>
    <row r="44" spans="1:6" ht="12.75" x14ac:dyDescent="0.2">
      <c r="A44" s="130"/>
      <c r="B44" s="79" t="str">
        <f t="shared" si="2"/>
        <v/>
      </c>
      <c r="C44" s="112" t="str">
        <f t="shared" si="1"/>
        <v/>
      </c>
      <c r="D44" s="70"/>
      <c r="E44" s="70"/>
      <c r="F44" s="38"/>
    </row>
    <row r="45" spans="1:6" ht="12.75" x14ac:dyDescent="0.2">
      <c r="A45" s="130"/>
      <c r="B45" s="79" t="str">
        <f t="shared" si="2"/>
        <v/>
      </c>
      <c r="C45" s="112" t="str">
        <f t="shared" si="1"/>
        <v/>
      </c>
      <c r="D45" s="70"/>
      <c r="E45" s="70"/>
      <c r="F45" s="38"/>
    </row>
    <row r="46" spans="1:6" ht="12.75" x14ac:dyDescent="0.2">
      <c r="A46" s="130"/>
      <c r="B46" s="79" t="str">
        <f t="shared" si="2"/>
        <v/>
      </c>
      <c r="C46" s="112" t="str">
        <f t="shared" si="1"/>
        <v/>
      </c>
      <c r="D46" s="70"/>
      <c r="E46" s="70"/>
      <c r="F46" s="38"/>
    </row>
    <row r="47" spans="1:6" ht="12.75" x14ac:dyDescent="0.2">
      <c r="A47" s="130"/>
      <c r="B47" s="79" t="str">
        <f t="shared" si="2"/>
        <v/>
      </c>
      <c r="C47" s="112" t="str">
        <f t="shared" si="1"/>
        <v/>
      </c>
      <c r="D47" s="70"/>
      <c r="E47" s="70"/>
      <c r="F47" s="38"/>
    </row>
    <row r="48" spans="1:6" ht="12.75" x14ac:dyDescent="0.2">
      <c r="A48" s="130"/>
      <c r="B48" s="79" t="str">
        <f t="shared" si="2"/>
        <v/>
      </c>
      <c r="C48" s="112" t="str">
        <f t="shared" si="1"/>
        <v/>
      </c>
      <c r="D48" s="70"/>
      <c r="E48" s="70"/>
      <c r="F48" s="38"/>
    </row>
    <row r="49" spans="1:6" ht="12.75" x14ac:dyDescent="0.2">
      <c r="A49" s="130"/>
      <c r="B49" s="79" t="str">
        <f t="shared" si="2"/>
        <v/>
      </c>
      <c r="C49" s="112" t="str">
        <f t="shared" si="1"/>
        <v/>
      </c>
      <c r="D49" s="70"/>
      <c r="E49" s="70"/>
      <c r="F49" s="38"/>
    </row>
    <row r="50" spans="1:6" ht="12.75" x14ac:dyDescent="0.2">
      <c r="A50" s="130"/>
      <c r="B50" s="79" t="str">
        <f t="shared" si="2"/>
        <v/>
      </c>
      <c r="C50" s="112" t="str">
        <f t="shared" si="1"/>
        <v/>
      </c>
      <c r="D50" s="70"/>
      <c r="E50" s="70"/>
      <c r="F50" s="38"/>
    </row>
    <row r="51" spans="1:6" ht="12.75" x14ac:dyDescent="0.2">
      <c r="A51" s="130"/>
      <c r="B51" s="79" t="str">
        <f t="shared" si="2"/>
        <v/>
      </c>
      <c r="C51" s="112" t="str">
        <f t="shared" si="1"/>
        <v/>
      </c>
      <c r="D51" s="70"/>
      <c r="E51" s="70"/>
      <c r="F51" s="38"/>
    </row>
    <row r="52" spans="1:6" ht="12.75" x14ac:dyDescent="0.2">
      <c r="A52" s="130"/>
      <c r="B52" s="79" t="str">
        <f t="shared" si="2"/>
        <v/>
      </c>
      <c r="C52" s="112" t="str">
        <f t="shared" si="1"/>
        <v/>
      </c>
      <c r="D52" s="70"/>
      <c r="E52" s="70"/>
      <c r="F52" s="38"/>
    </row>
    <row r="53" spans="1:6" ht="12.75" x14ac:dyDescent="0.2">
      <c r="A53" s="130"/>
      <c r="B53" s="79" t="str">
        <f t="shared" si="2"/>
        <v/>
      </c>
      <c r="C53" s="112" t="str">
        <f t="shared" si="1"/>
        <v/>
      </c>
      <c r="D53" s="70"/>
      <c r="E53" s="70"/>
      <c r="F53" s="38"/>
    </row>
    <row r="54" spans="1:6" ht="12.75" x14ac:dyDescent="0.2">
      <c r="A54" s="130"/>
      <c r="B54" s="79" t="str">
        <f t="shared" si="2"/>
        <v/>
      </c>
      <c r="C54" s="112" t="str">
        <f t="shared" si="1"/>
        <v/>
      </c>
      <c r="D54" s="70"/>
      <c r="E54" s="70"/>
      <c r="F54" s="38"/>
    </row>
    <row r="55" spans="1:6" ht="12.75" x14ac:dyDescent="0.2">
      <c r="A55" s="130"/>
      <c r="B55" s="79" t="str">
        <f t="shared" si="2"/>
        <v/>
      </c>
      <c r="C55" s="112" t="str">
        <f t="shared" si="1"/>
        <v/>
      </c>
      <c r="D55" s="70"/>
      <c r="E55" s="70"/>
      <c r="F55" s="38"/>
    </row>
    <row r="56" spans="1:6" ht="12.75" x14ac:dyDescent="0.2">
      <c r="A56" s="130"/>
      <c r="B56" s="79" t="str">
        <f t="shared" si="2"/>
        <v/>
      </c>
      <c r="C56" s="112" t="str">
        <f t="shared" si="1"/>
        <v/>
      </c>
      <c r="D56" s="70"/>
      <c r="E56" s="70"/>
      <c r="F56" s="38"/>
    </row>
    <row r="57" spans="1:6" ht="12.75" x14ac:dyDescent="0.2">
      <c r="A57" s="130"/>
      <c r="B57" s="79" t="str">
        <f t="shared" si="2"/>
        <v/>
      </c>
      <c r="C57" s="112" t="str">
        <f t="shared" si="1"/>
        <v/>
      </c>
      <c r="D57" s="70"/>
      <c r="E57" s="70"/>
      <c r="F57" s="38"/>
    </row>
    <row r="58" spans="1:6" ht="12.75" x14ac:dyDescent="0.2">
      <c r="A58" s="130"/>
      <c r="B58" s="79" t="str">
        <f t="shared" si="2"/>
        <v/>
      </c>
      <c r="C58" s="112" t="str">
        <f t="shared" si="1"/>
        <v/>
      </c>
      <c r="D58" s="70"/>
      <c r="E58" s="70"/>
      <c r="F58" s="38"/>
    </row>
    <row r="59" spans="1:6" ht="12.75" x14ac:dyDescent="0.2">
      <c r="A59" s="130"/>
      <c r="B59" s="79" t="str">
        <f t="shared" si="2"/>
        <v/>
      </c>
      <c r="C59" s="112" t="str">
        <f t="shared" si="1"/>
        <v/>
      </c>
      <c r="D59" s="70"/>
      <c r="E59" s="70"/>
      <c r="F59" s="38"/>
    </row>
    <row r="60" spans="1:6" ht="12.75" x14ac:dyDescent="0.2">
      <c r="A60" s="130"/>
      <c r="B60" s="79" t="str">
        <f t="shared" si="2"/>
        <v/>
      </c>
      <c r="C60" s="112" t="str">
        <f t="shared" si="1"/>
        <v/>
      </c>
      <c r="D60" s="70"/>
      <c r="E60" s="70"/>
      <c r="F60" s="38"/>
    </row>
    <row r="61" spans="1:6" ht="12.75" x14ac:dyDescent="0.2">
      <c r="A61" s="130"/>
      <c r="B61" s="79" t="str">
        <f t="shared" si="2"/>
        <v/>
      </c>
      <c r="C61" s="112" t="str">
        <f t="shared" si="1"/>
        <v/>
      </c>
      <c r="D61" s="70"/>
      <c r="E61" s="70"/>
      <c r="F61" s="38"/>
    </row>
    <row r="62" spans="1:6" ht="12.75" x14ac:dyDescent="0.2">
      <c r="A62" s="130"/>
      <c r="B62" s="79" t="str">
        <f t="shared" si="2"/>
        <v/>
      </c>
      <c r="C62" s="112" t="str">
        <f t="shared" si="1"/>
        <v/>
      </c>
      <c r="D62" s="70"/>
      <c r="E62" s="70"/>
      <c r="F62" s="38"/>
    </row>
    <row r="63" spans="1:6" ht="12.75" x14ac:dyDescent="0.2">
      <c r="A63" s="130"/>
      <c r="B63" s="79" t="str">
        <f t="shared" si="2"/>
        <v/>
      </c>
      <c r="C63" s="112" t="str">
        <f t="shared" si="1"/>
        <v/>
      </c>
      <c r="D63" s="70"/>
      <c r="E63" s="70"/>
      <c r="F63" s="38"/>
    </row>
    <row r="64" spans="1:6" ht="12.75" x14ac:dyDescent="0.2">
      <c r="A64" s="130"/>
      <c r="B64" s="79" t="str">
        <f t="shared" si="2"/>
        <v/>
      </c>
      <c r="C64" s="112" t="str">
        <f t="shared" si="1"/>
        <v/>
      </c>
      <c r="D64" s="70"/>
      <c r="E64" s="70"/>
      <c r="F64" s="38"/>
    </row>
    <row r="65" spans="1:6" ht="12.75" x14ac:dyDescent="0.2">
      <c r="A65" s="130"/>
      <c r="B65" s="79" t="str">
        <f t="shared" si="2"/>
        <v/>
      </c>
      <c r="C65" s="112" t="str">
        <f t="shared" si="1"/>
        <v/>
      </c>
      <c r="D65" s="70"/>
      <c r="E65" s="70"/>
      <c r="F65" s="38"/>
    </row>
    <row r="66" spans="1:6" ht="12.75" x14ac:dyDescent="0.2">
      <c r="A66" s="130"/>
      <c r="B66" s="79" t="str">
        <f t="shared" si="2"/>
        <v/>
      </c>
      <c r="C66" s="112" t="str">
        <f t="shared" si="1"/>
        <v/>
      </c>
      <c r="D66" s="70"/>
      <c r="E66" s="70"/>
      <c r="F66" s="38"/>
    </row>
    <row r="67" spans="1:6" ht="12.75" x14ac:dyDescent="0.2">
      <c r="A67" s="130"/>
      <c r="B67" s="79" t="str">
        <f t="shared" si="2"/>
        <v/>
      </c>
      <c r="C67" s="112" t="str">
        <f t="shared" si="1"/>
        <v/>
      </c>
      <c r="D67" s="70"/>
      <c r="E67" s="70"/>
      <c r="F67" s="38"/>
    </row>
    <row r="68" spans="1:6" ht="12.75" x14ac:dyDescent="0.2">
      <c r="A68" s="130"/>
      <c r="B68" s="79" t="str">
        <f t="shared" si="2"/>
        <v/>
      </c>
      <c r="C68" s="112" t="str">
        <f t="shared" si="1"/>
        <v/>
      </c>
      <c r="D68" s="70"/>
      <c r="E68" s="70"/>
      <c r="F68" s="38"/>
    </row>
    <row r="69" spans="1:6" ht="12.75" x14ac:dyDescent="0.2">
      <c r="A69" s="130"/>
      <c r="B69" s="79" t="str">
        <f t="shared" si="2"/>
        <v/>
      </c>
      <c r="C69" s="112" t="str">
        <f t="shared" si="1"/>
        <v/>
      </c>
      <c r="D69" s="70"/>
      <c r="E69" s="70"/>
      <c r="F69" s="38"/>
    </row>
    <row r="70" spans="1:6" ht="12.75" x14ac:dyDescent="0.2">
      <c r="A70" s="130"/>
      <c r="B70" s="79" t="str">
        <f t="shared" si="2"/>
        <v/>
      </c>
      <c r="C70" s="112" t="str">
        <f t="shared" si="1"/>
        <v/>
      </c>
      <c r="D70" s="70"/>
      <c r="E70" s="70"/>
      <c r="F70" s="38"/>
    </row>
    <row r="71" spans="1:6" ht="12.75" x14ac:dyDescent="0.2">
      <c r="A71" s="130"/>
      <c r="B71" s="79" t="str">
        <f t="shared" si="2"/>
        <v/>
      </c>
      <c r="C71" s="112" t="str">
        <f t="shared" si="1"/>
        <v/>
      </c>
      <c r="D71" s="70"/>
      <c r="E71" s="70"/>
      <c r="F71" s="38"/>
    </row>
    <row r="72" spans="1:6" ht="12.75" x14ac:dyDescent="0.2">
      <c r="A72" s="130"/>
      <c r="B72" s="79" t="str">
        <f t="shared" si="2"/>
        <v/>
      </c>
      <c r="C72" s="112" t="str">
        <f t="shared" ref="C72:C135" si="3">IF(A72="","",IF(ISERROR(VLOOKUP(TEXT(A72,0),remples,9,0)),IF(ISERROR(VLOOKUP(TEXT(A72,0),rempl_ficha,6,0)),"***** Codigo No Encontrado *****",UPPER((VLOOKUP(TEXT(A72,0),rempl_ficha,6,0)))),VLOOKUP(TEXT(A72,0),remples,9,0)))</f>
        <v/>
      </c>
      <c r="D72" s="70"/>
      <c r="E72" s="70"/>
      <c r="F72" s="38"/>
    </row>
    <row r="73" spans="1:6" ht="12.75" x14ac:dyDescent="0.2">
      <c r="A73" s="130"/>
      <c r="B73" s="79" t="str">
        <f t="shared" ref="B73:B136" si="4">IF(A73="","",IF(ISERROR(VLOOKUP(TEXT(A73,0),remples,3,0)),IF(ISERROR(VLOOKUP(TEXT(A73,0),rempl_ficha,7,0)),"***** Codigo No Encontrado *****",UPPER((VLOOKUP(TEXT(A73,0),rempl_ficha,7,0)&amp;"   "&amp;VLOOKUP(TEXT(A73,0),rempl_ficha,8,0)&amp;","&amp;VLOOKUP(TEXT(A73,0),rempl_ficha,9,0)))),VLOOKUP(TEXT(A73,0),remples,3,0)))</f>
        <v/>
      </c>
      <c r="C73" s="112" t="str">
        <f t="shared" si="3"/>
        <v/>
      </c>
      <c r="D73" s="70"/>
      <c r="E73" s="70"/>
      <c r="F73" s="38"/>
    </row>
    <row r="74" spans="1:6" ht="12.75" x14ac:dyDescent="0.2">
      <c r="A74" s="130"/>
      <c r="B74" s="79" t="str">
        <f t="shared" si="4"/>
        <v/>
      </c>
      <c r="C74" s="112" t="str">
        <f t="shared" si="3"/>
        <v/>
      </c>
      <c r="D74" s="70"/>
      <c r="E74" s="70"/>
      <c r="F74" s="38"/>
    </row>
    <row r="75" spans="1:6" ht="12.75" x14ac:dyDescent="0.2">
      <c r="A75" s="130"/>
      <c r="B75" s="79" t="str">
        <f t="shared" si="4"/>
        <v/>
      </c>
      <c r="C75" s="112" t="str">
        <f t="shared" si="3"/>
        <v/>
      </c>
      <c r="D75" s="70"/>
      <c r="E75" s="70"/>
      <c r="F75" s="38"/>
    </row>
    <row r="76" spans="1:6" ht="12.75" x14ac:dyDescent="0.2">
      <c r="A76" s="130"/>
      <c r="B76" s="79" t="str">
        <f t="shared" si="4"/>
        <v/>
      </c>
      <c r="C76" s="112" t="str">
        <f t="shared" si="3"/>
        <v/>
      </c>
      <c r="D76" s="70"/>
      <c r="E76" s="70"/>
      <c r="F76" s="38"/>
    </row>
    <row r="77" spans="1:6" ht="12.75" x14ac:dyDescent="0.2">
      <c r="A77" s="130"/>
      <c r="B77" s="79" t="str">
        <f t="shared" si="4"/>
        <v/>
      </c>
      <c r="C77" s="112" t="str">
        <f t="shared" si="3"/>
        <v/>
      </c>
      <c r="D77" s="70"/>
      <c r="E77" s="70"/>
      <c r="F77" s="38"/>
    </row>
    <row r="78" spans="1:6" ht="12.75" x14ac:dyDescent="0.2">
      <c r="A78" s="130"/>
      <c r="B78" s="79" t="str">
        <f t="shared" si="4"/>
        <v/>
      </c>
      <c r="C78" s="112" t="str">
        <f t="shared" si="3"/>
        <v/>
      </c>
      <c r="D78" s="70"/>
      <c r="E78" s="70"/>
      <c r="F78" s="38"/>
    </row>
    <row r="79" spans="1:6" ht="12.75" x14ac:dyDescent="0.2">
      <c r="A79" s="130"/>
      <c r="B79" s="79" t="str">
        <f t="shared" si="4"/>
        <v/>
      </c>
      <c r="C79" s="112" t="str">
        <f t="shared" si="3"/>
        <v/>
      </c>
      <c r="D79" s="70"/>
      <c r="E79" s="70"/>
      <c r="F79" s="38"/>
    </row>
    <row r="80" spans="1:6" ht="12.75" x14ac:dyDescent="0.2">
      <c r="A80" s="130"/>
      <c r="B80" s="79" t="str">
        <f t="shared" si="4"/>
        <v/>
      </c>
      <c r="C80" s="112" t="str">
        <f t="shared" si="3"/>
        <v/>
      </c>
      <c r="D80" s="70"/>
      <c r="E80" s="70"/>
      <c r="F80" s="38"/>
    </row>
    <row r="81" spans="1:6" ht="12.75" x14ac:dyDescent="0.2">
      <c r="A81" s="130"/>
      <c r="B81" s="79" t="str">
        <f t="shared" si="4"/>
        <v/>
      </c>
      <c r="C81" s="112" t="str">
        <f t="shared" si="3"/>
        <v/>
      </c>
      <c r="D81" s="70"/>
      <c r="E81" s="70"/>
      <c r="F81" s="38"/>
    </row>
    <row r="82" spans="1:6" ht="12.75" x14ac:dyDescent="0.2">
      <c r="A82" s="130"/>
      <c r="B82" s="79" t="str">
        <f t="shared" si="4"/>
        <v/>
      </c>
      <c r="C82" s="112" t="str">
        <f t="shared" si="3"/>
        <v/>
      </c>
      <c r="D82" s="70"/>
      <c r="E82" s="70"/>
      <c r="F82" s="38"/>
    </row>
    <row r="83" spans="1:6" ht="12.75" x14ac:dyDescent="0.2">
      <c r="A83" s="130"/>
      <c r="B83" s="79" t="str">
        <f t="shared" si="4"/>
        <v/>
      </c>
      <c r="C83" s="112" t="str">
        <f t="shared" si="3"/>
        <v/>
      </c>
      <c r="D83" s="70"/>
      <c r="E83" s="70"/>
      <c r="F83" s="38"/>
    </row>
    <row r="84" spans="1:6" ht="12.75" x14ac:dyDescent="0.2">
      <c r="A84" s="130"/>
      <c r="B84" s="79" t="str">
        <f t="shared" si="4"/>
        <v/>
      </c>
      <c r="C84" s="112" t="str">
        <f t="shared" si="3"/>
        <v/>
      </c>
      <c r="D84" s="70"/>
      <c r="E84" s="70"/>
      <c r="F84" s="38"/>
    </row>
    <row r="85" spans="1:6" ht="12.75" x14ac:dyDescent="0.2">
      <c r="A85" s="130"/>
      <c r="B85" s="79" t="str">
        <f t="shared" si="4"/>
        <v/>
      </c>
      <c r="C85" s="112" t="str">
        <f t="shared" si="3"/>
        <v/>
      </c>
      <c r="D85" s="70"/>
      <c r="E85" s="70"/>
      <c r="F85" s="38"/>
    </row>
    <row r="86" spans="1:6" ht="12.75" x14ac:dyDescent="0.2">
      <c r="A86" s="130"/>
      <c r="B86" s="79" t="str">
        <f t="shared" si="4"/>
        <v/>
      </c>
      <c r="C86" s="112" t="str">
        <f t="shared" si="3"/>
        <v/>
      </c>
      <c r="D86" s="70"/>
      <c r="E86" s="70"/>
      <c r="F86" s="38"/>
    </row>
    <row r="87" spans="1:6" ht="12.75" x14ac:dyDescent="0.2">
      <c r="A87" s="130"/>
      <c r="B87" s="79" t="str">
        <f t="shared" si="4"/>
        <v/>
      </c>
      <c r="C87" s="112" t="str">
        <f t="shared" si="3"/>
        <v/>
      </c>
      <c r="D87" s="70"/>
      <c r="E87" s="70"/>
      <c r="F87" s="38"/>
    </row>
    <row r="88" spans="1:6" ht="12.75" x14ac:dyDescent="0.2">
      <c r="A88" s="130"/>
      <c r="B88" s="79" t="str">
        <f t="shared" si="4"/>
        <v/>
      </c>
      <c r="C88" s="112" t="str">
        <f t="shared" si="3"/>
        <v/>
      </c>
      <c r="D88" s="70"/>
      <c r="E88" s="70"/>
      <c r="F88" s="38"/>
    </row>
    <row r="89" spans="1:6" ht="12.75" x14ac:dyDescent="0.2">
      <c r="A89" s="130"/>
      <c r="B89" s="79" t="str">
        <f t="shared" si="4"/>
        <v/>
      </c>
      <c r="C89" s="112" t="str">
        <f t="shared" si="3"/>
        <v/>
      </c>
      <c r="D89" s="70"/>
      <c r="E89" s="70"/>
      <c r="F89" s="38"/>
    </row>
    <row r="90" spans="1:6" ht="12.75" x14ac:dyDescent="0.2">
      <c r="A90" s="130"/>
      <c r="B90" s="79" t="str">
        <f t="shared" si="4"/>
        <v/>
      </c>
      <c r="C90" s="112" t="str">
        <f t="shared" si="3"/>
        <v/>
      </c>
      <c r="D90" s="70"/>
      <c r="E90" s="70"/>
      <c r="F90" s="38"/>
    </row>
    <row r="91" spans="1:6" ht="12.75" x14ac:dyDescent="0.2">
      <c r="A91" s="130"/>
      <c r="B91" s="79" t="str">
        <f t="shared" si="4"/>
        <v/>
      </c>
      <c r="C91" s="112" t="str">
        <f t="shared" si="3"/>
        <v/>
      </c>
      <c r="D91" s="70"/>
      <c r="E91" s="70"/>
      <c r="F91" s="38"/>
    </row>
    <row r="92" spans="1:6" ht="12.75" x14ac:dyDescent="0.2">
      <c r="A92" s="130"/>
      <c r="B92" s="79" t="str">
        <f t="shared" si="4"/>
        <v/>
      </c>
      <c r="C92" s="112" t="str">
        <f t="shared" si="3"/>
        <v/>
      </c>
      <c r="D92" s="70"/>
      <c r="E92" s="70"/>
      <c r="F92" s="38"/>
    </row>
    <row r="93" spans="1:6" ht="12.75" x14ac:dyDescent="0.2">
      <c r="A93" s="130"/>
      <c r="B93" s="79" t="str">
        <f t="shared" si="4"/>
        <v/>
      </c>
      <c r="C93" s="112" t="str">
        <f t="shared" si="3"/>
        <v/>
      </c>
      <c r="D93" s="70"/>
      <c r="E93" s="70"/>
      <c r="F93" s="38"/>
    </row>
    <row r="94" spans="1:6" ht="12.75" x14ac:dyDescent="0.2">
      <c r="A94" s="130"/>
      <c r="B94" s="79" t="str">
        <f t="shared" si="4"/>
        <v/>
      </c>
      <c r="C94" s="112" t="str">
        <f t="shared" si="3"/>
        <v/>
      </c>
      <c r="D94" s="70"/>
      <c r="E94" s="70"/>
      <c r="F94" s="38"/>
    </row>
    <row r="95" spans="1:6" ht="12.75" x14ac:dyDescent="0.2">
      <c r="A95" s="130"/>
      <c r="B95" s="79" t="str">
        <f t="shared" si="4"/>
        <v/>
      </c>
      <c r="C95" s="112" t="str">
        <f t="shared" si="3"/>
        <v/>
      </c>
      <c r="D95" s="70"/>
      <c r="E95" s="70"/>
      <c r="F95" s="38"/>
    </row>
    <row r="96" spans="1:6" ht="12.75" x14ac:dyDescent="0.2">
      <c r="A96" s="130"/>
      <c r="B96" s="79" t="str">
        <f t="shared" si="4"/>
        <v/>
      </c>
      <c r="C96" s="112" t="str">
        <f t="shared" si="3"/>
        <v/>
      </c>
      <c r="D96" s="70"/>
      <c r="E96" s="70"/>
      <c r="F96" s="38"/>
    </row>
    <row r="97" spans="1:6" ht="12.75" x14ac:dyDescent="0.2">
      <c r="A97" s="130"/>
      <c r="B97" s="79" t="str">
        <f t="shared" si="4"/>
        <v/>
      </c>
      <c r="C97" s="112" t="str">
        <f t="shared" si="3"/>
        <v/>
      </c>
      <c r="D97" s="70"/>
      <c r="E97" s="70"/>
      <c r="F97" s="38"/>
    </row>
    <row r="98" spans="1:6" ht="12.75" x14ac:dyDescent="0.2">
      <c r="A98" s="130"/>
      <c r="B98" s="79" t="str">
        <f t="shared" si="4"/>
        <v/>
      </c>
      <c r="C98" s="112" t="str">
        <f t="shared" si="3"/>
        <v/>
      </c>
      <c r="D98" s="70"/>
      <c r="E98" s="70"/>
      <c r="F98" s="38"/>
    </row>
    <row r="99" spans="1:6" ht="12.75" x14ac:dyDescent="0.2">
      <c r="A99" s="130"/>
      <c r="B99" s="79" t="str">
        <f t="shared" si="4"/>
        <v/>
      </c>
      <c r="C99" s="112" t="str">
        <f t="shared" si="3"/>
        <v/>
      </c>
      <c r="D99" s="70"/>
      <c r="E99" s="70"/>
      <c r="F99" s="38"/>
    </row>
    <row r="100" spans="1:6" ht="12.75" x14ac:dyDescent="0.2">
      <c r="A100" s="130"/>
      <c r="B100" s="79" t="str">
        <f t="shared" si="4"/>
        <v/>
      </c>
      <c r="C100" s="112" t="str">
        <f t="shared" si="3"/>
        <v/>
      </c>
      <c r="D100" s="70"/>
      <c r="E100" s="70"/>
      <c r="F100" s="38"/>
    </row>
    <row r="101" spans="1:6" ht="12.75" x14ac:dyDescent="0.2">
      <c r="A101" s="130"/>
      <c r="B101" s="79" t="str">
        <f t="shared" si="4"/>
        <v/>
      </c>
      <c r="C101" s="112" t="str">
        <f t="shared" si="3"/>
        <v/>
      </c>
      <c r="D101" s="70"/>
      <c r="E101" s="70"/>
      <c r="F101" s="38"/>
    </row>
    <row r="102" spans="1:6" ht="12.75" x14ac:dyDescent="0.2">
      <c r="A102" s="130"/>
      <c r="B102" s="79" t="str">
        <f t="shared" si="4"/>
        <v/>
      </c>
      <c r="C102" s="112" t="str">
        <f t="shared" si="3"/>
        <v/>
      </c>
      <c r="D102" s="70"/>
      <c r="E102" s="70"/>
      <c r="F102" s="38"/>
    </row>
    <row r="103" spans="1:6" ht="12.75" x14ac:dyDescent="0.2">
      <c r="A103" s="130"/>
      <c r="B103" s="79" t="str">
        <f t="shared" si="4"/>
        <v/>
      </c>
      <c r="C103" s="112" t="str">
        <f t="shared" si="3"/>
        <v/>
      </c>
      <c r="D103" s="70"/>
      <c r="E103" s="70"/>
      <c r="F103" s="38"/>
    </row>
    <row r="104" spans="1:6" ht="12.75" x14ac:dyDescent="0.2">
      <c r="A104" s="130"/>
      <c r="B104" s="79" t="str">
        <f t="shared" si="4"/>
        <v/>
      </c>
      <c r="C104" s="112" t="str">
        <f t="shared" si="3"/>
        <v/>
      </c>
      <c r="D104" s="70"/>
      <c r="E104" s="70"/>
      <c r="F104" s="38"/>
    </row>
    <row r="105" spans="1:6" ht="12.75" x14ac:dyDescent="0.2">
      <c r="A105" s="130"/>
      <c r="B105" s="79" t="str">
        <f t="shared" si="4"/>
        <v/>
      </c>
      <c r="C105" s="112" t="str">
        <f t="shared" si="3"/>
        <v/>
      </c>
      <c r="D105" s="70"/>
      <c r="E105" s="70"/>
      <c r="F105" s="38"/>
    </row>
    <row r="106" spans="1:6" ht="12.75" x14ac:dyDescent="0.2">
      <c r="A106" s="130"/>
      <c r="B106" s="79" t="str">
        <f t="shared" si="4"/>
        <v/>
      </c>
      <c r="C106" s="112" t="str">
        <f t="shared" si="3"/>
        <v/>
      </c>
      <c r="D106" s="70"/>
      <c r="E106" s="70"/>
      <c r="F106" s="38"/>
    </row>
    <row r="107" spans="1:6" ht="12.75" x14ac:dyDescent="0.2">
      <c r="A107" s="130"/>
      <c r="B107" s="79" t="str">
        <f t="shared" si="4"/>
        <v/>
      </c>
      <c r="C107" s="112" t="str">
        <f t="shared" si="3"/>
        <v/>
      </c>
      <c r="D107" s="70"/>
      <c r="E107" s="70"/>
      <c r="F107" s="38"/>
    </row>
    <row r="108" spans="1:6" ht="12.75" x14ac:dyDescent="0.2">
      <c r="A108" s="130"/>
      <c r="B108" s="79" t="str">
        <f t="shared" si="4"/>
        <v/>
      </c>
      <c r="C108" s="112" t="str">
        <f t="shared" si="3"/>
        <v/>
      </c>
      <c r="D108" s="70"/>
      <c r="E108" s="70"/>
      <c r="F108" s="38"/>
    </row>
    <row r="109" spans="1:6" ht="12.75" x14ac:dyDescent="0.2">
      <c r="A109" s="130"/>
      <c r="B109" s="79" t="str">
        <f t="shared" si="4"/>
        <v/>
      </c>
      <c r="C109" s="112" t="str">
        <f t="shared" si="3"/>
        <v/>
      </c>
      <c r="D109" s="70"/>
      <c r="E109" s="70"/>
      <c r="F109" s="38"/>
    </row>
    <row r="110" spans="1:6" ht="12.75" x14ac:dyDescent="0.2">
      <c r="A110" s="130"/>
      <c r="B110" s="79" t="str">
        <f t="shared" si="4"/>
        <v/>
      </c>
      <c r="C110" s="112" t="str">
        <f t="shared" si="3"/>
        <v/>
      </c>
      <c r="D110" s="70"/>
      <c r="E110" s="70"/>
      <c r="F110" s="38"/>
    </row>
    <row r="111" spans="1:6" ht="12.75" x14ac:dyDescent="0.2">
      <c r="A111" s="130"/>
      <c r="B111" s="79" t="str">
        <f t="shared" si="4"/>
        <v/>
      </c>
      <c r="C111" s="112" t="str">
        <f t="shared" si="3"/>
        <v/>
      </c>
      <c r="D111" s="70"/>
      <c r="E111" s="70"/>
      <c r="F111" s="38"/>
    </row>
    <row r="112" spans="1:6" ht="12.75" x14ac:dyDescent="0.2">
      <c r="A112" s="130"/>
      <c r="B112" s="79" t="str">
        <f t="shared" si="4"/>
        <v/>
      </c>
      <c r="C112" s="112" t="str">
        <f t="shared" si="3"/>
        <v/>
      </c>
      <c r="D112" s="70"/>
      <c r="E112" s="70"/>
      <c r="F112" s="38"/>
    </row>
    <row r="113" spans="1:6" ht="12.75" x14ac:dyDescent="0.2">
      <c r="A113" s="130"/>
      <c r="B113" s="79" t="str">
        <f t="shared" si="4"/>
        <v/>
      </c>
      <c r="C113" s="112" t="str">
        <f t="shared" si="3"/>
        <v/>
      </c>
      <c r="D113" s="70"/>
      <c r="E113" s="70"/>
      <c r="F113" s="38"/>
    </row>
    <row r="114" spans="1:6" ht="12.75" x14ac:dyDescent="0.2">
      <c r="A114" s="130"/>
      <c r="B114" s="79" t="str">
        <f t="shared" si="4"/>
        <v/>
      </c>
      <c r="C114" s="112" t="str">
        <f t="shared" si="3"/>
        <v/>
      </c>
      <c r="D114" s="70"/>
      <c r="E114" s="70"/>
      <c r="F114" s="38"/>
    </row>
    <row r="115" spans="1:6" ht="12.75" x14ac:dyDescent="0.2">
      <c r="A115" s="130"/>
      <c r="B115" s="79" t="str">
        <f t="shared" si="4"/>
        <v/>
      </c>
      <c r="C115" s="112" t="str">
        <f t="shared" si="3"/>
        <v/>
      </c>
      <c r="D115" s="70"/>
      <c r="E115" s="70"/>
      <c r="F115" s="38"/>
    </row>
    <row r="116" spans="1:6" ht="12.75" x14ac:dyDescent="0.2">
      <c r="A116" s="130"/>
      <c r="B116" s="79" t="str">
        <f t="shared" si="4"/>
        <v/>
      </c>
      <c r="C116" s="112" t="str">
        <f t="shared" si="3"/>
        <v/>
      </c>
      <c r="D116" s="70"/>
      <c r="E116" s="70"/>
      <c r="F116" s="38"/>
    </row>
    <row r="117" spans="1:6" ht="12.75" x14ac:dyDescent="0.2">
      <c r="A117" s="130"/>
      <c r="B117" s="79" t="str">
        <f t="shared" si="4"/>
        <v/>
      </c>
      <c r="C117" s="112" t="str">
        <f t="shared" si="3"/>
        <v/>
      </c>
      <c r="D117" s="70"/>
      <c r="E117" s="70"/>
      <c r="F117" s="38"/>
    </row>
    <row r="118" spans="1:6" ht="12.75" x14ac:dyDescent="0.2">
      <c r="A118" s="130"/>
      <c r="B118" s="79" t="str">
        <f t="shared" si="4"/>
        <v/>
      </c>
      <c r="C118" s="112" t="str">
        <f t="shared" si="3"/>
        <v/>
      </c>
      <c r="D118" s="70"/>
      <c r="E118" s="70"/>
      <c r="F118" s="38"/>
    </row>
    <row r="119" spans="1:6" ht="12.75" x14ac:dyDescent="0.2">
      <c r="A119" s="130"/>
      <c r="B119" s="79" t="str">
        <f t="shared" si="4"/>
        <v/>
      </c>
      <c r="C119" s="112" t="str">
        <f t="shared" si="3"/>
        <v/>
      </c>
      <c r="D119" s="70"/>
      <c r="E119" s="70"/>
      <c r="F119" s="38"/>
    </row>
    <row r="120" spans="1:6" ht="12.75" x14ac:dyDescent="0.2">
      <c r="A120" s="130"/>
      <c r="B120" s="79" t="str">
        <f t="shared" si="4"/>
        <v/>
      </c>
      <c r="C120" s="112" t="str">
        <f t="shared" si="3"/>
        <v/>
      </c>
      <c r="D120" s="70"/>
      <c r="E120" s="70"/>
      <c r="F120" s="38"/>
    </row>
    <row r="121" spans="1:6" ht="12.75" x14ac:dyDescent="0.2">
      <c r="A121" s="130"/>
      <c r="B121" s="79" t="str">
        <f t="shared" si="4"/>
        <v/>
      </c>
      <c r="C121" s="112" t="str">
        <f t="shared" si="3"/>
        <v/>
      </c>
      <c r="D121" s="70"/>
      <c r="E121" s="70"/>
      <c r="F121" s="38"/>
    </row>
    <row r="122" spans="1:6" ht="12.75" x14ac:dyDescent="0.2">
      <c r="A122" s="130"/>
      <c r="B122" s="79" t="str">
        <f t="shared" si="4"/>
        <v/>
      </c>
      <c r="C122" s="112" t="str">
        <f t="shared" si="3"/>
        <v/>
      </c>
      <c r="D122" s="70"/>
      <c r="E122" s="70"/>
      <c r="F122" s="38"/>
    </row>
    <row r="123" spans="1:6" ht="12.75" x14ac:dyDescent="0.2">
      <c r="A123" s="130"/>
      <c r="B123" s="79" t="str">
        <f t="shared" si="4"/>
        <v/>
      </c>
      <c r="C123" s="112" t="str">
        <f t="shared" si="3"/>
        <v/>
      </c>
      <c r="D123" s="70"/>
      <c r="E123" s="70"/>
      <c r="F123" s="38"/>
    </row>
    <row r="124" spans="1:6" ht="12.75" x14ac:dyDescent="0.2">
      <c r="A124" s="130"/>
      <c r="B124" s="79" t="str">
        <f t="shared" si="4"/>
        <v/>
      </c>
      <c r="C124" s="112" t="str">
        <f t="shared" si="3"/>
        <v/>
      </c>
      <c r="D124" s="70"/>
      <c r="E124" s="70"/>
      <c r="F124" s="38"/>
    </row>
    <row r="125" spans="1:6" ht="12.75" x14ac:dyDescent="0.2">
      <c r="A125" s="130"/>
      <c r="B125" s="79" t="str">
        <f t="shared" si="4"/>
        <v/>
      </c>
      <c r="C125" s="112" t="str">
        <f t="shared" si="3"/>
        <v/>
      </c>
      <c r="D125" s="70"/>
      <c r="E125" s="70"/>
      <c r="F125" s="38"/>
    </row>
    <row r="126" spans="1:6" ht="12.75" x14ac:dyDescent="0.2">
      <c r="A126" s="130"/>
      <c r="B126" s="79" t="str">
        <f t="shared" si="4"/>
        <v/>
      </c>
      <c r="C126" s="112" t="str">
        <f t="shared" si="3"/>
        <v/>
      </c>
      <c r="D126" s="70"/>
      <c r="E126" s="70"/>
      <c r="F126" s="38"/>
    </row>
    <row r="127" spans="1:6" ht="12.75" x14ac:dyDescent="0.2">
      <c r="A127" s="130"/>
      <c r="B127" s="79" t="str">
        <f t="shared" si="4"/>
        <v/>
      </c>
      <c r="C127" s="112" t="str">
        <f t="shared" si="3"/>
        <v/>
      </c>
      <c r="D127" s="70"/>
      <c r="E127" s="70"/>
      <c r="F127" s="38"/>
    </row>
    <row r="128" spans="1:6" ht="12.75" x14ac:dyDescent="0.2">
      <c r="A128" s="130"/>
      <c r="B128" s="79" t="str">
        <f t="shared" si="4"/>
        <v/>
      </c>
      <c r="C128" s="112" t="str">
        <f t="shared" si="3"/>
        <v/>
      </c>
      <c r="D128" s="70"/>
      <c r="E128" s="70"/>
      <c r="F128" s="38"/>
    </row>
    <row r="129" spans="1:6" ht="12.75" x14ac:dyDescent="0.2">
      <c r="A129" s="130"/>
      <c r="B129" s="79" t="str">
        <f t="shared" si="4"/>
        <v/>
      </c>
      <c r="C129" s="112" t="str">
        <f t="shared" si="3"/>
        <v/>
      </c>
      <c r="D129" s="70"/>
      <c r="E129" s="70"/>
      <c r="F129" s="38"/>
    </row>
    <row r="130" spans="1:6" ht="12.75" x14ac:dyDescent="0.2">
      <c r="A130" s="130"/>
      <c r="B130" s="79" t="str">
        <f t="shared" si="4"/>
        <v/>
      </c>
      <c r="C130" s="112" t="str">
        <f t="shared" si="3"/>
        <v/>
      </c>
      <c r="D130" s="70"/>
      <c r="E130" s="70"/>
      <c r="F130" s="38"/>
    </row>
    <row r="131" spans="1:6" ht="12.75" x14ac:dyDescent="0.2">
      <c r="A131" s="130"/>
      <c r="B131" s="79" t="str">
        <f t="shared" si="4"/>
        <v/>
      </c>
      <c r="C131" s="112" t="str">
        <f t="shared" si="3"/>
        <v/>
      </c>
      <c r="D131" s="70"/>
      <c r="E131" s="70"/>
      <c r="F131" s="38"/>
    </row>
    <row r="132" spans="1:6" ht="12.75" x14ac:dyDescent="0.2">
      <c r="A132" s="130"/>
      <c r="B132" s="79" t="str">
        <f t="shared" si="4"/>
        <v/>
      </c>
      <c r="C132" s="112" t="str">
        <f t="shared" si="3"/>
        <v/>
      </c>
      <c r="D132" s="70"/>
      <c r="E132" s="70"/>
      <c r="F132" s="38"/>
    </row>
    <row r="133" spans="1:6" ht="12.75" x14ac:dyDescent="0.2">
      <c r="A133" s="130"/>
      <c r="B133" s="79" t="str">
        <f t="shared" si="4"/>
        <v/>
      </c>
      <c r="C133" s="112" t="str">
        <f t="shared" si="3"/>
        <v/>
      </c>
      <c r="D133" s="70"/>
      <c r="E133" s="70"/>
      <c r="F133" s="38"/>
    </row>
    <row r="134" spans="1:6" ht="12.75" x14ac:dyDescent="0.2">
      <c r="A134" s="130"/>
      <c r="B134" s="79" t="str">
        <f t="shared" si="4"/>
        <v/>
      </c>
      <c r="C134" s="112" t="str">
        <f t="shared" si="3"/>
        <v/>
      </c>
      <c r="D134" s="70"/>
      <c r="E134" s="70"/>
      <c r="F134" s="38"/>
    </row>
    <row r="135" spans="1:6" ht="12.75" x14ac:dyDescent="0.2">
      <c r="A135" s="130"/>
      <c r="B135" s="79" t="str">
        <f t="shared" si="4"/>
        <v/>
      </c>
      <c r="C135" s="112" t="str">
        <f t="shared" si="3"/>
        <v/>
      </c>
      <c r="D135" s="70"/>
      <c r="E135" s="70"/>
      <c r="F135" s="38"/>
    </row>
    <row r="136" spans="1:6" ht="12.75" x14ac:dyDescent="0.2">
      <c r="A136" s="130"/>
      <c r="B136" s="79" t="str">
        <f t="shared" si="4"/>
        <v/>
      </c>
      <c r="C136" s="112" t="str">
        <f t="shared" ref="C136:C199" si="5">IF(A136="","",IF(ISERROR(VLOOKUP(TEXT(A136,0),remples,9,0)),IF(ISERROR(VLOOKUP(TEXT(A136,0),rempl_ficha,6,0)),"***** Codigo No Encontrado *****",UPPER((VLOOKUP(TEXT(A136,0),rempl_ficha,6,0)))),VLOOKUP(TEXT(A136,0),remples,9,0)))</f>
        <v/>
      </c>
      <c r="D136" s="70"/>
      <c r="E136" s="70"/>
      <c r="F136" s="38"/>
    </row>
    <row r="137" spans="1:6" ht="12.75" x14ac:dyDescent="0.2">
      <c r="A137" s="130"/>
      <c r="B137" s="79" t="str">
        <f t="shared" ref="B137:B200" si="6">IF(A137="","",IF(ISERROR(VLOOKUP(TEXT(A137,0),remples,3,0)),IF(ISERROR(VLOOKUP(TEXT(A137,0),rempl_ficha,7,0)),"***** Codigo No Encontrado *****",UPPER((VLOOKUP(TEXT(A137,0),rempl_ficha,7,0)&amp;"   "&amp;VLOOKUP(TEXT(A137,0),rempl_ficha,8,0)&amp;","&amp;VLOOKUP(TEXT(A137,0),rempl_ficha,9,0)))),VLOOKUP(TEXT(A137,0),remples,3,0)))</f>
        <v/>
      </c>
      <c r="C137" s="112" t="str">
        <f t="shared" si="5"/>
        <v/>
      </c>
      <c r="D137" s="70"/>
      <c r="E137" s="70"/>
      <c r="F137" s="38"/>
    </row>
    <row r="138" spans="1:6" ht="12.75" x14ac:dyDescent="0.2">
      <c r="A138" s="130"/>
      <c r="B138" s="79" t="str">
        <f t="shared" si="6"/>
        <v/>
      </c>
      <c r="C138" s="112" t="str">
        <f t="shared" si="5"/>
        <v/>
      </c>
      <c r="D138" s="70"/>
      <c r="E138" s="70"/>
      <c r="F138" s="38"/>
    </row>
    <row r="139" spans="1:6" ht="12.75" x14ac:dyDescent="0.2">
      <c r="A139" s="130"/>
      <c r="B139" s="79" t="str">
        <f t="shared" si="6"/>
        <v/>
      </c>
      <c r="C139" s="112" t="str">
        <f t="shared" si="5"/>
        <v/>
      </c>
      <c r="D139" s="70"/>
      <c r="E139" s="70"/>
      <c r="F139" s="38"/>
    </row>
    <row r="140" spans="1:6" ht="12.75" x14ac:dyDescent="0.2">
      <c r="A140" s="130"/>
      <c r="B140" s="79" t="str">
        <f t="shared" si="6"/>
        <v/>
      </c>
      <c r="C140" s="112" t="str">
        <f t="shared" si="5"/>
        <v/>
      </c>
      <c r="D140" s="70"/>
      <c r="E140" s="70"/>
      <c r="F140" s="38"/>
    </row>
    <row r="141" spans="1:6" ht="12.75" x14ac:dyDescent="0.2">
      <c r="A141" s="130"/>
      <c r="B141" s="79" t="str">
        <f t="shared" si="6"/>
        <v/>
      </c>
      <c r="C141" s="112" t="str">
        <f t="shared" si="5"/>
        <v/>
      </c>
      <c r="D141" s="70"/>
      <c r="E141" s="70"/>
      <c r="F141" s="38"/>
    </row>
    <row r="142" spans="1:6" ht="12.75" x14ac:dyDescent="0.2">
      <c r="A142" s="130"/>
      <c r="B142" s="79" t="str">
        <f t="shared" si="6"/>
        <v/>
      </c>
      <c r="C142" s="112" t="str">
        <f t="shared" si="5"/>
        <v/>
      </c>
      <c r="D142" s="70"/>
      <c r="E142" s="70"/>
      <c r="F142" s="38"/>
    </row>
    <row r="143" spans="1:6" ht="12.75" x14ac:dyDescent="0.2">
      <c r="A143" s="130"/>
      <c r="B143" s="79" t="str">
        <f t="shared" si="6"/>
        <v/>
      </c>
      <c r="C143" s="112" t="str">
        <f t="shared" si="5"/>
        <v/>
      </c>
      <c r="D143" s="70"/>
      <c r="E143" s="70"/>
      <c r="F143" s="38"/>
    </row>
    <row r="144" spans="1:6" ht="12.75" x14ac:dyDescent="0.2">
      <c r="A144" s="130"/>
      <c r="B144" s="79" t="str">
        <f t="shared" si="6"/>
        <v/>
      </c>
      <c r="C144" s="112" t="str">
        <f t="shared" si="5"/>
        <v/>
      </c>
      <c r="D144" s="70"/>
      <c r="E144" s="70"/>
      <c r="F144" s="38"/>
    </row>
    <row r="145" spans="1:6" ht="12.75" x14ac:dyDescent="0.2">
      <c r="A145" s="130"/>
      <c r="B145" s="79" t="str">
        <f t="shared" si="6"/>
        <v/>
      </c>
      <c r="C145" s="112" t="str">
        <f t="shared" si="5"/>
        <v/>
      </c>
      <c r="D145" s="70"/>
      <c r="E145" s="70"/>
      <c r="F145" s="38"/>
    </row>
    <row r="146" spans="1:6" ht="12.75" x14ac:dyDescent="0.2">
      <c r="A146" s="130"/>
      <c r="B146" s="79" t="str">
        <f t="shared" si="6"/>
        <v/>
      </c>
      <c r="C146" s="112" t="str">
        <f t="shared" si="5"/>
        <v/>
      </c>
      <c r="D146" s="70"/>
      <c r="E146" s="70"/>
      <c r="F146" s="38"/>
    </row>
    <row r="147" spans="1:6" ht="12.75" x14ac:dyDescent="0.2">
      <c r="A147" s="130"/>
      <c r="B147" s="79" t="str">
        <f t="shared" si="6"/>
        <v/>
      </c>
      <c r="C147" s="112" t="str">
        <f t="shared" si="5"/>
        <v/>
      </c>
      <c r="D147" s="70"/>
      <c r="E147" s="70"/>
      <c r="F147" s="38"/>
    </row>
    <row r="148" spans="1:6" ht="12.75" x14ac:dyDescent="0.2">
      <c r="A148" s="130"/>
      <c r="B148" s="79" t="str">
        <f t="shared" si="6"/>
        <v/>
      </c>
      <c r="C148" s="112" t="str">
        <f t="shared" si="5"/>
        <v/>
      </c>
      <c r="D148" s="70"/>
      <c r="E148" s="70"/>
      <c r="F148" s="38"/>
    </row>
    <row r="149" spans="1:6" ht="12.75" x14ac:dyDescent="0.2">
      <c r="A149" s="130"/>
      <c r="B149" s="79" t="str">
        <f t="shared" si="6"/>
        <v/>
      </c>
      <c r="C149" s="112" t="str">
        <f t="shared" si="5"/>
        <v/>
      </c>
      <c r="D149" s="70"/>
      <c r="E149" s="70"/>
      <c r="F149" s="38"/>
    </row>
    <row r="150" spans="1:6" ht="12.75" x14ac:dyDescent="0.2">
      <c r="A150" s="130"/>
      <c r="B150" s="79" t="str">
        <f t="shared" si="6"/>
        <v/>
      </c>
      <c r="C150" s="112" t="str">
        <f t="shared" si="5"/>
        <v/>
      </c>
      <c r="D150" s="70"/>
      <c r="E150" s="70"/>
      <c r="F150" s="38"/>
    </row>
    <row r="151" spans="1:6" ht="12.75" x14ac:dyDescent="0.2">
      <c r="A151" s="130"/>
      <c r="B151" s="79" t="str">
        <f t="shared" si="6"/>
        <v/>
      </c>
      <c r="C151" s="112" t="str">
        <f t="shared" si="5"/>
        <v/>
      </c>
      <c r="D151" s="70"/>
      <c r="E151" s="70"/>
      <c r="F151" s="38"/>
    </row>
    <row r="152" spans="1:6" ht="12.75" x14ac:dyDescent="0.2">
      <c r="A152" s="130"/>
      <c r="B152" s="79" t="str">
        <f t="shared" si="6"/>
        <v/>
      </c>
      <c r="C152" s="112" t="str">
        <f t="shared" si="5"/>
        <v/>
      </c>
      <c r="D152" s="70"/>
      <c r="E152" s="70"/>
      <c r="F152" s="38"/>
    </row>
    <row r="153" spans="1:6" ht="12.75" x14ac:dyDescent="0.2">
      <c r="A153" s="130"/>
      <c r="B153" s="79" t="str">
        <f t="shared" si="6"/>
        <v/>
      </c>
      <c r="C153" s="112" t="str">
        <f t="shared" si="5"/>
        <v/>
      </c>
      <c r="D153" s="70"/>
      <c r="E153" s="70"/>
      <c r="F153" s="38"/>
    </row>
    <row r="154" spans="1:6" ht="12.75" x14ac:dyDescent="0.2">
      <c r="A154" s="130"/>
      <c r="B154" s="79" t="str">
        <f t="shared" si="6"/>
        <v/>
      </c>
      <c r="C154" s="112" t="str">
        <f t="shared" si="5"/>
        <v/>
      </c>
      <c r="D154" s="70"/>
      <c r="E154" s="70"/>
      <c r="F154" s="38"/>
    </row>
    <row r="155" spans="1:6" ht="12.75" x14ac:dyDescent="0.2">
      <c r="A155" s="130"/>
      <c r="B155" s="79" t="str">
        <f t="shared" si="6"/>
        <v/>
      </c>
      <c r="C155" s="112" t="str">
        <f t="shared" si="5"/>
        <v/>
      </c>
      <c r="D155" s="70"/>
      <c r="E155" s="70"/>
      <c r="F155" s="38"/>
    </row>
    <row r="156" spans="1:6" ht="12.75" x14ac:dyDescent="0.2">
      <c r="A156" s="130"/>
      <c r="B156" s="79" t="str">
        <f t="shared" si="6"/>
        <v/>
      </c>
      <c r="C156" s="112" t="str">
        <f t="shared" si="5"/>
        <v/>
      </c>
      <c r="D156" s="70"/>
      <c r="E156" s="70"/>
      <c r="F156" s="38"/>
    </row>
    <row r="157" spans="1:6" ht="12.75" x14ac:dyDescent="0.2">
      <c r="A157" s="130"/>
      <c r="B157" s="79" t="str">
        <f t="shared" si="6"/>
        <v/>
      </c>
      <c r="C157" s="112" t="str">
        <f t="shared" si="5"/>
        <v/>
      </c>
      <c r="D157" s="70"/>
      <c r="E157" s="70"/>
      <c r="F157" s="38"/>
    </row>
    <row r="158" spans="1:6" ht="12.75" x14ac:dyDescent="0.2">
      <c r="A158" s="130"/>
      <c r="B158" s="79" t="str">
        <f t="shared" si="6"/>
        <v/>
      </c>
      <c r="C158" s="112" t="str">
        <f t="shared" si="5"/>
        <v/>
      </c>
      <c r="D158" s="70"/>
      <c r="E158" s="70"/>
      <c r="F158" s="38"/>
    </row>
    <row r="159" spans="1:6" ht="12.75" x14ac:dyDescent="0.2">
      <c r="A159" s="130"/>
      <c r="B159" s="79" t="str">
        <f t="shared" si="6"/>
        <v/>
      </c>
      <c r="C159" s="112" t="str">
        <f t="shared" si="5"/>
        <v/>
      </c>
      <c r="D159" s="70"/>
      <c r="E159" s="70"/>
      <c r="F159" s="38"/>
    </row>
    <row r="160" spans="1:6" ht="12.75" x14ac:dyDescent="0.2">
      <c r="A160" s="130"/>
      <c r="B160" s="79" t="str">
        <f t="shared" si="6"/>
        <v/>
      </c>
      <c r="C160" s="112" t="str">
        <f t="shared" si="5"/>
        <v/>
      </c>
      <c r="D160" s="70"/>
      <c r="E160" s="70"/>
      <c r="F160" s="38"/>
    </row>
    <row r="161" spans="1:6" ht="12.75" x14ac:dyDescent="0.2">
      <c r="A161" s="130"/>
      <c r="B161" s="79" t="str">
        <f t="shared" si="6"/>
        <v/>
      </c>
      <c r="C161" s="112" t="str">
        <f t="shared" si="5"/>
        <v/>
      </c>
      <c r="D161" s="70"/>
      <c r="E161" s="70"/>
      <c r="F161" s="38"/>
    </row>
    <row r="162" spans="1:6" ht="12.75" x14ac:dyDescent="0.2">
      <c r="A162" s="130"/>
      <c r="B162" s="79" t="str">
        <f t="shared" si="6"/>
        <v/>
      </c>
      <c r="C162" s="112" t="str">
        <f t="shared" si="5"/>
        <v/>
      </c>
      <c r="D162" s="70"/>
      <c r="E162" s="70"/>
      <c r="F162" s="38"/>
    </row>
    <row r="163" spans="1:6" ht="12.75" x14ac:dyDescent="0.2">
      <c r="A163" s="130"/>
      <c r="B163" s="79" t="str">
        <f t="shared" si="6"/>
        <v/>
      </c>
      <c r="C163" s="112" t="str">
        <f t="shared" si="5"/>
        <v/>
      </c>
      <c r="D163" s="70"/>
      <c r="E163" s="70"/>
      <c r="F163" s="38"/>
    </row>
    <row r="164" spans="1:6" ht="12.75" x14ac:dyDescent="0.2">
      <c r="A164" s="130"/>
      <c r="B164" s="79" t="str">
        <f t="shared" si="6"/>
        <v/>
      </c>
      <c r="C164" s="112" t="str">
        <f t="shared" si="5"/>
        <v/>
      </c>
      <c r="D164" s="70"/>
      <c r="E164" s="70"/>
      <c r="F164" s="38"/>
    </row>
    <row r="165" spans="1:6" ht="12.75" x14ac:dyDescent="0.2">
      <c r="A165" s="130"/>
      <c r="B165" s="79" t="str">
        <f t="shared" si="6"/>
        <v/>
      </c>
      <c r="C165" s="112" t="str">
        <f t="shared" si="5"/>
        <v/>
      </c>
      <c r="D165" s="70"/>
      <c r="E165" s="70"/>
      <c r="F165" s="38"/>
    </row>
    <row r="166" spans="1:6" ht="12.75" x14ac:dyDescent="0.2">
      <c r="A166" s="130"/>
      <c r="B166" s="79" t="str">
        <f t="shared" si="6"/>
        <v/>
      </c>
      <c r="C166" s="112" t="str">
        <f t="shared" si="5"/>
        <v/>
      </c>
      <c r="D166" s="70"/>
      <c r="E166" s="70"/>
      <c r="F166" s="38"/>
    </row>
    <row r="167" spans="1:6" ht="12.75" x14ac:dyDescent="0.2">
      <c r="A167" s="130"/>
      <c r="B167" s="79" t="str">
        <f t="shared" si="6"/>
        <v/>
      </c>
      <c r="C167" s="112" t="str">
        <f t="shared" si="5"/>
        <v/>
      </c>
      <c r="D167" s="70"/>
      <c r="E167" s="70"/>
      <c r="F167" s="38"/>
    </row>
    <row r="168" spans="1:6" ht="12.75" x14ac:dyDescent="0.2">
      <c r="A168" s="130"/>
      <c r="B168" s="79" t="str">
        <f t="shared" si="6"/>
        <v/>
      </c>
      <c r="C168" s="112" t="str">
        <f t="shared" si="5"/>
        <v/>
      </c>
      <c r="D168" s="70"/>
      <c r="E168" s="70"/>
      <c r="F168" s="38"/>
    </row>
    <row r="169" spans="1:6" ht="12.75" x14ac:dyDescent="0.2">
      <c r="A169" s="130"/>
      <c r="B169" s="79" t="str">
        <f t="shared" si="6"/>
        <v/>
      </c>
      <c r="C169" s="112" t="str">
        <f t="shared" si="5"/>
        <v/>
      </c>
      <c r="D169" s="70"/>
      <c r="E169" s="70"/>
      <c r="F169" s="38"/>
    </row>
    <row r="170" spans="1:6" ht="12.75" x14ac:dyDescent="0.2">
      <c r="A170" s="130"/>
      <c r="B170" s="79" t="str">
        <f t="shared" si="6"/>
        <v/>
      </c>
      <c r="C170" s="112" t="str">
        <f t="shared" si="5"/>
        <v/>
      </c>
      <c r="D170" s="70"/>
      <c r="E170" s="70"/>
      <c r="F170" s="38"/>
    </row>
    <row r="171" spans="1:6" ht="12.75" x14ac:dyDescent="0.2">
      <c r="A171" s="130"/>
      <c r="B171" s="79" t="str">
        <f t="shared" si="6"/>
        <v/>
      </c>
      <c r="C171" s="112" t="str">
        <f t="shared" si="5"/>
        <v/>
      </c>
      <c r="D171" s="70"/>
      <c r="E171" s="70"/>
      <c r="F171" s="38"/>
    </row>
    <row r="172" spans="1:6" ht="12.75" x14ac:dyDescent="0.2">
      <c r="A172" s="130"/>
      <c r="B172" s="79" t="str">
        <f t="shared" si="6"/>
        <v/>
      </c>
      <c r="C172" s="112" t="str">
        <f t="shared" si="5"/>
        <v/>
      </c>
      <c r="D172" s="70"/>
      <c r="E172" s="70"/>
      <c r="F172" s="38"/>
    </row>
    <row r="173" spans="1:6" ht="12.75" x14ac:dyDescent="0.2">
      <c r="A173" s="130"/>
      <c r="B173" s="79" t="str">
        <f t="shared" si="6"/>
        <v/>
      </c>
      <c r="C173" s="112" t="str">
        <f t="shared" si="5"/>
        <v/>
      </c>
      <c r="D173" s="70"/>
      <c r="E173" s="70"/>
      <c r="F173" s="38"/>
    </row>
    <row r="174" spans="1:6" ht="12.75" x14ac:dyDescent="0.2">
      <c r="A174" s="130"/>
      <c r="B174" s="79" t="str">
        <f t="shared" si="6"/>
        <v/>
      </c>
      <c r="C174" s="112" t="str">
        <f t="shared" si="5"/>
        <v/>
      </c>
      <c r="D174" s="70"/>
      <c r="E174" s="70"/>
      <c r="F174" s="38"/>
    </row>
    <row r="175" spans="1:6" ht="12.75" x14ac:dyDescent="0.2">
      <c r="A175" s="130"/>
      <c r="B175" s="79" t="str">
        <f t="shared" si="6"/>
        <v/>
      </c>
      <c r="C175" s="112" t="str">
        <f t="shared" si="5"/>
        <v/>
      </c>
      <c r="D175" s="70"/>
      <c r="E175" s="70"/>
      <c r="F175" s="38"/>
    </row>
    <row r="176" spans="1:6" ht="12.75" x14ac:dyDescent="0.2">
      <c r="A176" s="130"/>
      <c r="B176" s="79" t="str">
        <f t="shared" si="6"/>
        <v/>
      </c>
      <c r="C176" s="112" t="str">
        <f t="shared" si="5"/>
        <v/>
      </c>
      <c r="D176" s="70"/>
      <c r="E176" s="70"/>
      <c r="F176" s="38"/>
    </row>
    <row r="177" spans="1:6" ht="12.75" x14ac:dyDescent="0.2">
      <c r="A177" s="130"/>
      <c r="B177" s="79" t="str">
        <f t="shared" si="6"/>
        <v/>
      </c>
      <c r="C177" s="112" t="str">
        <f t="shared" si="5"/>
        <v/>
      </c>
      <c r="D177" s="70"/>
      <c r="E177" s="70"/>
      <c r="F177" s="38"/>
    </row>
    <row r="178" spans="1:6" ht="12.75" x14ac:dyDescent="0.2">
      <c r="A178" s="130"/>
      <c r="B178" s="79" t="str">
        <f t="shared" si="6"/>
        <v/>
      </c>
      <c r="C178" s="112" t="str">
        <f t="shared" si="5"/>
        <v/>
      </c>
      <c r="D178" s="70"/>
      <c r="E178" s="70"/>
      <c r="F178" s="38"/>
    </row>
    <row r="179" spans="1:6" ht="12.75" x14ac:dyDescent="0.2">
      <c r="A179" s="130"/>
      <c r="B179" s="79" t="str">
        <f t="shared" si="6"/>
        <v/>
      </c>
      <c r="C179" s="112" t="str">
        <f t="shared" si="5"/>
        <v/>
      </c>
      <c r="D179" s="70"/>
      <c r="E179" s="70"/>
      <c r="F179" s="38"/>
    </row>
    <row r="180" spans="1:6" ht="12.75" x14ac:dyDescent="0.2">
      <c r="A180" s="130"/>
      <c r="B180" s="79" t="str">
        <f t="shared" si="6"/>
        <v/>
      </c>
      <c r="C180" s="112" t="str">
        <f t="shared" si="5"/>
        <v/>
      </c>
      <c r="D180" s="70"/>
      <c r="E180" s="70"/>
      <c r="F180" s="38"/>
    </row>
    <row r="181" spans="1:6" ht="12.75" x14ac:dyDescent="0.2">
      <c r="A181" s="130"/>
      <c r="B181" s="79" t="str">
        <f t="shared" si="6"/>
        <v/>
      </c>
      <c r="C181" s="112" t="str">
        <f t="shared" si="5"/>
        <v/>
      </c>
      <c r="D181" s="70"/>
      <c r="E181" s="70"/>
      <c r="F181" s="38"/>
    </row>
    <row r="182" spans="1:6" ht="12.75" x14ac:dyDescent="0.2">
      <c r="A182" s="130"/>
      <c r="B182" s="79" t="str">
        <f t="shared" si="6"/>
        <v/>
      </c>
      <c r="C182" s="112" t="str">
        <f t="shared" si="5"/>
        <v/>
      </c>
      <c r="D182" s="70"/>
      <c r="E182" s="70"/>
      <c r="F182" s="38"/>
    </row>
    <row r="183" spans="1:6" ht="12.75" x14ac:dyDescent="0.2">
      <c r="A183" s="130"/>
      <c r="B183" s="79" t="str">
        <f t="shared" si="6"/>
        <v/>
      </c>
      <c r="C183" s="112" t="str">
        <f t="shared" si="5"/>
        <v/>
      </c>
      <c r="D183" s="70"/>
      <c r="E183" s="70"/>
      <c r="F183" s="38"/>
    </row>
    <row r="184" spans="1:6" ht="12.75" x14ac:dyDescent="0.2">
      <c r="A184" s="130"/>
      <c r="B184" s="79" t="str">
        <f t="shared" si="6"/>
        <v/>
      </c>
      <c r="C184" s="112" t="str">
        <f t="shared" si="5"/>
        <v/>
      </c>
      <c r="D184" s="70"/>
      <c r="E184" s="70"/>
      <c r="F184" s="38"/>
    </row>
    <row r="185" spans="1:6" ht="12.75" x14ac:dyDescent="0.2">
      <c r="A185" s="130"/>
      <c r="B185" s="79" t="str">
        <f t="shared" si="6"/>
        <v/>
      </c>
      <c r="C185" s="112" t="str">
        <f t="shared" si="5"/>
        <v/>
      </c>
      <c r="D185" s="70"/>
      <c r="E185" s="70"/>
      <c r="F185" s="38"/>
    </row>
    <row r="186" spans="1:6" ht="12.75" x14ac:dyDescent="0.2">
      <c r="A186" s="130"/>
      <c r="B186" s="79" t="str">
        <f t="shared" si="6"/>
        <v/>
      </c>
      <c r="C186" s="112" t="str">
        <f t="shared" si="5"/>
        <v/>
      </c>
      <c r="D186" s="70"/>
      <c r="E186" s="70"/>
      <c r="F186" s="38"/>
    </row>
    <row r="187" spans="1:6" ht="12.75" x14ac:dyDescent="0.2">
      <c r="A187" s="130"/>
      <c r="B187" s="79" t="str">
        <f t="shared" si="6"/>
        <v/>
      </c>
      <c r="C187" s="112" t="str">
        <f t="shared" si="5"/>
        <v/>
      </c>
      <c r="D187" s="70"/>
      <c r="E187" s="70"/>
      <c r="F187" s="38"/>
    </row>
    <row r="188" spans="1:6" ht="12.75" x14ac:dyDescent="0.2">
      <c r="A188" s="130"/>
      <c r="B188" s="79" t="str">
        <f t="shared" si="6"/>
        <v/>
      </c>
      <c r="C188" s="112" t="str">
        <f t="shared" si="5"/>
        <v/>
      </c>
      <c r="D188" s="70"/>
      <c r="E188" s="70"/>
      <c r="F188" s="38"/>
    </row>
    <row r="189" spans="1:6" ht="12.75" x14ac:dyDescent="0.2">
      <c r="A189" s="130"/>
      <c r="B189" s="79" t="str">
        <f t="shared" si="6"/>
        <v/>
      </c>
      <c r="C189" s="112" t="str">
        <f t="shared" si="5"/>
        <v/>
      </c>
      <c r="D189" s="70"/>
      <c r="E189" s="70"/>
      <c r="F189" s="38"/>
    </row>
    <row r="190" spans="1:6" ht="12.75" x14ac:dyDescent="0.2">
      <c r="A190" s="130"/>
      <c r="B190" s="79" t="str">
        <f t="shared" si="6"/>
        <v/>
      </c>
      <c r="C190" s="112" t="str">
        <f t="shared" si="5"/>
        <v/>
      </c>
      <c r="D190" s="70"/>
      <c r="E190" s="70"/>
      <c r="F190" s="38"/>
    </row>
    <row r="191" spans="1:6" ht="12.75" x14ac:dyDescent="0.2">
      <c r="A191" s="130"/>
      <c r="B191" s="79" t="str">
        <f t="shared" si="6"/>
        <v/>
      </c>
      <c r="C191" s="112" t="str">
        <f t="shared" si="5"/>
        <v/>
      </c>
      <c r="D191" s="70"/>
      <c r="E191" s="70"/>
      <c r="F191" s="38"/>
    </row>
    <row r="192" spans="1:6" ht="12.75" x14ac:dyDescent="0.2">
      <c r="A192" s="130"/>
      <c r="B192" s="79" t="str">
        <f t="shared" si="6"/>
        <v/>
      </c>
      <c r="C192" s="112" t="str">
        <f t="shared" si="5"/>
        <v/>
      </c>
      <c r="D192" s="70"/>
      <c r="E192" s="70"/>
      <c r="F192" s="38"/>
    </row>
    <row r="193" spans="1:6" ht="12.75" x14ac:dyDescent="0.2">
      <c r="A193" s="130"/>
      <c r="B193" s="79" t="str">
        <f t="shared" si="6"/>
        <v/>
      </c>
      <c r="C193" s="112" t="str">
        <f t="shared" si="5"/>
        <v/>
      </c>
      <c r="D193" s="70"/>
      <c r="E193" s="70"/>
      <c r="F193" s="38"/>
    </row>
    <row r="194" spans="1:6" ht="12.75" x14ac:dyDescent="0.2">
      <c r="A194" s="130"/>
      <c r="B194" s="79" t="str">
        <f t="shared" si="6"/>
        <v/>
      </c>
      <c r="C194" s="112" t="str">
        <f t="shared" si="5"/>
        <v/>
      </c>
      <c r="D194" s="70"/>
      <c r="E194" s="70"/>
      <c r="F194" s="38"/>
    </row>
    <row r="195" spans="1:6" ht="12.75" x14ac:dyDescent="0.2">
      <c r="A195" s="130"/>
      <c r="B195" s="79" t="str">
        <f t="shared" si="6"/>
        <v/>
      </c>
      <c r="C195" s="112" t="str">
        <f t="shared" si="5"/>
        <v/>
      </c>
      <c r="D195" s="70"/>
      <c r="E195" s="70"/>
      <c r="F195" s="38"/>
    </row>
    <row r="196" spans="1:6" ht="12.75" x14ac:dyDescent="0.2">
      <c r="A196" s="130"/>
      <c r="B196" s="79" t="str">
        <f t="shared" si="6"/>
        <v/>
      </c>
      <c r="C196" s="112" t="str">
        <f t="shared" si="5"/>
        <v/>
      </c>
      <c r="D196" s="70"/>
      <c r="E196" s="70"/>
      <c r="F196" s="38"/>
    </row>
    <row r="197" spans="1:6" ht="12.75" x14ac:dyDescent="0.2">
      <c r="A197" s="130"/>
      <c r="B197" s="79" t="str">
        <f t="shared" si="6"/>
        <v/>
      </c>
      <c r="C197" s="112" t="str">
        <f t="shared" si="5"/>
        <v/>
      </c>
      <c r="D197" s="70"/>
      <c r="E197" s="70"/>
      <c r="F197" s="38"/>
    </row>
    <row r="198" spans="1:6" ht="12.75" x14ac:dyDescent="0.2">
      <c r="A198" s="130"/>
      <c r="B198" s="79" t="str">
        <f t="shared" si="6"/>
        <v/>
      </c>
      <c r="C198" s="112" t="str">
        <f t="shared" si="5"/>
        <v/>
      </c>
      <c r="D198" s="70"/>
      <c r="E198" s="70"/>
      <c r="F198" s="38"/>
    </row>
    <row r="199" spans="1:6" ht="12.75" x14ac:dyDescent="0.2">
      <c r="A199" s="130"/>
      <c r="B199" s="79" t="str">
        <f t="shared" si="6"/>
        <v/>
      </c>
      <c r="C199" s="112" t="str">
        <f t="shared" si="5"/>
        <v/>
      </c>
      <c r="D199" s="70"/>
      <c r="E199" s="70"/>
      <c r="F199" s="38"/>
    </row>
    <row r="200" spans="1:6" ht="12.75" x14ac:dyDescent="0.2">
      <c r="A200" s="130"/>
      <c r="B200" s="79" t="str">
        <f t="shared" si="6"/>
        <v/>
      </c>
      <c r="C200" s="112" t="str">
        <f t="shared" ref="C200:C263" si="7">IF(A200="","",IF(ISERROR(VLOOKUP(TEXT(A200,0),remples,9,0)),IF(ISERROR(VLOOKUP(TEXT(A200,0),rempl_ficha,6,0)),"***** Codigo No Encontrado *****",UPPER((VLOOKUP(TEXT(A200,0),rempl_ficha,6,0)))),VLOOKUP(TEXT(A200,0),remples,9,0)))</f>
        <v/>
      </c>
      <c r="D200" s="70"/>
      <c r="E200" s="70"/>
      <c r="F200" s="38"/>
    </row>
    <row r="201" spans="1:6" ht="12.75" x14ac:dyDescent="0.2">
      <c r="A201" s="130"/>
      <c r="B201" s="79" t="str">
        <f t="shared" ref="B201:B264" si="8">IF(A201="","",IF(ISERROR(VLOOKUP(TEXT(A201,0),remples,3,0)),IF(ISERROR(VLOOKUP(TEXT(A201,0),rempl_ficha,7,0)),"***** Codigo No Encontrado *****",UPPER((VLOOKUP(TEXT(A201,0),rempl_ficha,7,0)&amp;"   "&amp;VLOOKUP(TEXT(A201,0),rempl_ficha,8,0)&amp;","&amp;VLOOKUP(TEXT(A201,0),rempl_ficha,9,0)))),VLOOKUP(TEXT(A201,0),remples,3,0)))</f>
        <v/>
      </c>
      <c r="C201" s="112" t="str">
        <f t="shared" si="7"/>
        <v/>
      </c>
      <c r="D201" s="70"/>
      <c r="E201" s="70"/>
      <c r="F201" s="38"/>
    </row>
    <row r="202" spans="1:6" ht="12.75" x14ac:dyDescent="0.2">
      <c r="A202" s="130"/>
      <c r="B202" s="79" t="str">
        <f t="shared" si="8"/>
        <v/>
      </c>
      <c r="C202" s="112" t="str">
        <f t="shared" si="7"/>
        <v/>
      </c>
      <c r="D202" s="70"/>
      <c r="E202" s="70"/>
      <c r="F202" s="38"/>
    </row>
    <row r="203" spans="1:6" ht="12.75" x14ac:dyDescent="0.2">
      <c r="A203" s="130"/>
      <c r="B203" s="79" t="str">
        <f t="shared" si="8"/>
        <v/>
      </c>
      <c r="C203" s="112" t="str">
        <f t="shared" si="7"/>
        <v/>
      </c>
      <c r="D203" s="70"/>
      <c r="E203" s="70"/>
      <c r="F203" s="38"/>
    </row>
    <row r="204" spans="1:6" ht="12.75" x14ac:dyDescent="0.2">
      <c r="A204" s="130"/>
      <c r="B204" s="79" t="str">
        <f t="shared" si="8"/>
        <v/>
      </c>
      <c r="C204" s="112" t="str">
        <f t="shared" si="7"/>
        <v/>
      </c>
      <c r="D204" s="70"/>
      <c r="E204" s="70"/>
      <c r="F204" s="38"/>
    </row>
    <row r="205" spans="1:6" ht="12.75" x14ac:dyDescent="0.2">
      <c r="A205" s="130"/>
      <c r="B205" s="79" t="str">
        <f t="shared" si="8"/>
        <v/>
      </c>
      <c r="C205" s="112" t="str">
        <f t="shared" si="7"/>
        <v/>
      </c>
      <c r="D205" s="70"/>
      <c r="E205" s="70"/>
      <c r="F205" s="38"/>
    </row>
    <row r="206" spans="1:6" ht="12.75" x14ac:dyDescent="0.2">
      <c r="A206" s="130"/>
      <c r="B206" s="79" t="str">
        <f t="shared" si="8"/>
        <v/>
      </c>
      <c r="C206" s="112" t="str">
        <f t="shared" si="7"/>
        <v/>
      </c>
      <c r="D206" s="70"/>
      <c r="E206" s="70"/>
      <c r="F206" s="38"/>
    </row>
    <row r="207" spans="1:6" ht="12.75" x14ac:dyDescent="0.2">
      <c r="A207" s="130"/>
      <c r="B207" s="79" t="str">
        <f t="shared" si="8"/>
        <v/>
      </c>
      <c r="C207" s="112" t="str">
        <f t="shared" si="7"/>
        <v/>
      </c>
      <c r="D207" s="70"/>
      <c r="E207" s="70"/>
      <c r="F207" s="38"/>
    </row>
    <row r="208" spans="1:6" ht="12.75" x14ac:dyDescent="0.2">
      <c r="A208" s="130"/>
      <c r="B208" s="79" t="str">
        <f t="shared" si="8"/>
        <v/>
      </c>
      <c r="C208" s="112" t="str">
        <f t="shared" si="7"/>
        <v/>
      </c>
      <c r="D208" s="70"/>
      <c r="E208" s="70"/>
      <c r="F208" s="38"/>
    </row>
    <row r="209" spans="1:6" ht="12.75" x14ac:dyDescent="0.2">
      <c r="A209" s="130"/>
      <c r="B209" s="79" t="str">
        <f t="shared" si="8"/>
        <v/>
      </c>
      <c r="C209" s="112" t="str">
        <f t="shared" si="7"/>
        <v/>
      </c>
      <c r="D209" s="70"/>
      <c r="E209" s="70"/>
      <c r="F209" s="38"/>
    </row>
    <row r="210" spans="1:6" ht="12.75" x14ac:dyDescent="0.2">
      <c r="A210" s="130"/>
      <c r="B210" s="79" t="str">
        <f t="shared" si="8"/>
        <v/>
      </c>
      <c r="C210" s="112" t="str">
        <f t="shared" si="7"/>
        <v/>
      </c>
      <c r="D210" s="70"/>
      <c r="E210" s="70"/>
      <c r="F210" s="38"/>
    </row>
    <row r="211" spans="1:6" ht="12.75" x14ac:dyDescent="0.2">
      <c r="A211" s="130"/>
      <c r="B211" s="79" t="str">
        <f t="shared" si="8"/>
        <v/>
      </c>
      <c r="C211" s="112" t="str">
        <f t="shared" si="7"/>
        <v/>
      </c>
      <c r="D211" s="70"/>
      <c r="E211" s="70"/>
      <c r="F211" s="38"/>
    </row>
    <row r="212" spans="1:6" ht="12.75" x14ac:dyDescent="0.2">
      <c r="A212" s="130"/>
      <c r="B212" s="79" t="str">
        <f t="shared" si="8"/>
        <v/>
      </c>
      <c r="C212" s="112" t="str">
        <f t="shared" si="7"/>
        <v/>
      </c>
      <c r="D212" s="70"/>
      <c r="E212" s="70"/>
      <c r="F212" s="38"/>
    </row>
    <row r="213" spans="1:6" ht="12.75" x14ac:dyDescent="0.2">
      <c r="A213" s="130"/>
      <c r="B213" s="79" t="str">
        <f t="shared" si="8"/>
        <v/>
      </c>
      <c r="C213" s="112" t="str">
        <f t="shared" si="7"/>
        <v/>
      </c>
      <c r="D213" s="70"/>
      <c r="E213" s="70"/>
      <c r="F213" s="38"/>
    </row>
    <row r="214" spans="1:6" ht="12.75" x14ac:dyDescent="0.2">
      <c r="A214" s="130"/>
      <c r="B214" s="79" t="str">
        <f t="shared" si="8"/>
        <v/>
      </c>
      <c r="C214" s="112" t="str">
        <f t="shared" si="7"/>
        <v/>
      </c>
      <c r="D214" s="70"/>
      <c r="E214" s="70"/>
      <c r="F214" s="38"/>
    </row>
    <row r="215" spans="1:6" ht="12.75" x14ac:dyDescent="0.2">
      <c r="A215" s="130"/>
      <c r="B215" s="79" t="str">
        <f t="shared" si="8"/>
        <v/>
      </c>
      <c r="C215" s="112" t="str">
        <f t="shared" si="7"/>
        <v/>
      </c>
      <c r="D215" s="70"/>
      <c r="E215" s="70"/>
      <c r="F215" s="38"/>
    </row>
    <row r="216" spans="1:6" ht="12.75" x14ac:dyDescent="0.2">
      <c r="A216" s="130"/>
      <c r="B216" s="79" t="str">
        <f t="shared" si="8"/>
        <v/>
      </c>
      <c r="C216" s="112" t="str">
        <f t="shared" si="7"/>
        <v/>
      </c>
      <c r="D216" s="70"/>
      <c r="E216" s="70"/>
      <c r="F216" s="38"/>
    </row>
    <row r="217" spans="1:6" ht="12.75" x14ac:dyDescent="0.2">
      <c r="A217" s="130"/>
      <c r="B217" s="79" t="str">
        <f t="shared" si="8"/>
        <v/>
      </c>
      <c r="C217" s="112" t="str">
        <f t="shared" si="7"/>
        <v/>
      </c>
      <c r="D217" s="70"/>
      <c r="E217" s="70"/>
      <c r="F217" s="38"/>
    </row>
    <row r="218" spans="1:6" ht="12.75" x14ac:dyDescent="0.2">
      <c r="A218" s="130"/>
      <c r="B218" s="79" t="str">
        <f t="shared" si="8"/>
        <v/>
      </c>
      <c r="C218" s="112" t="str">
        <f t="shared" si="7"/>
        <v/>
      </c>
      <c r="D218" s="70"/>
      <c r="E218" s="70"/>
      <c r="F218" s="38"/>
    </row>
    <row r="219" spans="1:6" ht="12.75" x14ac:dyDescent="0.2">
      <c r="A219" s="130"/>
      <c r="B219" s="79" t="str">
        <f t="shared" si="8"/>
        <v/>
      </c>
      <c r="C219" s="112" t="str">
        <f t="shared" si="7"/>
        <v/>
      </c>
      <c r="D219" s="70"/>
      <c r="E219" s="70"/>
      <c r="F219" s="38"/>
    </row>
    <row r="220" spans="1:6" ht="12.75" x14ac:dyDescent="0.2">
      <c r="A220" s="130"/>
      <c r="B220" s="79" t="str">
        <f t="shared" si="8"/>
        <v/>
      </c>
      <c r="C220" s="112" t="str">
        <f t="shared" si="7"/>
        <v/>
      </c>
      <c r="D220" s="70"/>
      <c r="E220" s="70"/>
      <c r="F220" s="38"/>
    </row>
    <row r="221" spans="1:6" ht="12.75" x14ac:dyDescent="0.2">
      <c r="A221" s="130"/>
      <c r="B221" s="79" t="str">
        <f t="shared" si="8"/>
        <v/>
      </c>
      <c r="C221" s="112" t="str">
        <f t="shared" si="7"/>
        <v/>
      </c>
      <c r="D221" s="70"/>
      <c r="E221" s="70"/>
      <c r="F221" s="38"/>
    </row>
    <row r="222" spans="1:6" ht="12.75" x14ac:dyDescent="0.2">
      <c r="A222" s="130"/>
      <c r="B222" s="79" t="str">
        <f t="shared" si="8"/>
        <v/>
      </c>
      <c r="C222" s="112" t="str">
        <f t="shared" si="7"/>
        <v/>
      </c>
      <c r="D222" s="70"/>
      <c r="E222" s="70"/>
      <c r="F222" s="38"/>
    </row>
    <row r="223" spans="1:6" ht="12.75" x14ac:dyDescent="0.2">
      <c r="A223" s="130"/>
      <c r="B223" s="79" t="str">
        <f t="shared" si="8"/>
        <v/>
      </c>
      <c r="C223" s="112" t="str">
        <f t="shared" si="7"/>
        <v/>
      </c>
      <c r="D223" s="70"/>
      <c r="E223" s="70"/>
      <c r="F223" s="38"/>
    </row>
    <row r="224" spans="1:6" ht="12.75" x14ac:dyDescent="0.2">
      <c r="A224" s="130"/>
      <c r="B224" s="79" t="str">
        <f t="shared" si="8"/>
        <v/>
      </c>
      <c r="C224" s="112" t="str">
        <f t="shared" si="7"/>
        <v/>
      </c>
      <c r="D224" s="70"/>
      <c r="E224" s="70"/>
      <c r="F224" s="38"/>
    </row>
    <row r="225" spans="1:6" ht="12.75" x14ac:dyDescent="0.2">
      <c r="A225" s="130"/>
      <c r="B225" s="79" t="str">
        <f t="shared" si="8"/>
        <v/>
      </c>
      <c r="C225" s="112" t="str">
        <f t="shared" si="7"/>
        <v/>
      </c>
      <c r="D225" s="70"/>
      <c r="E225" s="70"/>
      <c r="F225" s="38"/>
    </row>
    <row r="226" spans="1:6" ht="12.75" x14ac:dyDescent="0.2">
      <c r="A226" s="130"/>
      <c r="B226" s="79" t="str">
        <f t="shared" si="8"/>
        <v/>
      </c>
      <c r="C226" s="112" t="str">
        <f t="shared" si="7"/>
        <v/>
      </c>
      <c r="D226" s="70"/>
      <c r="E226" s="70"/>
      <c r="F226" s="38"/>
    </row>
    <row r="227" spans="1:6" ht="12.75" x14ac:dyDescent="0.2">
      <c r="A227" s="130"/>
      <c r="B227" s="79" t="str">
        <f t="shared" si="8"/>
        <v/>
      </c>
      <c r="C227" s="112" t="str">
        <f t="shared" si="7"/>
        <v/>
      </c>
      <c r="D227" s="70"/>
      <c r="E227" s="70"/>
      <c r="F227" s="38"/>
    </row>
    <row r="228" spans="1:6" ht="12.75" x14ac:dyDescent="0.2">
      <c r="A228" s="130"/>
      <c r="B228" s="79" t="str">
        <f t="shared" si="8"/>
        <v/>
      </c>
      <c r="C228" s="112" t="str">
        <f t="shared" si="7"/>
        <v/>
      </c>
      <c r="D228" s="70"/>
      <c r="E228" s="70"/>
      <c r="F228" s="38"/>
    </row>
    <row r="229" spans="1:6" ht="12.75" x14ac:dyDescent="0.2">
      <c r="A229" s="130"/>
      <c r="B229" s="79" t="str">
        <f t="shared" si="8"/>
        <v/>
      </c>
      <c r="C229" s="112" t="str">
        <f t="shared" si="7"/>
        <v/>
      </c>
      <c r="D229" s="70"/>
      <c r="E229" s="70"/>
      <c r="F229" s="38"/>
    </row>
    <row r="230" spans="1:6" ht="12.75" x14ac:dyDescent="0.2">
      <c r="A230" s="130"/>
      <c r="B230" s="79" t="str">
        <f t="shared" si="8"/>
        <v/>
      </c>
      <c r="C230" s="112" t="str">
        <f t="shared" si="7"/>
        <v/>
      </c>
      <c r="D230" s="70"/>
      <c r="E230" s="70"/>
      <c r="F230" s="38"/>
    </row>
    <row r="231" spans="1:6" ht="12.75" x14ac:dyDescent="0.2">
      <c r="A231" s="130"/>
      <c r="B231" s="79" t="str">
        <f t="shared" si="8"/>
        <v/>
      </c>
      <c r="C231" s="112" t="str">
        <f t="shared" si="7"/>
        <v/>
      </c>
      <c r="D231" s="70"/>
      <c r="E231" s="70"/>
      <c r="F231" s="38"/>
    </row>
    <row r="232" spans="1:6" ht="12.75" x14ac:dyDescent="0.2">
      <c r="A232" s="130"/>
      <c r="B232" s="79" t="str">
        <f t="shared" si="8"/>
        <v/>
      </c>
      <c r="C232" s="112" t="str">
        <f t="shared" si="7"/>
        <v/>
      </c>
      <c r="D232" s="70"/>
      <c r="E232" s="70"/>
      <c r="F232" s="38"/>
    </row>
    <row r="233" spans="1:6" ht="12.75" x14ac:dyDescent="0.2">
      <c r="A233" s="130"/>
      <c r="B233" s="79" t="str">
        <f t="shared" si="8"/>
        <v/>
      </c>
      <c r="C233" s="112" t="str">
        <f t="shared" si="7"/>
        <v/>
      </c>
      <c r="D233" s="70"/>
      <c r="E233" s="70"/>
      <c r="F233" s="38"/>
    </row>
    <row r="234" spans="1:6" ht="12.75" x14ac:dyDescent="0.2">
      <c r="A234" s="130"/>
      <c r="B234" s="79" t="str">
        <f t="shared" si="8"/>
        <v/>
      </c>
      <c r="C234" s="112" t="str">
        <f t="shared" si="7"/>
        <v/>
      </c>
      <c r="D234" s="70"/>
      <c r="E234" s="70"/>
      <c r="F234" s="38"/>
    </row>
    <row r="235" spans="1:6" ht="12.75" x14ac:dyDescent="0.2">
      <c r="A235" s="130"/>
      <c r="B235" s="79" t="str">
        <f t="shared" si="8"/>
        <v/>
      </c>
      <c r="C235" s="112" t="str">
        <f t="shared" si="7"/>
        <v/>
      </c>
      <c r="D235" s="70"/>
      <c r="E235" s="70"/>
      <c r="F235" s="38"/>
    </row>
    <row r="236" spans="1:6" ht="12.75" x14ac:dyDescent="0.2">
      <c r="A236" s="130"/>
      <c r="B236" s="79" t="str">
        <f t="shared" si="8"/>
        <v/>
      </c>
      <c r="C236" s="112" t="str">
        <f t="shared" si="7"/>
        <v/>
      </c>
      <c r="D236" s="70"/>
      <c r="E236" s="70"/>
      <c r="F236" s="38"/>
    </row>
    <row r="237" spans="1:6" ht="12.75" x14ac:dyDescent="0.2">
      <c r="A237" s="130"/>
      <c r="B237" s="79" t="str">
        <f t="shared" si="8"/>
        <v/>
      </c>
      <c r="C237" s="112" t="str">
        <f t="shared" si="7"/>
        <v/>
      </c>
      <c r="D237" s="70"/>
      <c r="E237" s="70"/>
      <c r="F237" s="38"/>
    </row>
    <row r="238" spans="1:6" ht="12.75" x14ac:dyDescent="0.2">
      <c r="A238" s="130"/>
      <c r="B238" s="79" t="str">
        <f t="shared" si="8"/>
        <v/>
      </c>
      <c r="C238" s="112" t="str">
        <f t="shared" si="7"/>
        <v/>
      </c>
      <c r="D238" s="70"/>
      <c r="E238" s="70"/>
      <c r="F238" s="38"/>
    </row>
    <row r="239" spans="1:6" ht="12.75" x14ac:dyDescent="0.2">
      <c r="A239" s="130"/>
      <c r="B239" s="79" t="str">
        <f t="shared" si="8"/>
        <v/>
      </c>
      <c r="C239" s="112" t="str">
        <f t="shared" si="7"/>
        <v/>
      </c>
      <c r="D239" s="70"/>
      <c r="E239" s="70"/>
      <c r="F239" s="38"/>
    </row>
    <row r="240" spans="1:6" ht="12.75" x14ac:dyDescent="0.2">
      <c r="A240" s="130"/>
      <c r="B240" s="79" t="str">
        <f t="shared" si="8"/>
        <v/>
      </c>
      <c r="C240" s="112" t="str">
        <f t="shared" si="7"/>
        <v/>
      </c>
      <c r="D240" s="70"/>
      <c r="E240" s="70"/>
      <c r="F240" s="38"/>
    </row>
    <row r="241" spans="1:6" ht="12.75" x14ac:dyDescent="0.2">
      <c r="A241" s="130"/>
      <c r="B241" s="79" t="str">
        <f t="shared" si="8"/>
        <v/>
      </c>
      <c r="C241" s="112" t="str">
        <f t="shared" si="7"/>
        <v/>
      </c>
      <c r="D241" s="70"/>
      <c r="E241" s="70"/>
      <c r="F241" s="38"/>
    </row>
    <row r="242" spans="1:6" ht="12.75" x14ac:dyDescent="0.2">
      <c r="A242" s="130"/>
      <c r="B242" s="79" t="str">
        <f t="shared" si="8"/>
        <v/>
      </c>
      <c r="C242" s="112" t="str">
        <f t="shared" si="7"/>
        <v/>
      </c>
      <c r="D242" s="70"/>
      <c r="E242" s="70"/>
      <c r="F242" s="38"/>
    </row>
    <row r="243" spans="1:6" ht="12.75" x14ac:dyDescent="0.2">
      <c r="A243" s="130"/>
      <c r="B243" s="79" t="str">
        <f t="shared" si="8"/>
        <v/>
      </c>
      <c r="C243" s="112" t="str">
        <f t="shared" si="7"/>
        <v/>
      </c>
      <c r="D243" s="70"/>
      <c r="E243" s="70"/>
      <c r="F243" s="38"/>
    </row>
    <row r="244" spans="1:6" ht="12.75" x14ac:dyDescent="0.2">
      <c r="A244" s="130"/>
      <c r="B244" s="79" t="str">
        <f t="shared" si="8"/>
        <v/>
      </c>
      <c r="C244" s="112" t="str">
        <f t="shared" si="7"/>
        <v/>
      </c>
      <c r="D244" s="70"/>
      <c r="E244" s="70"/>
      <c r="F244" s="38"/>
    </row>
    <row r="245" spans="1:6" ht="12.75" x14ac:dyDescent="0.2">
      <c r="A245" s="130"/>
      <c r="B245" s="79" t="str">
        <f t="shared" si="8"/>
        <v/>
      </c>
      <c r="C245" s="112" t="str">
        <f t="shared" si="7"/>
        <v/>
      </c>
      <c r="D245" s="70"/>
      <c r="E245" s="70"/>
      <c r="F245" s="38"/>
    </row>
    <row r="246" spans="1:6" ht="12.75" x14ac:dyDescent="0.2">
      <c r="A246" s="130"/>
      <c r="B246" s="79" t="str">
        <f t="shared" si="8"/>
        <v/>
      </c>
      <c r="C246" s="112" t="str">
        <f t="shared" si="7"/>
        <v/>
      </c>
      <c r="D246" s="70"/>
      <c r="E246" s="70"/>
      <c r="F246" s="38"/>
    </row>
    <row r="247" spans="1:6" ht="12.75" x14ac:dyDescent="0.2">
      <c r="A247" s="130"/>
      <c r="B247" s="79" t="str">
        <f t="shared" si="8"/>
        <v/>
      </c>
      <c r="C247" s="112" t="str">
        <f t="shared" si="7"/>
        <v/>
      </c>
      <c r="D247" s="70"/>
      <c r="E247" s="70"/>
      <c r="F247" s="38"/>
    </row>
    <row r="248" spans="1:6" ht="12.75" x14ac:dyDescent="0.2">
      <c r="A248" s="130"/>
      <c r="B248" s="79" t="str">
        <f t="shared" si="8"/>
        <v/>
      </c>
      <c r="C248" s="112" t="str">
        <f t="shared" si="7"/>
        <v/>
      </c>
      <c r="D248" s="70"/>
      <c r="E248" s="70"/>
      <c r="F248" s="38"/>
    </row>
    <row r="249" spans="1:6" ht="12.75" x14ac:dyDescent="0.2">
      <c r="A249" s="130"/>
      <c r="B249" s="79" t="str">
        <f t="shared" si="8"/>
        <v/>
      </c>
      <c r="C249" s="112" t="str">
        <f t="shared" si="7"/>
        <v/>
      </c>
      <c r="D249" s="70"/>
      <c r="E249" s="70"/>
      <c r="F249" s="38"/>
    </row>
    <row r="250" spans="1:6" ht="12.75" x14ac:dyDescent="0.2">
      <c r="A250" s="130"/>
      <c r="B250" s="79" t="str">
        <f t="shared" si="8"/>
        <v/>
      </c>
      <c r="C250" s="112" t="str">
        <f t="shared" si="7"/>
        <v/>
      </c>
      <c r="D250" s="70"/>
      <c r="E250" s="70"/>
      <c r="F250" s="38"/>
    </row>
    <row r="251" spans="1:6" ht="12.75" x14ac:dyDescent="0.2">
      <c r="A251" s="130"/>
      <c r="B251" s="79" t="str">
        <f t="shared" si="8"/>
        <v/>
      </c>
      <c r="C251" s="112" t="str">
        <f t="shared" si="7"/>
        <v/>
      </c>
      <c r="D251" s="70"/>
      <c r="E251" s="70"/>
      <c r="F251" s="38"/>
    </row>
    <row r="252" spans="1:6" ht="12.75" x14ac:dyDescent="0.2">
      <c r="A252" s="130"/>
      <c r="B252" s="79" t="str">
        <f t="shared" si="8"/>
        <v/>
      </c>
      <c r="C252" s="112" t="str">
        <f t="shared" si="7"/>
        <v/>
      </c>
      <c r="D252" s="70"/>
      <c r="E252" s="70"/>
      <c r="F252" s="38"/>
    </row>
    <row r="253" spans="1:6" ht="12.75" x14ac:dyDescent="0.2">
      <c r="A253" s="130"/>
      <c r="B253" s="79" t="str">
        <f t="shared" si="8"/>
        <v/>
      </c>
      <c r="C253" s="112" t="str">
        <f t="shared" si="7"/>
        <v/>
      </c>
      <c r="D253" s="70"/>
      <c r="E253" s="70"/>
      <c r="F253" s="38"/>
    </row>
    <row r="254" spans="1:6" ht="12.75" x14ac:dyDescent="0.2">
      <c r="A254" s="130"/>
      <c r="B254" s="79" t="str">
        <f t="shared" si="8"/>
        <v/>
      </c>
      <c r="C254" s="112" t="str">
        <f t="shared" si="7"/>
        <v/>
      </c>
      <c r="D254" s="70"/>
      <c r="E254" s="70"/>
      <c r="F254" s="38"/>
    </row>
    <row r="255" spans="1:6" ht="12.75" x14ac:dyDescent="0.2">
      <c r="A255" s="130"/>
      <c r="B255" s="79" t="str">
        <f t="shared" si="8"/>
        <v/>
      </c>
      <c r="C255" s="112" t="str">
        <f t="shared" si="7"/>
        <v/>
      </c>
      <c r="D255" s="70"/>
      <c r="E255" s="70"/>
      <c r="F255" s="38"/>
    </row>
    <row r="256" spans="1:6" ht="12.75" x14ac:dyDescent="0.2">
      <c r="A256" s="130"/>
      <c r="B256" s="79" t="str">
        <f t="shared" si="8"/>
        <v/>
      </c>
      <c r="C256" s="112" t="str">
        <f t="shared" si="7"/>
        <v/>
      </c>
      <c r="D256" s="70"/>
      <c r="E256" s="70"/>
      <c r="F256" s="38"/>
    </row>
    <row r="257" spans="1:6" ht="12.75" x14ac:dyDescent="0.2">
      <c r="A257" s="130"/>
      <c r="B257" s="79" t="str">
        <f t="shared" si="8"/>
        <v/>
      </c>
      <c r="C257" s="112" t="str">
        <f t="shared" si="7"/>
        <v/>
      </c>
      <c r="D257" s="70"/>
      <c r="E257" s="70"/>
      <c r="F257" s="38"/>
    </row>
    <row r="258" spans="1:6" ht="12.75" x14ac:dyDescent="0.2">
      <c r="A258" s="130"/>
      <c r="B258" s="79" t="str">
        <f t="shared" si="8"/>
        <v/>
      </c>
      <c r="C258" s="112" t="str">
        <f t="shared" si="7"/>
        <v/>
      </c>
      <c r="D258" s="70"/>
      <c r="E258" s="70"/>
      <c r="F258" s="38"/>
    </row>
    <row r="259" spans="1:6" ht="12.75" x14ac:dyDescent="0.2">
      <c r="A259" s="130"/>
      <c r="B259" s="79" t="str">
        <f t="shared" si="8"/>
        <v/>
      </c>
      <c r="C259" s="112" t="str">
        <f t="shared" si="7"/>
        <v/>
      </c>
      <c r="D259" s="70"/>
      <c r="E259" s="70"/>
      <c r="F259" s="38"/>
    </row>
    <row r="260" spans="1:6" ht="12.75" x14ac:dyDescent="0.2">
      <c r="A260" s="130"/>
      <c r="B260" s="79" t="str">
        <f t="shared" si="8"/>
        <v/>
      </c>
      <c r="C260" s="112" t="str">
        <f t="shared" si="7"/>
        <v/>
      </c>
      <c r="D260" s="70"/>
      <c r="E260" s="70"/>
      <c r="F260" s="38"/>
    </row>
    <row r="261" spans="1:6" ht="12.75" x14ac:dyDescent="0.2">
      <c r="A261" s="130"/>
      <c r="B261" s="79" t="str">
        <f t="shared" si="8"/>
        <v/>
      </c>
      <c r="C261" s="112" t="str">
        <f t="shared" si="7"/>
        <v/>
      </c>
      <c r="D261" s="70"/>
      <c r="E261" s="70"/>
      <c r="F261" s="38"/>
    </row>
    <row r="262" spans="1:6" ht="12.75" x14ac:dyDescent="0.2">
      <c r="A262" s="130"/>
      <c r="B262" s="79" t="str">
        <f t="shared" si="8"/>
        <v/>
      </c>
      <c r="C262" s="112" t="str">
        <f t="shared" si="7"/>
        <v/>
      </c>
      <c r="D262" s="70"/>
      <c r="E262" s="70"/>
      <c r="F262" s="38"/>
    </row>
    <row r="263" spans="1:6" ht="12.75" x14ac:dyDescent="0.2">
      <c r="A263" s="130"/>
      <c r="B263" s="79" t="str">
        <f t="shared" si="8"/>
        <v/>
      </c>
      <c r="C263" s="112" t="str">
        <f t="shared" si="7"/>
        <v/>
      </c>
      <c r="D263" s="70"/>
      <c r="E263" s="70"/>
      <c r="F263" s="38"/>
    </row>
    <row r="264" spans="1:6" ht="12.75" x14ac:dyDescent="0.2">
      <c r="A264" s="130"/>
      <c r="B264" s="79" t="str">
        <f t="shared" si="8"/>
        <v/>
      </c>
      <c r="C264" s="112" t="str">
        <f t="shared" ref="C264:C327" si="9">IF(A264="","",IF(ISERROR(VLOOKUP(TEXT(A264,0),remples,9,0)),IF(ISERROR(VLOOKUP(TEXT(A264,0),rempl_ficha,6,0)),"***** Codigo No Encontrado *****",UPPER((VLOOKUP(TEXT(A264,0),rempl_ficha,6,0)))),VLOOKUP(TEXT(A264,0),remples,9,0)))</f>
        <v/>
      </c>
      <c r="D264" s="70"/>
      <c r="E264" s="70"/>
      <c r="F264" s="38"/>
    </row>
    <row r="265" spans="1:6" ht="12.75" x14ac:dyDescent="0.2">
      <c r="A265" s="130"/>
      <c r="B265" s="79" t="str">
        <f t="shared" ref="B265:B328" si="10">IF(A265="","",IF(ISERROR(VLOOKUP(TEXT(A265,0),remples,3,0)),IF(ISERROR(VLOOKUP(TEXT(A265,0),rempl_ficha,7,0)),"***** Codigo No Encontrado *****",UPPER((VLOOKUP(TEXT(A265,0),rempl_ficha,7,0)&amp;"   "&amp;VLOOKUP(TEXT(A265,0),rempl_ficha,8,0)&amp;","&amp;VLOOKUP(TEXT(A265,0),rempl_ficha,9,0)))),VLOOKUP(TEXT(A265,0),remples,3,0)))</f>
        <v/>
      </c>
      <c r="C265" s="112" t="str">
        <f t="shared" si="9"/>
        <v/>
      </c>
      <c r="D265" s="70"/>
      <c r="E265" s="70"/>
      <c r="F265" s="38"/>
    </row>
    <row r="266" spans="1:6" ht="12.75" x14ac:dyDescent="0.2">
      <c r="A266" s="130"/>
      <c r="B266" s="79" t="str">
        <f t="shared" si="10"/>
        <v/>
      </c>
      <c r="C266" s="112" t="str">
        <f t="shared" si="9"/>
        <v/>
      </c>
      <c r="D266" s="70"/>
      <c r="E266" s="70"/>
      <c r="F266" s="38"/>
    </row>
    <row r="267" spans="1:6" ht="12.75" x14ac:dyDescent="0.2">
      <c r="A267" s="130"/>
      <c r="B267" s="79" t="str">
        <f t="shared" si="10"/>
        <v/>
      </c>
      <c r="C267" s="112" t="str">
        <f t="shared" si="9"/>
        <v/>
      </c>
      <c r="D267" s="70"/>
      <c r="E267" s="70"/>
      <c r="F267" s="38"/>
    </row>
    <row r="268" spans="1:6" ht="12.75" x14ac:dyDescent="0.2">
      <c r="A268" s="130"/>
      <c r="B268" s="79" t="str">
        <f t="shared" si="10"/>
        <v/>
      </c>
      <c r="C268" s="112" t="str">
        <f t="shared" si="9"/>
        <v/>
      </c>
      <c r="D268" s="70"/>
      <c r="E268" s="70"/>
      <c r="F268" s="38"/>
    </row>
    <row r="269" spans="1:6" ht="12.75" x14ac:dyDescent="0.2">
      <c r="A269" s="130"/>
      <c r="B269" s="79" t="str">
        <f t="shared" si="10"/>
        <v/>
      </c>
      <c r="C269" s="112" t="str">
        <f t="shared" si="9"/>
        <v/>
      </c>
      <c r="D269" s="70"/>
      <c r="E269" s="70"/>
      <c r="F269" s="38"/>
    </row>
    <row r="270" spans="1:6" ht="12.75" x14ac:dyDescent="0.2">
      <c r="A270" s="130"/>
      <c r="B270" s="79" t="str">
        <f t="shared" si="10"/>
        <v/>
      </c>
      <c r="C270" s="112" t="str">
        <f t="shared" si="9"/>
        <v/>
      </c>
      <c r="D270" s="70"/>
      <c r="E270" s="70"/>
      <c r="F270" s="38"/>
    </row>
    <row r="271" spans="1:6" ht="12.75" x14ac:dyDescent="0.2">
      <c r="A271" s="130"/>
      <c r="B271" s="79" t="str">
        <f t="shared" si="10"/>
        <v/>
      </c>
      <c r="C271" s="112" t="str">
        <f t="shared" si="9"/>
        <v/>
      </c>
      <c r="D271" s="70"/>
      <c r="E271" s="70"/>
      <c r="F271" s="38"/>
    </row>
    <row r="272" spans="1:6" ht="12.75" x14ac:dyDescent="0.2">
      <c r="A272" s="130"/>
      <c r="B272" s="79" t="str">
        <f t="shared" si="10"/>
        <v/>
      </c>
      <c r="C272" s="112" t="str">
        <f t="shared" si="9"/>
        <v/>
      </c>
      <c r="D272" s="70"/>
      <c r="E272" s="70"/>
      <c r="F272" s="38"/>
    </row>
    <row r="273" spans="1:6" ht="12.75" x14ac:dyDescent="0.2">
      <c r="A273" s="130"/>
      <c r="B273" s="79" t="str">
        <f t="shared" si="10"/>
        <v/>
      </c>
      <c r="C273" s="112" t="str">
        <f t="shared" si="9"/>
        <v/>
      </c>
      <c r="D273" s="70"/>
      <c r="E273" s="70"/>
      <c r="F273" s="38"/>
    </row>
    <row r="274" spans="1:6" ht="12.75" x14ac:dyDescent="0.2">
      <c r="A274" s="130"/>
      <c r="B274" s="79" t="str">
        <f t="shared" si="10"/>
        <v/>
      </c>
      <c r="C274" s="112" t="str">
        <f t="shared" si="9"/>
        <v/>
      </c>
      <c r="D274" s="70"/>
      <c r="E274" s="70"/>
      <c r="F274" s="38"/>
    </row>
    <row r="275" spans="1:6" ht="12.75" x14ac:dyDescent="0.2">
      <c r="A275" s="130"/>
      <c r="B275" s="79" t="str">
        <f t="shared" si="10"/>
        <v/>
      </c>
      <c r="C275" s="112" t="str">
        <f t="shared" si="9"/>
        <v/>
      </c>
      <c r="D275" s="70"/>
      <c r="E275" s="70"/>
      <c r="F275" s="38"/>
    </row>
    <row r="276" spans="1:6" ht="12.75" x14ac:dyDescent="0.2">
      <c r="A276" s="130"/>
      <c r="B276" s="79" t="str">
        <f t="shared" si="10"/>
        <v/>
      </c>
      <c r="C276" s="112" t="str">
        <f t="shared" si="9"/>
        <v/>
      </c>
      <c r="D276" s="70"/>
      <c r="E276" s="70"/>
      <c r="F276" s="38"/>
    </row>
    <row r="277" spans="1:6" ht="12.75" x14ac:dyDescent="0.2">
      <c r="A277" s="130"/>
      <c r="B277" s="79" t="str">
        <f t="shared" si="10"/>
        <v/>
      </c>
      <c r="C277" s="112" t="str">
        <f t="shared" si="9"/>
        <v/>
      </c>
      <c r="D277" s="70"/>
      <c r="E277" s="70"/>
      <c r="F277" s="38"/>
    </row>
    <row r="278" spans="1:6" ht="12.75" x14ac:dyDescent="0.2">
      <c r="A278" s="130"/>
      <c r="B278" s="79" t="str">
        <f t="shared" si="10"/>
        <v/>
      </c>
      <c r="C278" s="112" t="str">
        <f t="shared" si="9"/>
        <v/>
      </c>
      <c r="D278" s="70"/>
      <c r="E278" s="70"/>
      <c r="F278" s="38"/>
    </row>
    <row r="279" spans="1:6" ht="12.75" x14ac:dyDescent="0.2">
      <c r="A279" s="130"/>
      <c r="B279" s="79" t="str">
        <f t="shared" si="10"/>
        <v/>
      </c>
      <c r="C279" s="112" t="str">
        <f t="shared" si="9"/>
        <v/>
      </c>
      <c r="D279" s="70"/>
      <c r="E279" s="70"/>
      <c r="F279" s="38"/>
    </row>
    <row r="280" spans="1:6" ht="12.75" x14ac:dyDescent="0.2">
      <c r="A280" s="130"/>
      <c r="B280" s="79" t="str">
        <f t="shared" si="10"/>
        <v/>
      </c>
      <c r="C280" s="112" t="str">
        <f t="shared" si="9"/>
        <v/>
      </c>
      <c r="D280" s="70"/>
      <c r="E280" s="70"/>
      <c r="F280" s="38"/>
    </row>
    <row r="281" spans="1:6" ht="12.75" x14ac:dyDescent="0.2">
      <c r="A281" s="130"/>
      <c r="B281" s="79" t="str">
        <f t="shared" si="10"/>
        <v/>
      </c>
      <c r="C281" s="112" t="str">
        <f t="shared" si="9"/>
        <v/>
      </c>
      <c r="D281" s="70"/>
      <c r="E281" s="70"/>
      <c r="F281" s="38"/>
    </row>
    <row r="282" spans="1:6" ht="12.75" x14ac:dyDescent="0.2">
      <c r="A282" s="130"/>
      <c r="B282" s="79" t="str">
        <f t="shared" si="10"/>
        <v/>
      </c>
      <c r="C282" s="112" t="str">
        <f t="shared" si="9"/>
        <v/>
      </c>
      <c r="D282" s="70"/>
      <c r="E282" s="70"/>
      <c r="F282" s="38"/>
    </row>
    <row r="283" spans="1:6" ht="12.75" x14ac:dyDescent="0.2">
      <c r="A283" s="130"/>
      <c r="B283" s="79" t="str">
        <f t="shared" si="10"/>
        <v/>
      </c>
      <c r="C283" s="112" t="str">
        <f t="shared" si="9"/>
        <v/>
      </c>
      <c r="D283" s="70"/>
      <c r="E283" s="70"/>
      <c r="F283" s="38"/>
    </row>
    <row r="284" spans="1:6" ht="12.75" x14ac:dyDescent="0.2">
      <c r="A284" s="130"/>
      <c r="B284" s="79" t="str">
        <f t="shared" si="10"/>
        <v/>
      </c>
      <c r="C284" s="112" t="str">
        <f t="shared" si="9"/>
        <v/>
      </c>
      <c r="D284" s="70"/>
      <c r="E284" s="70"/>
      <c r="F284" s="38"/>
    </row>
    <row r="285" spans="1:6" ht="12.75" x14ac:dyDescent="0.2">
      <c r="A285" s="130"/>
      <c r="B285" s="79" t="str">
        <f t="shared" si="10"/>
        <v/>
      </c>
      <c r="C285" s="112" t="str">
        <f t="shared" si="9"/>
        <v/>
      </c>
      <c r="D285" s="70"/>
      <c r="E285" s="70"/>
      <c r="F285" s="38"/>
    </row>
    <row r="286" spans="1:6" ht="12.75" x14ac:dyDescent="0.2">
      <c r="A286" s="130"/>
      <c r="B286" s="79" t="str">
        <f t="shared" si="10"/>
        <v/>
      </c>
      <c r="C286" s="112" t="str">
        <f t="shared" si="9"/>
        <v/>
      </c>
      <c r="D286" s="70"/>
      <c r="E286" s="70"/>
      <c r="F286" s="38"/>
    </row>
    <row r="287" spans="1:6" ht="12.75" x14ac:dyDescent="0.2">
      <c r="A287" s="130"/>
      <c r="B287" s="79" t="str">
        <f t="shared" si="10"/>
        <v/>
      </c>
      <c r="C287" s="112" t="str">
        <f t="shared" si="9"/>
        <v/>
      </c>
      <c r="D287" s="70"/>
      <c r="E287" s="70"/>
      <c r="F287" s="38"/>
    </row>
    <row r="288" spans="1:6" ht="12.75" x14ac:dyDescent="0.2">
      <c r="A288" s="130"/>
      <c r="B288" s="79" t="str">
        <f t="shared" si="10"/>
        <v/>
      </c>
      <c r="C288" s="112" t="str">
        <f t="shared" si="9"/>
        <v/>
      </c>
      <c r="D288" s="70"/>
      <c r="E288" s="70"/>
      <c r="F288" s="38"/>
    </row>
    <row r="289" spans="1:6" ht="12.75" x14ac:dyDescent="0.2">
      <c r="A289" s="130"/>
      <c r="B289" s="79" t="str">
        <f t="shared" si="10"/>
        <v/>
      </c>
      <c r="C289" s="112" t="str">
        <f t="shared" si="9"/>
        <v/>
      </c>
      <c r="D289" s="70"/>
      <c r="E289" s="70"/>
      <c r="F289" s="38"/>
    </row>
    <row r="290" spans="1:6" ht="12.75" x14ac:dyDescent="0.2">
      <c r="A290" s="130"/>
      <c r="B290" s="79" t="str">
        <f t="shared" si="10"/>
        <v/>
      </c>
      <c r="C290" s="112" t="str">
        <f t="shared" si="9"/>
        <v/>
      </c>
      <c r="D290" s="70"/>
      <c r="E290" s="70"/>
      <c r="F290" s="38"/>
    </row>
    <row r="291" spans="1:6" ht="12.75" x14ac:dyDescent="0.2">
      <c r="A291" s="130"/>
      <c r="B291" s="79" t="str">
        <f t="shared" si="10"/>
        <v/>
      </c>
      <c r="C291" s="112" t="str">
        <f t="shared" si="9"/>
        <v/>
      </c>
      <c r="D291" s="70"/>
      <c r="E291" s="70"/>
      <c r="F291" s="38"/>
    </row>
    <row r="292" spans="1:6" ht="12.75" x14ac:dyDescent="0.2">
      <c r="A292" s="130"/>
      <c r="B292" s="79" t="str">
        <f t="shared" si="10"/>
        <v/>
      </c>
      <c r="C292" s="112" t="str">
        <f t="shared" si="9"/>
        <v/>
      </c>
      <c r="D292" s="70"/>
      <c r="E292" s="70"/>
      <c r="F292" s="38"/>
    </row>
    <row r="293" spans="1:6" ht="12.75" x14ac:dyDescent="0.2">
      <c r="A293" s="130"/>
      <c r="B293" s="79" t="str">
        <f t="shared" si="10"/>
        <v/>
      </c>
      <c r="C293" s="112" t="str">
        <f t="shared" si="9"/>
        <v/>
      </c>
      <c r="D293" s="70"/>
      <c r="E293" s="70"/>
      <c r="F293" s="38"/>
    </row>
    <row r="294" spans="1:6" ht="12.75" x14ac:dyDescent="0.2">
      <c r="A294" s="130"/>
      <c r="B294" s="79" t="str">
        <f t="shared" si="10"/>
        <v/>
      </c>
      <c r="C294" s="112" t="str">
        <f t="shared" si="9"/>
        <v/>
      </c>
      <c r="D294" s="70"/>
      <c r="E294" s="70"/>
      <c r="F294" s="38"/>
    </row>
    <row r="295" spans="1:6" ht="12.75" x14ac:dyDescent="0.2">
      <c r="A295" s="130"/>
      <c r="B295" s="79" t="str">
        <f t="shared" si="10"/>
        <v/>
      </c>
      <c r="C295" s="112" t="str">
        <f t="shared" si="9"/>
        <v/>
      </c>
      <c r="D295" s="70"/>
      <c r="E295" s="70"/>
      <c r="F295" s="38"/>
    </row>
    <row r="296" spans="1:6" ht="12.75" x14ac:dyDescent="0.2">
      <c r="A296" s="130"/>
      <c r="B296" s="79" t="str">
        <f t="shared" si="10"/>
        <v/>
      </c>
      <c r="C296" s="112" t="str">
        <f t="shared" si="9"/>
        <v/>
      </c>
      <c r="D296" s="70"/>
      <c r="E296" s="70"/>
      <c r="F296" s="38"/>
    </row>
    <row r="297" spans="1:6" ht="12.75" x14ac:dyDescent="0.2">
      <c r="A297" s="130"/>
      <c r="B297" s="79" t="str">
        <f t="shared" si="10"/>
        <v/>
      </c>
      <c r="C297" s="112" t="str">
        <f t="shared" si="9"/>
        <v/>
      </c>
      <c r="D297" s="70"/>
      <c r="E297" s="70"/>
      <c r="F297" s="38"/>
    </row>
    <row r="298" spans="1:6" ht="12.75" x14ac:dyDescent="0.2">
      <c r="A298" s="130"/>
      <c r="B298" s="79" t="str">
        <f t="shared" si="10"/>
        <v/>
      </c>
      <c r="C298" s="112" t="str">
        <f t="shared" si="9"/>
        <v/>
      </c>
      <c r="D298" s="70"/>
      <c r="E298" s="70"/>
      <c r="F298" s="38"/>
    </row>
    <row r="299" spans="1:6" ht="12.75" x14ac:dyDescent="0.2">
      <c r="A299" s="130"/>
      <c r="B299" s="79" t="str">
        <f t="shared" si="10"/>
        <v/>
      </c>
      <c r="C299" s="112" t="str">
        <f t="shared" si="9"/>
        <v/>
      </c>
      <c r="D299" s="70"/>
      <c r="E299" s="70"/>
      <c r="F299" s="38"/>
    </row>
    <row r="300" spans="1:6" ht="12.75" x14ac:dyDescent="0.2">
      <c r="A300" s="130"/>
      <c r="B300" s="79" t="str">
        <f t="shared" si="10"/>
        <v/>
      </c>
      <c r="C300" s="112" t="str">
        <f t="shared" si="9"/>
        <v/>
      </c>
      <c r="D300" s="70"/>
      <c r="E300" s="70"/>
      <c r="F300" s="38"/>
    </row>
    <row r="301" spans="1:6" ht="12.75" x14ac:dyDescent="0.2">
      <c r="A301" s="130"/>
      <c r="B301" s="79" t="str">
        <f t="shared" si="10"/>
        <v/>
      </c>
      <c r="C301" s="112" t="str">
        <f t="shared" si="9"/>
        <v/>
      </c>
      <c r="D301" s="70"/>
      <c r="E301" s="70"/>
      <c r="F301" s="38"/>
    </row>
    <row r="302" spans="1:6" ht="12.75" x14ac:dyDescent="0.2">
      <c r="A302" s="130"/>
      <c r="B302" s="79" t="str">
        <f t="shared" si="10"/>
        <v/>
      </c>
      <c r="C302" s="112" t="str">
        <f t="shared" si="9"/>
        <v/>
      </c>
      <c r="D302" s="70"/>
      <c r="E302" s="70"/>
      <c r="F302" s="38"/>
    </row>
    <row r="303" spans="1:6" ht="12.75" x14ac:dyDescent="0.2">
      <c r="A303" s="130"/>
      <c r="B303" s="79" t="str">
        <f t="shared" si="10"/>
        <v/>
      </c>
      <c r="C303" s="112" t="str">
        <f t="shared" si="9"/>
        <v/>
      </c>
      <c r="D303" s="70"/>
      <c r="E303" s="70"/>
      <c r="F303" s="38"/>
    </row>
    <row r="304" spans="1:6" ht="12.75" x14ac:dyDescent="0.2">
      <c r="A304" s="130"/>
      <c r="B304" s="79" t="str">
        <f t="shared" si="10"/>
        <v/>
      </c>
      <c r="C304" s="112" t="str">
        <f t="shared" si="9"/>
        <v/>
      </c>
      <c r="D304" s="70"/>
      <c r="E304" s="70"/>
      <c r="F304" s="38"/>
    </row>
    <row r="305" spans="1:6" ht="12.75" x14ac:dyDescent="0.2">
      <c r="A305" s="130"/>
      <c r="B305" s="79" t="str">
        <f t="shared" si="10"/>
        <v/>
      </c>
      <c r="C305" s="112" t="str">
        <f t="shared" si="9"/>
        <v/>
      </c>
      <c r="D305" s="70"/>
      <c r="E305" s="70"/>
      <c r="F305" s="38"/>
    </row>
    <row r="306" spans="1:6" ht="12.75" x14ac:dyDescent="0.2">
      <c r="A306" s="130"/>
      <c r="B306" s="79" t="str">
        <f t="shared" si="10"/>
        <v/>
      </c>
      <c r="C306" s="112" t="str">
        <f t="shared" si="9"/>
        <v/>
      </c>
      <c r="D306" s="70"/>
      <c r="E306" s="70"/>
      <c r="F306" s="38"/>
    </row>
    <row r="307" spans="1:6" ht="12.75" x14ac:dyDescent="0.2">
      <c r="A307" s="130"/>
      <c r="B307" s="79" t="str">
        <f t="shared" si="10"/>
        <v/>
      </c>
      <c r="C307" s="112" t="str">
        <f t="shared" si="9"/>
        <v/>
      </c>
      <c r="D307" s="70"/>
      <c r="E307" s="70"/>
      <c r="F307" s="38"/>
    </row>
    <row r="308" spans="1:6" ht="12.75" x14ac:dyDescent="0.2">
      <c r="A308" s="130"/>
      <c r="B308" s="79" t="str">
        <f t="shared" si="10"/>
        <v/>
      </c>
      <c r="C308" s="112" t="str">
        <f t="shared" si="9"/>
        <v/>
      </c>
      <c r="D308" s="70"/>
      <c r="E308" s="70"/>
      <c r="F308" s="38"/>
    </row>
    <row r="309" spans="1:6" ht="12.75" x14ac:dyDescent="0.2">
      <c r="A309" s="130"/>
      <c r="B309" s="79" t="str">
        <f t="shared" si="10"/>
        <v/>
      </c>
      <c r="C309" s="112" t="str">
        <f t="shared" si="9"/>
        <v/>
      </c>
      <c r="D309" s="70"/>
      <c r="E309" s="70"/>
      <c r="F309" s="38"/>
    </row>
    <row r="310" spans="1:6" ht="12.75" x14ac:dyDescent="0.2">
      <c r="A310" s="130"/>
      <c r="B310" s="79" t="str">
        <f t="shared" si="10"/>
        <v/>
      </c>
      <c r="C310" s="112" t="str">
        <f t="shared" si="9"/>
        <v/>
      </c>
      <c r="D310" s="70"/>
      <c r="E310" s="70"/>
      <c r="F310" s="38"/>
    </row>
    <row r="311" spans="1:6" ht="12.75" x14ac:dyDescent="0.2">
      <c r="A311" s="130"/>
      <c r="B311" s="79" t="str">
        <f t="shared" si="10"/>
        <v/>
      </c>
      <c r="C311" s="112" t="str">
        <f t="shared" si="9"/>
        <v/>
      </c>
      <c r="D311" s="70"/>
      <c r="E311" s="70"/>
      <c r="F311" s="38"/>
    </row>
    <row r="312" spans="1:6" ht="12.75" x14ac:dyDescent="0.2">
      <c r="A312" s="130"/>
      <c r="B312" s="79" t="str">
        <f t="shared" si="10"/>
        <v/>
      </c>
      <c r="C312" s="112" t="str">
        <f t="shared" si="9"/>
        <v/>
      </c>
      <c r="D312" s="70"/>
      <c r="E312" s="70"/>
      <c r="F312" s="38"/>
    </row>
    <row r="313" spans="1:6" ht="12.75" x14ac:dyDescent="0.2">
      <c r="A313" s="130"/>
      <c r="B313" s="79" t="str">
        <f t="shared" si="10"/>
        <v/>
      </c>
      <c r="C313" s="112" t="str">
        <f t="shared" si="9"/>
        <v/>
      </c>
      <c r="D313" s="70"/>
      <c r="E313" s="70"/>
      <c r="F313" s="38"/>
    </row>
    <row r="314" spans="1:6" ht="12.75" x14ac:dyDescent="0.2">
      <c r="A314" s="130"/>
      <c r="B314" s="79" t="str">
        <f t="shared" si="10"/>
        <v/>
      </c>
      <c r="C314" s="112" t="str">
        <f t="shared" si="9"/>
        <v/>
      </c>
      <c r="D314" s="70"/>
      <c r="E314" s="70"/>
      <c r="F314" s="38"/>
    </row>
    <row r="315" spans="1:6" ht="12.75" x14ac:dyDescent="0.2">
      <c r="A315" s="130"/>
      <c r="B315" s="79" t="str">
        <f t="shared" si="10"/>
        <v/>
      </c>
      <c r="C315" s="112" t="str">
        <f t="shared" si="9"/>
        <v/>
      </c>
      <c r="D315" s="70"/>
      <c r="E315" s="70"/>
      <c r="F315" s="38"/>
    </row>
    <row r="316" spans="1:6" ht="12.75" x14ac:dyDescent="0.2">
      <c r="A316" s="130"/>
      <c r="B316" s="79" t="str">
        <f t="shared" si="10"/>
        <v/>
      </c>
      <c r="C316" s="112" t="str">
        <f t="shared" si="9"/>
        <v/>
      </c>
      <c r="D316" s="70"/>
      <c r="E316" s="70"/>
      <c r="F316" s="38"/>
    </row>
    <row r="317" spans="1:6" ht="12.75" x14ac:dyDescent="0.2">
      <c r="A317" s="130"/>
      <c r="B317" s="79" t="str">
        <f t="shared" si="10"/>
        <v/>
      </c>
      <c r="C317" s="112" t="str">
        <f t="shared" si="9"/>
        <v/>
      </c>
      <c r="D317" s="70"/>
      <c r="E317" s="70"/>
      <c r="F317" s="38"/>
    </row>
    <row r="318" spans="1:6" ht="12.75" x14ac:dyDescent="0.2">
      <c r="A318" s="130"/>
      <c r="B318" s="79" t="str">
        <f t="shared" si="10"/>
        <v/>
      </c>
      <c r="C318" s="112" t="str">
        <f t="shared" si="9"/>
        <v/>
      </c>
      <c r="D318" s="70"/>
      <c r="E318" s="70"/>
      <c r="F318" s="38"/>
    </row>
    <row r="319" spans="1:6" ht="12.75" x14ac:dyDescent="0.2">
      <c r="A319" s="130"/>
      <c r="B319" s="79" t="str">
        <f t="shared" si="10"/>
        <v/>
      </c>
      <c r="C319" s="112" t="str">
        <f t="shared" si="9"/>
        <v/>
      </c>
      <c r="D319" s="70"/>
      <c r="E319" s="70"/>
      <c r="F319" s="38"/>
    </row>
    <row r="320" spans="1:6" ht="12.75" x14ac:dyDescent="0.2">
      <c r="A320" s="130"/>
      <c r="B320" s="79" t="str">
        <f t="shared" si="10"/>
        <v/>
      </c>
      <c r="C320" s="112" t="str">
        <f t="shared" si="9"/>
        <v/>
      </c>
      <c r="D320" s="70"/>
      <c r="E320" s="70"/>
      <c r="F320" s="38"/>
    </row>
    <row r="321" spans="1:6" ht="12.75" x14ac:dyDescent="0.2">
      <c r="A321" s="130"/>
      <c r="B321" s="79" t="str">
        <f t="shared" si="10"/>
        <v/>
      </c>
      <c r="C321" s="112" t="str">
        <f t="shared" si="9"/>
        <v/>
      </c>
      <c r="D321" s="70"/>
      <c r="E321" s="70"/>
      <c r="F321" s="38"/>
    </row>
    <row r="322" spans="1:6" ht="12.75" x14ac:dyDescent="0.2">
      <c r="A322" s="130"/>
      <c r="B322" s="79" t="str">
        <f t="shared" si="10"/>
        <v/>
      </c>
      <c r="C322" s="112" t="str">
        <f t="shared" si="9"/>
        <v/>
      </c>
      <c r="D322" s="70"/>
      <c r="E322" s="70"/>
      <c r="F322" s="38"/>
    </row>
    <row r="323" spans="1:6" ht="12.75" x14ac:dyDescent="0.2">
      <c r="A323" s="130"/>
      <c r="B323" s="79" t="str">
        <f t="shared" si="10"/>
        <v/>
      </c>
      <c r="C323" s="112" t="str">
        <f t="shared" si="9"/>
        <v/>
      </c>
      <c r="D323" s="70"/>
      <c r="E323" s="70"/>
      <c r="F323" s="38"/>
    </row>
    <row r="324" spans="1:6" ht="12.75" x14ac:dyDescent="0.2">
      <c r="A324" s="130"/>
      <c r="B324" s="79" t="str">
        <f t="shared" si="10"/>
        <v/>
      </c>
      <c r="C324" s="112" t="str">
        <f t="shared" si="9"/>
        <v/>
      </c>
      <c r="D324" s="70"/>
      <c r="E324" s="70"/>
      <c r="F324" s="38"/>
    </row>
    <row r="325" spans="1:6" ht="12.75" x14ac:dyDescent="0.2">
      <c r="A325" s="130"/>
      <c r="B325" s="79" t="str">
        <f t="shared" si="10"/>
        <v/>
      </c>
      <c r="C325" s="112" t="str">
        <f t="shared" si="9"/>
        <v/>
      </c>
      <c r="D325" s="70"/>
      <c r="E325" s="70"/>
      <c r="F325" s="38"/>
    </row>
    <row r="326" spans="1:6" ht="12.75" x14ac:dyDescent="0.2">
      <c r="A326" s="130"/>
      <c r="B326" s="79" t="str">
        <f t="shared" si="10"/>
        <v/>
      </c>
      <c r="C326" s="112" t="str">
        <f t="shared" si="9"/>
        <v/>
      </c>
      <c r="D326" s="70"/>
      <c r="E326" s="70"/>
      <c r="F326" s="38"/>
    </row>
    <row r="327" spans="1:6" ht="12.75" x14ac:dyDescent="0.2">
      <c r="A327" s="130"/>
      <c r="B327" s="79" t="str">
        <f t="shared" si="10"/>
        <v/>
      </c>
      <c r="C327" s="112" t="str">
        <f t="shared" si="9"/>
        <v/>
      </c>
      <c r="D327" s="70"/>
      <c r="E327" s="70"/>
      <c r="F327" s="38"/>
    </row>
    <row r="328" spans="1:6" ht="12.75" x14ac:dyDescent="0.2">
      <c r="A328" s="130"/>
      <c r="B328" s="79" t="str">
        <f t="shared" si="10"/>
        <v/>
      </c>
      <c r="C328" s="112" t="str">
        <f t="shared" ref="C328:C391" si="11">IF(A328="","",IF(ISERROR(VLOOKUP(TEXT(A328,0),remples,9,0)),IF(ISERROR(VLOOKUP(TEXT(A328,0),rempl_ficha,6,0)),"***** Codigo No Encontrado *****",UPPER((VLOOKUP(TEXT(A328,0),rempl_ficha,6,0)))),VLOOKUP(TEXT(A328,0),remples,9,0)))</f>
        <v/>
      </c>
      <c r="D328" s="70"/>
      <c r="E328" s="70"/>
      <c r="F328" s="38"/>
    </row>
    <row r="329" spans="1:6" ht="12.75" x14ac:dyDescent="0.2">
      <c r="A329" s="130"/>
      <c r="B329" s="79" t="str">
        <f t="shared" ref="B329:B392" si="12">IF(A329="","",IF(ISERROR(VLOOKUP(TEXT(A329,0),remples,3,0)),IF(ISERROR(VLOOKUP(TEXT(A329,0),rempl_ficha,7,0)),"***** Codigo No Encontrado *****",UPPER((VLOOKUP(TEXT(A329,0),rempl_ficha,7,0)&amp;"   "&amp;VLOOKUP(TEXT(A329,0),rempl_ficha,8,0)&amp;","&amp;VLOOKUP(TEXT(A329,0),rempl_ficha,9,0)))),VLOOKUP(TEXT(A329,0),remples,3,0)))</f>
        <v/>
      </c>
      <c r="C329" s="112" t="str">
        <f t="shared" si="11"/>
        <v/>
      </c>
      <c r="D329" s="70"/>
      <c r="E329" s="70"/>
      <c r="F329" s="38"/>
    </row>
    <row r="330" spans="1:6" ht="12.75" x14ac:dyDescent="0.2">
      <c r="A330" s="130"/>
      <c r="B330" s="79" t="str">
        <f t="shared" si="12"/>
        <v/>
      </c>
      <c r="C330" s="112" t="str">
        <f t="shared" si="11"/>
        <v/>
      </c>
      <c r="D330" s="70"/>
      <c r="E330" s="70"/>
      <c r="F330" s="38"/>
    </row>
    <row r="331" spans="1:6" ht="12.75" x14ac:dyDescent="0.2">
      <c r="A331" s="130"/>
      <c r="B331" s="79" t="str">
        <f t="shared" si="12"/>
        <v/>
      </c>
      <c r="C331" s="112" t="str">
        <f t="shared" si="11"/>
        <v/>
      </c>
      <c r="D331" s="70"/>
      <c r="E331" s="70"/>
      <c r="F331" s="38"/>
    </row>
    <row r="332" spans="1:6" ht="12.75" x14ac:dyDescent="0.2">
      <c r="A332" s="130"/>
      <c r="B332" s="79" t="str">
        <f t="shared" si="12"/>
        <v/>
      </c>
      <c r="C332" s="112" t="str">
        <f t="shared" si="11"/>
        <v/>
      </c>
      <c r="D332" s="70"/>
      <c r="E332" s="70"/>
      <c r="F332" s="38"/>
    </row>
    <row r="333" spans="1:6" ht="12.75" x14ac:dyDescent="0.2">
      <c r="A333" s="130"/>
      <c r="B333" s="79" t="str">
        <f t="shared" si="12"/>
        <v/>
      </c>
      <c r="C333" s="112" t="str">
        <f t="shared" si="11"/>
        <v/>
      </c>
      <c r="D333" s="70"/>
      <c r="E333" s="70"/>
      <c r="F333" s="38"/>
    </row>
    <row r="334" spans="1:6" ht="12.75" x14ac:dyDescent="0.2">
      <c r="A334" s="130"/>
      <c r="B334" s="79" t="str">
        <f t="shared" si="12"/>
        <v/>
      </c>
      <c r="C334" s="112" t="str">
        <f t="shared" si="11"/>
        <v/>
      </c>
      <c r="D334" s="70"/>
      <c r="E334" s="70"/>
      <c r="F334" s="38"/>
    </row>
    <row r="335" spans="1:6" ht="12.75" x14ac:dyDescent="0.2">
      <c r="A335" s="130"/>
      <c r="B335" s="79" t="str">
        <f t="shared" si="12"/>
        <v/>
      </c>
      <c r="C335" s="112" t="str">
        <f t="shared" si="11"/>
        <v/>
      </c>
      <c r="D335" s="70"/>
      <c r="E335" s="70"/>
      <c r="F335" s="38"/>
    </row>
    <row r="336" spans="1:6" ht="12.75" x14ac:dyDescent="0.2">
      <c r="A336" s="130"/>
      <c r="B336" s="79" t="str">
        <f t="shared" si="12"/>
        <v/>
      </c>
      <c r="C336" s="112" t="str">
        <f t="shared" si="11"/>
        <v/>
      </c>
      <c r="D336" s="70"/>
      <c r="E336" s="70"/>
      <c r="F336" s="38"/>
    </row>
    <row r="337" spans="1:6" ht="12.75" x14ac:dyDescent="0.2">
      <c r="A337" s="130"/>
      <c r="B337" s="79" t="str">
        <f t="shared" si="12"/>
        <v/>
      </c>
      <c r="C337" s="112" t="str">
        <f t="shared" si="11"/>
        <v/>
      </c>
      <c r="D337" s="70"/>
      <c r="E337" s="70"/>
      <c r="F337" s="38"/>
    </row>
    <row r="338" spans="1:6" ht="12.75" x14ac:dyDescent="0.2">
      <c r="A338" s="130"/>
      <c r="B338" s="79" t="str">
        <f t="shared" si="12"/>
        <v/>
      </c>
      <c r="C338" s="112" t="str">
        <f t="shared" si="11"/>
        <v/>
      </c>
      <c r="D338" s="70"/>
      <c r="E338" s="70"/>
      <c r="F338" s="38"/>
    </row>
    <row r="339" spans="1:6" ht="12.75" x14ac:dyDescent="0.2">
      <c r="A339" s="130"/>
      <c r="B339" s="79" t="str">
        <f t="shared" si="12"/>
        <v/>
      </c>
      <c r="C339" s="112" t="str">
        <f t="shared" si="11"/>
        <v/>
      </c>
      <c r="D339" s="70"/>
      <c r="E339" s="70"/>
      <c r="F339" s="38"/>
    </row>
    <row r="340" spans="1:6" ht="12.75" x14ac:dyDescent="0.2">
      <c r="A340" s="130"/>
      <c r="B340" s="79" t="str">
        <f t="shared" si="12"/>
        <v/>
      </c>
      <c r="C340" s="112" t="str">
        <f t="shared" si="11"/>
        <v/>
      </c>
      <c r="D340" s="70"/>
      <c r="E340" s="70"/>
      <c r="F340" s="38"/>
    </row>
    <row r="341" spans="1:6" ht="12.75" x14ac:dyDescent="0.2">
      <c r="A341" s="130"/>
      <c r="B341" s="79" t="str">
        <f t="shared" si="12"/>
        <v/>
      </c>
      <c r="C341" s="112" t="str">
        <f t="shared" si="11"/>
        <v/>
      </c>
      <c r="D341" s="70"/>
      <c r="E341" s="70"/>
      <c r="F341" s="38"/>
    </row>
    <row r="342" spans="1:6" ht="12.75" x14ac:dyDescent="0.2">
      <c r="A342" s="130"/>
      <c r="B342" s="79" t="str">
        <f t="shared" si="12"/>
        <v/>
      </c>
      <c r="C342" s="112" t="str">
        <f t="shared" si="11"/>
        <v/>
      </c>
      <c r="D342" s="70"/>
      <c r="E342" s="70"/>
      <c r="F342" s="38"/>
    </row>
    <row r="343" spans="1:6" ht="12.75" x14ac:dyDescent="0.2">
      <c r="A343" s="130"/>
      <c r="B343" s="79" t="str">
        <f t="shared" si="12"/>
        <v/>
      </c>
      <c r="C343" s="112" t="str">
        <f t="shared" si="11"/>
        <v/>
      </c>
      <c r="D343" s="70"/>
      <c r="E343" s="70"/>
      <c r="F343" s="38"/>
    </row>
    <row r="344" spans="1:6" ht="12.75" x14ac:dyDescent="0.2">
      <c r="A344" s="130"/>
      <c r="B344" s="79" t="str">
        <f t="shared" si="12"/>
        <v/>
      </c>
      <c r="C344" s="112" t="str">
        <f t="shared" si="11"/>
        <v/>
      </c>
      <c r="D344" s="70"/>
      <c r="E344" s="70"/>
      <c r="F344" s="38"/>
    </row>
    <row r="345" spans="1:6" ht="12.75" x14ac:dyDescent="0.2">
      <c r="A345" s="130"/>
      <c r="B345" s="79" t="str">
        <f t="shared" si="12"/>
        <v/>
      </c>
      <c r="C345" s="112" t="str">
        <f t="shared" si="11"/>
        <v/>
      </c>
      <c r="D345" s="70"/>
      <c r="E345" s="70"/>
      <c r="F345" s="38"/>
    </row>
    <row r="346" spans="1:6" ht="12.75" x14ac:dyDescent="0.2">
      <c r="A346" s="130"/>
      <c r="B346" s="79" t="str">
        <f t="shared" si="12"/>
        <v/>
      </c>
      <c r="C346" s="112" t="str">
        <f t="shared" si="11"/>
        <v/>
      </c>
      <c r="D346" s="70"/>
      <c r="E346" s="70"/>
      <c r="F346" s="38"/>
    </row>
    <row r="347" spans="1:6" ht="12.75" x14ac:dyDescent="0.2">
      <c r="A347" s="130"/>
      <c r="B347" s="79" t="str">
        <f t="shared" si="12"/>
        <v/>
      </c>
      <c r="C347" s="112" t="str">
        <f t="shared" si="11"/>
        <v/>
      </c>
      <c r="D347" s="70"/>
      <c r="E347" s="70"/>
      <c r="F347" s="38"/>
    </row>
    <row r="348" spans="1:6" ht="12.75" x14ac:dyDescent="0.2">
      <c r="A348" s="130"/>
      <c r="B348" s="79" t="str">
        <f t="shared" si="12"/>
        <v/>
      </c>
      <c r="C348" s="112" t="str">
        <f t="shared" si="11"/>
        <v/>
      </c>
      <c r="D348" s="70"/>
      <c r="E348" s="70"/>
      <c r="F348" s="38"/>
    </row>
    <row r="349" spans="1:6" ht="12.75" x14ac:dyDescent="0.2">
      <c r="A349" s="130"/>
      <c r="B349" s="79" t="str">
        <f t="shared" si="12"/>
        <v/>
      </c>
      <c r="C349" s="112" t="str">
        <f t="shared" si="11"/>
        <v/>
      </c>
      <c r="D349" s="70"/>
      <c r="E349" s="70"/>
      <c r="F349" s="38"/>
    </row>
    <row r="350" spans="1:6" ht="12.75" x14ac:dyDescent="0.2">
      <c r="A350" s="130"/>
      <c r="B350" s="79" t="str">
        <f t="shared" si="12"/>
        <v/>
      </c>
      <c r="C350" s="112" t="str">
        <f t="shared" si="11"/>
        <v/>
      </c>
      <c r="D350" s="70"/>
      <c r="E350" s="70"/>
      <c r="F350" s="38"/>
    </row>
    <row r="351" spans="1:6" ht="12.75" x14ac:dyDescent="0.2">
      <c r="A351" s="130"/>
      <c r="B351" s="79" t="str">
        <f t="shared" si="12"/>
        <v/>
      </c>
      <c r="C351" s="112" t="str">
        <f t="shared" si="11"/>
        <v/>
      </c>
      <c r="D351" s="70"/>
      <c r="E351" s="70"/>
      <c r="F351" s="38"/>
    </row>
    <row r="352" spans="1:6" ht="12.75" x14ac:dyDescent="0.2">
      <c r="A352" s="130"/>
      <c r="B352" s="79" t="str">
        <f t="shared" si="12"/>
        <v/>
      </c>
      <c r="C352" s="112" t="str">
        <f t="shared" si="11"/>
        <v/>
      </c>
      <c r="D352" s="70"/>
      <c r="E352" s="70"/>
      <c r="F352" s="38"/>
    </row>
    <row r="353" spans="1:6" ht="12.75" x14ac:dyDescent="0.2">
      <c r="A353" s="130"/>
      <c r="B353" s="79" t="str">
        <f t="shared" si="12"/>
        <v/>
      </c>
      <c r="C353" s="112" t="str">
        <f t="shared" si="11"/>
        <v/>
      </c>
      <c r="D353" s="70"/>
      <c r="E353" s="70"/>
      <c r="F353" s="38"/>
    </row>
    <row r="354" spans="1:6" ht="12.75" x14ac:dyDescent="0.2">
      <c r="A354" s="130"/>
      <c r="B354" s="79" t="str">
        <f t="shared" si="12"/>
        <v/>
      </c>
      <c r="C354" s="112" t="str">
        <f t="shared" si="11"/>
        <v/>
      </c>
      <c r="D354" s="70"/>
      <c r="E354" s="70"/>
      <c r="F354" s="38"/>
    </row>
    <row r="355" spans="1:6" ht="12.75" x14ac:dyDescent="0.2">
      <c r="A355" s="130"/>
      <c r="B355" s="79" t="str">
        <f t="shared" si="12"/>
        <v/>
      </c>
      <c r="C355" s="112" t="str">
        <f t="shared" si="11"/>
        <v/>
      </c>
      <c r="D355" s="70"/>
      <c r="E355" s="70"/>
      <c r="F355" s="38"/>
    </row>
    <row r="356" spans="1:6" ht="12.75" x14ac:dyDescent="0.2">
      <c r="A356" s="130"/>
      <c r="B356" s="79" t="str">
        <f t="shared" si="12"/>
        <v/>
      </c>
      <c r="C356" s="112" t="str">
        <f t="shared" si="11"/>
        <v/>
      </c>
      <c r="D356" s="70"/>
      <c r="E356" s="70"/>
      <c r="F356" s="38"/>
    </row>
    <row r="357" spans="1:6" ht="12.75" x14ac:dyDescent="0.2">
      <c r="A357" s="130"/>
      <c r="B357" s="79" t="str">
        <f t="shared" si="12"/>
        <v/>
      </c>
      <c r="C357" s="112" t="str">
        <f t="shared" si="11"/>
        <v/>
      </c>
      <c r="D357" s="70"/>
      <c r="E357" s="70"/>
      <c r="F357" s="38"/>
    </row>
    <row r="358" spans="1:6" ht="12.75" x14ac:dyDescent="0.2">
      <c r="A358" s="130"/>
      <c r="B358" s="79" t="str">
        <f t="shared" si="12"/>
        <v/>
      </c>
      <c r="C358" s="112" t="str">
        <f t="shared" si="11"/>
        <v/>
      </c>
      <c r="D358" s="70"/>
      <c r="E358" s="70"/>
      <c r="F358" s="38"/>
    </row>
    <row r="359" spans="1:6" ht="12.75" x14ac:dyDescent="0.2">
      <c r="A359" s="130"/>
      <c r="B359" s="79" t="str">
        <f t="shared" si="12"/>
        <v/>
      </c>
      <c r="C359" s="112" t="str">
        <f t="shared" si="11"/>
        <v/>
      </c>
      <c r="D359" s="70"/>
      <c r="E359" s="70"/>
      <c r="F359" s="38"/>
    </row>
    <row r="360" spans="1:6" ht="12.75" x14ac:dyDescent="0.2">
      <c r="A360" s="130"/>
      <c r="B360" s="79" t="str">
        <f t="shared" si="12"/>
        <v/>
      </c>
      <c r="C360" s="112" t="str">
        <f t="shared" si="11"/>
        <v/>
      </c>
      <c r="D360" s="70"/>
      <c r="E360" s="70"/>
      <c r="F360" s="38"/>
    </row>
    <row r="361" spans="1:6" ht="12.75" x14ac:dyDescent="0.2">
      <c r="A361" s="130"/>
      <c r="B361" s="79" t="str">
        <f t="shared" si="12"/>
        <v/>
      </c>
      <c r="C361" s="112" t="str">
        <f t="shared" si="11"/>
        <v/>
      </c>
      <c r="D361" s="70"/>
      <c r="E361" s="70"/>
      <c r="F361" s="38"/>
    </row>
    <row r="362" spans="1:6" ht="12.75" x14ac:dyDescent="0.2">
      <c r="A362" s="130"/>
      <c r="B362" s="79" t="str">
        <f t="shared" si="12"/>
        <v/>
      </c>
      <c r="C362" s="112" t="str">
        <f t="shared" si="11"/>
        <v/>
      </c>
      <c r="D362" s="70"/>
      <c r="E362" s="70"/>
      <c r="F362" s="38"/>
    </row>
    <row r="363" spans="1:6" ht="12.75" x14ac:dyDescent="0.2">
      <c r="A363" s="130"/>
      <c r="B363" s="79" t="str">
        <f t="shared" si="12"/>
        <v/>
      </c>
      <c r="C363" s="112" t="str">
        <f t="shared" si="11"/>
        <v/>
      </c>
      <c r="D363" s="70"/>
      <c r="E363" s="70"/>
      <c r="F363" s="38"/>
    </row>
    <row r="364" spans="1:6" ht="12.75" x14ac:dyDescent="0.2">
      <c r="A364" s="130"/>
      <c r="B364" s="79" t="str">
        <f t="shared" si="12"/>
        <v/>
      </c>
      <c r="C364" s="112" t="str">
        <f t="shared" si="11"/>
        <v/>
      </c>
      <c r="D364" s="70"/>
      <c r="E364" s="70"/>
      <c r="F364" s="38"/>
    </row>
    <row r="365" spans="1:6" ht="12.75" x14ac:dyDescent="0.2">
      <c r="A365" s="130"/>
      <c r="B365" s="79" t="str">
        <f t="shared" si="12"/>
        <v/>
      </c>
      <c r="C365" s="112" t="str">
        <f t="shared" si="11"/>
        <v/>
      </c>
      <c r="D365" s="70"/>
      <c r="E365" s="70"/>
      <c r="F365" s="38"/>
    </row>
    <row r="366" spans="1:6" ht="12.75" x14ac:dyDescent="0.2">
      <c r="A366" s="130"/>
      <c r="B366" s="79" t="str">
        <f t="shared" si="12"/>
        <v/>
      </c>
      <c r="C366" s="112" t="str">
        <f t="shared" si="11"/>
        <v/>
      </c>
      <c r="D366" s="70"/>
      <c r="E366" s="70"/>
      <c r="F366" s="38"/>
    </row>
    <row r="367" spans="1:6" ht="12.75" x14ac:dyDescent="0.2">
      <c r="A367" s="130"/>
      <c r="B367" s="79" t="str">
        <f t="shared" si="12"/>
        <v/>
      </c>
      <c r="C367" s="112" t="str">
        <f t="shared" si="11"/>
        <v/>
      </c>
      <c r="D367" s="70"/>
      <c r="E367" s="70"/>
      <c r="F367" s="38"/>
    </row>
    <row r="368" spans="1:6" ht="12.75" x14ac:dyDescent="0.2">
      <c r="A368" s="130"/>
      <c r="B368" s="79" t="str">
        <f t="shared" si="12"/>
        <v/>
      </c>
      <c r="C368" s="112" t="str">
        <f t="shared" si="11"/>
        <v/>
      </c>
      <c r="D368" s="70"/>
      <c r="E368" s="70"/>
      <c r="F368" s="38"/>
    </row>
    <row r="369" spans="1:6" ht="12.75" x14ac:dyDescent="0.2">
      <c r="A369" s="130"/>
      <c r="B369" s="79" t="str">
        <f t="shared" si="12"/>
        <v/>
      </c>
      <c r="C369" s="112" t="str">
        <f t="shared" si="11"/>
        <v/>
      </c>
      <c r="D369" s="70"/>
      <c r="E369" s="70"/>
      <c r="F369" s="38"/>
    </row>
    <row r="370" spans="1:6" ht="12.75" x14ac:dyDescent="0.2">
      <c r="A370" s="130"/>
      <c r="B370" s="79" t="str">
        <f t="shared" si="12"/>
        <v/>
      </c>
      <c r="C370" s="112" t="str">
        <f t="shared" si="11"/>
        <v/>
      </c>
      <c r="D370" s="70"/>
      <c r="E370" s="70"/>
      <c r="F370" s="38"/>
    </row>
    <row r="371" spans="1:6" ht="12.75" x14ac:dyDescent="0.2">
      <c r="A371" s="130"/>
      <c r="B371" s="79" t="str">
        <f t="shared" si="12"/>
        <v/>
      </c>
      <c r="C371" s="112" t="str">
        <f t="shared" si="11"/>
        <v/>
      </c>
      <c r="D371" s="70"/>
      <c r="E371" s="70"/>
      <c r="F371" s="38"/>
    </row>
    <row r="372" spans="1:6" ht="12.75" x14ac:dyDescent="0.2">
      <c r="A372" s="130"/>
      <c r="B372" s="79" t="str">
        <f t="shared" si="12"/>
        <v/>
      </c>
      <c r="C372" s="112" t="str">
        <f t="shared" si="11"/>
        <v/>
      </c>
      <c r="D372" s="70"/>
      <c r="E372" s="70"/>
      <c r="F372" s="38"/>
    </row>
    <row r="373" spans="1:6" ht="12.75" x14ac:dyDescent="0.2">
      <c r="A373" s="130"/>
      <c r="B373" s="79" t="str">
        <f t="shared" si="12"/>
        <v/>
      </c>
      <c r="C373" s="112" t="str">
        <f t="shared" si="11"/>
        <v/>
      </c>
      <c r="D373" s="70"/>
      <c r="E373" s="70"/>
      <c r="F373" s="38"/>
    </row>
    <row r="374" spans="1:6" ht="12.75" x14ac:dyDescent="0.2">
      <c r="A374" s="130"/>
      <c r="B374" s="79" t="str">
        <f t="shared" si="12"/>
        <v/>
      </c>
      <c r="C374" s="112" t="str">
        <f t="shared" si="11"/>
        <v/>
      </c>
      <c r="D374" s="70"/>
      <c r="E374" s="70"/>
      <c r="F374" s="38"/>
    </row>
    <row r="375" spans="1:6" ht="12.75" x14ac:dyDescent="0.2">
      <c r="A375" s="130"/>
      <c r="B375" s="79" t="str">
        <f t="shared" si="12"/>
        <v/>
      </c>
      <c r="C375" s="112" t="str">
        <f t="shared" si="11"/>
        <v/>
      </c>
      <c r="D375" s="70"/>
      <c r="E375" s="70"/>
      <c r="F375" s="38"/>
    </row>
    <row r="376" spans="1:6" ht="12.75" x14ac:dyDescent="0.2">
      <c r="A376" s="130"/>
      <c r="B376" s="79" t="str">
        <f t="shared" si="12"/>
        <v/>
      </c>
      <c r="C376" s="112" t="str">
        <f t="shared" si="11"/>
        <v/>
      </c>
      <c r="D376" s="70"/>
      <c r="E376" s="70"/>
      <c r="F376" s="38"/>
    </row>
    <row r="377" spans="1:6" ht="12.75" x14ac:dyDescent="0.2">
      <c r="A377" s="130"/>
      <c r="B377" s="79" t="str">
        <f t="shared" si="12"/>
        <v/>
      </c>
      <c r="C377" s="112" t="str">
        <f t="shared" si="11"/>
        <v/>
      </c>
      <c r="D377" s="70"/>
      <c r="E377" s="70"/>
      <c r="F377" s="38"/>
    </row>
    <row r="378" spans="1:6" ht="12.75" x14ac:dyDescent="0.2">
      <c r="A378" s="130"/>
      <c r="B378" s="79" t="str">
        <f t="shared" si="12"/>
        <v/>
      </c>
      <c r="C378" s="112" t="str">
        <f t="shared" si="11"/>
        <v/>
      </c>
      <c r="D378" s="70"/>
      <c r="E378" s="70"/>
      <c r="F378" s="38"/>
    </row>
    <row r="379" spans="1:6" ht="12.75" x14ac:dyDescent="0.2">
      <c r="A379" s="130"/>
      <c r="B379" s="79" t="str">
        <f t="shared" si="12"/>
        <v/>
      </c>
      <c r="C379" s="112" t="str">
        <f t="shared" si="11"/>
        <v/>
      </c>
      <c r="D379" s="70"/>
      <c r="E379" s="70"/>
      <c r="F379" s="38"/>
    </row>
    <row r="380" spans="1:6" ht="12.75" x14ac:dyDescent="0.2">
      <c r="A380" s="130"/>
      <c r="B380" s="79" t="str">
        <f t="shared" si="12"/>
        <v/>
      </c>
      <c r="C380" s="112" t="str">
        <f t="shared" si="11"/>
        <v/>
      </c>
      <c r="D380" s="70"/>
      <c r="E380" s="70"/>
      <c r="F380" s="38"/>
    </row>
    <row r="381" spans="1:6" ht="12.75" x14ac:dyDescent="0.2">
      <c r="A381" s="130"/>
      <c r="B381" s="79" t="str">
        <f t="shared" si="12"/>
        <v/>
      </c>
      <c r="C381" s="112" t="str">
        <f t="shared" si="11"/>
        <v/>
      </c>
      <c r="D381" s="70"/>
      <c r="E381" s="70"/>
      <c r="F381" s="38"/>
    </row>
    <row r="382" spans="1:6" ht="12.75" x14ac:dyDescent="0.2">
      <c r="A382" s="130"/>
      <c r="B382" s="79" t="str">
        <f t="shared" si="12"/>
        <v/>
      </c>
      <c r="C382" s="112" t="str">
        <f t="shared" si="11"/>
        <v/>
      </c>
      <c r="D382" s="70"/>
      <c r="E382" s="70"/>
      <c r="F382" s="38"/>
    </row>
    <row r="383" spans="1:6" ht="12.75" x14ac:dyDescent="0.2">
      <c r="A383" s="130"/>
      <c r="B383" s="79" t="str">
        <f t="shared" si="12"/>
        <v/>
      </c>
      <c r="C383" s="112" t="str">
        <f t="shared" si="11"/>
        <v/>
      </c>
      <c r="D383" s="70"/>
      <c r="E383" s="70"/>
      <c r="F383" s="38"/>
    </row>
    <row r="384" spans="1:6" ht="12.75" x14ac:dyDescent="0.2">
      <c r="A384" s="130"/>
      <c r="B384" s="79" t="str">
        <f t="shared" si="12"/>
        <v/>
      </c>
      <c r="C384" s="112" t="str">
        <f t="shared" si="11"/>
        <v/>
      </c>
      <c r="D384" s="70"/>
      <c r="E384" s="70"/>
      <c r="F384" s="38"/>
    </row>
    <row r="385" spans="1:6" ht="12.75" x14ac:dyDescent="0.2">
      <c r="A385" s="130"/>
      <c r="B385" s="79" t="str">
        <f t="shared" si="12"/>
        <v/>
      </c>
      <c r="C385" s="112" t="str">
        <f t="shared" si="11"/>
        <v/>
      </c>
      <c r="D385" s="70"/>
      <c r="E385" s="70"/>
      <c r="F385" s="38"/>
    </row>
    <row r="386" spans="1:6" ht="12.75" x14ac:dyDescent="0.2">
      <c r="A386" s="130"/>
      <c r="B386" s="79" t="str">
        <f t="shared" si="12"/>
        <v/>
      </c>
      <c r="C386" s="112" t="str">
        <f t="shared" si="11"/>
        <v/>
      </c>
      <c r="D386" s="70"/>
      <c r="E386" s="70"/>
      <c r="F386" s="38"/>
    </row>
    <row r="387" spans="1:6" ht="12.75" x14ac:dyDescent="0.2">
      <c r="A387" s="130"/>
      <c r="B387" s="79" t="str">
        <f t="shared" si="12"/>
        <v/>
      </c>
      <c r="C387" s="112" t="str">
        <f t="shared" si="11"/>
        <v/>
      </c>
      <c r="D387" s="70"/>
      <c r="E387" s="70"/>
      <c r="F387" s="38"/>
    </row>
    <row r="388" spans="1:6" ht="12.75" x14ac:dyDescent="0.2">
      <c r="A388" s="130"/>
      <c r="B388" s="79" t="str">
        <f t="shared" si="12"/>
        <v/>
      </c>
      <c r="C388" s="112" t="str">
        <f t="shared" si="11"/>
        <v/>
      </c>
      <c r="D388" s="70"/>
      <c r="E388" s="70"/>
      <c r="F388" s="38"/>
    </row>
    <row r="389" spans="1:6" ht="12.75" x14ac:dyDescent="0.2">
      <c r="A389" s="130"/>
      <c r="B389" s="79" t="str">
        <f t="shared" si="12"/>
        <v/>
      </c>
      <c r="C389" s="112" t="str">
        <f t="shared" si="11"/>
        <v/>
      </c>
      <c r="D389" s="70"/>
      <c r="E389" s="70"/>
      <c r="F389" s="38"/>
    </row>
    <row r="390" spans="1:6" ht="12.75" x14ac:dyDescent="0.2">
      <c r="A390" s="130"/>
      <c r="B390" s="79" t="str">
        <f t="shared" si="12"/>
        <v/>
      </c>
      <c r="C390" s="112" t="str">
        <f t="shared" si="11"/>
        <v/>
      </c>
      <c r="D390" s="70"/>
      <c r="E390" s="70"/>
      <c r="F390" s="38"/>
    </row>
    <row r="391" spans="1:6" ht="12.75" x14ac:dyDescent="0.2">
      <c r="A391" s="130"/>
      <c r="B391" s="79" t="str">
        <f t="shared" si="12"/>
        <v/>
      </c>
      <c r="C391" s="112" t="str">
        <f t="shared" si="11"/>
        <v/>
      </c>
      <c r="D391" s="70"/>
      <c r="E391" s="70"/>
      <c r="F391" s="38"/>
    </row>
    <row r="392" spans="1:6" ht="12.75" x14ac:dyDescent="0.2">
      <c r="A392" s="130"/>
      <c r="B392" s="79" t="str">
        <f t="shared" si="12"/>
        <v/>
      </c>
      <c r="C392" s="112" t="str">
        <f t="shared" ref="C392:C455" si="13">IF(A392="","",IF(ISERROR(VLOOKUP(TEXT(A392,0),remples,9,0)),IF(ISERROR(VLOOKUP(TEXT(A392,0),rempl_ficha,6,0)),"***** Codigo No Encontrado *****",UPPER((VLOOKUP(TEXT(A392,0),rempl_ficha,6,0)))),VLOOKUP(TEXT(A392,0),remples,9,0)))</f>
        <v/>
      </c>
      <c r="D392" s="70"/>
      <c r="E392" s="70"/>
      <c r="F392" s="38"/>
    </row>
    <row r="393" spans="1:6" ht="12.75" x14ac:dyDescent="0.2">
      <c r="A393" s="130"/>
      <c r="B393" s="79" t="str">
        <f t="shared" ref="B393:B456" si="14">IF(A393="","",IF(ISERROR(VLOOKUP(TEXT(A393,0),remples,3,0)),IF(ISERROR(VLOOKUP(TEXT(A393,0),rempl_ficha,7,0)),"***** Codigo No Encontrado *****",UPPER((VLOOKUP(TEXT(A393,0),rempl_ficha,7,0)&amp;"   "&amp;VLOOKUP(TEXT(A393,0),rempl_ficha,8,0)&amp;","&amp;VLOOKUP(TEXT(A393,0),rempl_ficha,9,0)))),VLOOKUP(TEXT(A393,0),remples,3,0)))</f>
        <v/>
      </c>
      <c r="C393" s="112" t="str">
        <f t="shared" si="13"/>
        <v/>
      </c>
      <c r="D393" s="70"/>
      <c r="E393" s="70"/>
      <c r="F393" s="38"/>
    </row>
    <row r="394" spans="1:6" ht="12.75" x14ac:dyDescent="0.2">
      <c r="A394" s="130"/>
      <c r="B394" s="79" t="str">
        <f t="shared" si="14"/>
        <v/>
      </c>
      <c r="C394" s="112" t="str">
        <f t="shared" si="13"/>
        <v/>
      </c>
      <c r="D394" s="70"/>
      <c r="E394" s="70"/>
      <c r="F394" s="38"/>
    </row>
    <row r="395" spans="1:6" ht="12.75" x14ac:dyDescent="0.2">
      <c r="A395" s="130"/>
      <c r="B395" s="79" t="str">
        <f t="shared" si="14"/>
        <v/>
      </c>
      <c r="C395" s="112" t="str">
        <f t="shared" si="13"/>
        <v/>
      </c>
      <c r="D395" s="70"/>
      <c r="E395" s="70"/>
      <c r="F395" s="38"/>
    </row>
    <row r="396" spans="1:6" ht="12.75" x14ac:dyDescent="0.2">
      <c r="A396" s="130"/>
      <c r="B396" s="79" t="str">
        <f t="shared" si="14"/>
        <v/>
      </c>
      <c r="C396" s="112" t="str">
        <f t="shared" si="13"/>
        <v/>
      </c>
      <c r="D396" s="70"/>
      <c r="E396" s="70"/>
      <c r="F396" s="38"/>
    </row>
    <row r="397" spans="1:6" ht="12.75" x14ac:dyDescent="0.2">
      <c r="A397" s="130"/>
      <c r="B397" s="79" t="str">
        <f t="shared" si="14"/>
        <v/>
      </c>
      <c r="C397" s="112" t="str">
        <f t="shared" si="13"/>
        <v/>
      </c>
      <c r="D397" s="70"/>
      <c r="E397" s="70"/>
      <c r="F397" s="38"/>
    </row>
    <row r="398" spans="1:6" ht="12.75" x14ac:dyDescent="0.2">
      <c r="A398" s="130"/>
      <c r="B398" s="79" t="str">
        <f t="shared" si="14"/>
        <v/>
      </c>
      <c r="C398" s="112" t="str">
        <f t="shared" si="13"/>
        <v/>
      </c>
      <c r="D398" s="70"/>
      <c r="E398" s="70"/>
      <c r="F398" s="38"/>
    </row>
    <row r="399" spans="1:6" ht="12.75" x14ac:dyDescent="0.2">
      <c r="A399" s="130"/>
      <c r="B399" s="79" t="str">
        <f t="shared" si="14"/>
        <v/>
      </c>
      <c r="C399" s="112" t="str">
        <f t="shared" si="13"/>
        <v/>
      </c>
      <c r="D399" s="70"/>
      <c r="E399" s="70"/>
      <c r="F399" s="38"/>
    </row>
    <row r="400" spans="1:6" ht="12.75" x14ac:dyDescent="0.2">
      <c r="A400" s="130"/>
      <c r="B400" s="79" t="str">
        <f t="shared" si="14"/>
        <v/>
      </c>
      <c r="C400" s="112" t="str">
        <f t="shared" si="13"/>
        <v/>
      </c>
      <c r="D400" s="70"/>
      <c r="E400" s="70"/>
      <c r="F400" s="38"/>
    </row>
    <row r="401" spans="1:6" ht="12.75" x14ac:dyDescent="0.2">
      <c r="A401" s="130"/>
      <c r="B401" s="79" t="str">
        <f t="shared" si="14"/>
        <v/>
      </c>
      <c r="C401" s="112" t="str">
        <f t="shared" si="13"/>
        <v/>
      </c>
      <c r="D401" s="70"/>
      <c r="E401" s="70"/>
      <c r="F401" s="38"/>
    </row>
    <row r="402" spans="1:6" ht="12.75" x14ac:dyDescent="0.2">
      <c r="A402" s="130"/>
      <c r="B402" s="79" t="str">
        <f t="shared" si="14"/>
        <v/>
      </c>
      <c r="C402" s="112" t="str">
        <f t="shared" si="13"/>
        <v/>
      </c>
      <c r="D402" s="70"/>
      <c r="E402" s="70"/>
      <c r="F402" s="38"/>
    </row>
    <row r="403" spans="1:6" ht="12.75" x14ac:dyDescent="0.2">
      <c r="A403" s="130"/>
      <c r="B403" s="79" t="str">
        <f t="shared" si="14"/>
        <v/>
      </c>
      <c r="C403" s="112" t="str">
        <f t="shared" si="13"/>
        <v/>
      </c>
      <c r="D403" s="70"/>
      <c r="E403" s="70"/>
      <c r="F403" s="38"/>
    </row>
    <row r="404" spans="1:6" ht="12.75" x14ac:dyDescent="0.2">
      <c r="A404" s="130"/>
      <c r="B404" s="79" t="str">
        <f t="shared" si="14"/>
        <v/>
      </c>
      <c r="C404" s="112" t="str">
        <f t="shared" si="13"/>
        <v/>
      </c>
      <c r="D404" s="70"/>
      <c r="E404" s="70"/>
      <c r="F404" s="38"/>
    </row>
    <row r="405" spans="1:6" ht="12.75" x14ac:dyDescent="0.2">
      <c r="A405" s="130"/>
      <c r="B405" s="79" t="str">
        <f t="shared" si="14"/>
        <v/>
      </c>
      <c r="C405" s="112" t="str">
        <f t="shared" si="13"/>
        <v/>
      </c>
      <c r="D405" s="70"/>
      <c r="E405" s="70"/>
      <c r="F405" s="38"/>
    </row>
    <row r="406" spans="1:6" ht="12.75" x14ac:dyDescent="0.2">
      <c r="A406" s="130"/>
      <c r="B406" s="79" t="str">
        <f t="shared" si="14"/>
        <v/>
      </c>
      <c r="C406" s="112" t="str">
        <f t="shared" si="13"/>
        <v/>
      </c>
      <c r="D406" s="70"/>
      <c r="E406" s="70"/>
      <c r="F406" s="38"/>
    </row>
    <row r="407" spans="1:6" ht="12.75" x14ac:dyDescent="0.2">
      <c r="A407" s="130"/>
      <c r="B407" s="79" t="str">
        <f t="shared" si="14"/>
        <v/>
      </c>
      <c r="C407" s="112" t="str">
        <f t="shared" si="13"/>
        <v/>
      </c>
      <c r="D407" s="70"/>
      <c r="E407" s="70"/>
      <c r="F407" s="38"/>
    </row>
    <row r="408" spans="1:6" ht="12.75" x14ac:dyDescent="0.2">
      <c r="A408" s="130"/>
      <c r="B408" s="79" t="str">
        <f t="shared" si="14"/>
        <v/>
      </c>
      <c r="C408" s="112" t="str">
        <f t="shared" si="13"/>
        <v/>
      </c>
      <c r="D408" s="70"/>
      <c r="E408" s="70"/>
      <c r="F408" s="38"/>
    </row>
    <row r="409" spans="1:6" ht="12.75" x14ac:dyDescent="0.2">
      <c r="A409" s="130"/>
      <c r="B409" s="79" t="str">
        <f t="shared" si="14"/>
        <v/>
      </c>
      <c r="C409" s="112" t="str">
        <f t="shared" si="13"/>
        <v/>
      </c>
      <c r="D409" s="70"/>
      <c r="E409" s="70"/>
      <c r="F409" s="38"/>
    </row>
    <row r="410" spans="1:6" ht="12.75" x14ac:dyDescent="0.2">
      <c r="A410" s="130"/>
      <c r="B410" s="79" t="str">
        <f t="shared" si="14"/>
        <v/>
      </c>
      <c r="C410" s="112" t="str">
        <f t="shared" si="13"/>
        <v/>
      </c>
      <c r="D410" s="70"/>
      <c r="E410" s="70"/>
      <c r="F410" s="38"/>
    </row>
    <row r="411" spans="1:6" ht="12.75" x14ac:dyDescent="0.2">
      <c r="A411" s="130"/>
      <c r="B411" s="79" t="str">
        <f t="shared" si="14"/>
        <v/>
      </c>
      <c r="C411" s="112" t="str">
        <f t="shared" si="13"/>
        <v/>
      </c>
      <c r="D411" s="70"/>
      <c r="E411" s="70"/>
      <c r="F411" s="38"/>
    </row>
    <row r="412" spans="1:6" ht="12.75" x14ac:dyDescent="0.2">
      <c r="A412" s="130"/>
      <c r="B412" s="79" t="str">
        <f t="shared" si="14"/>
        <v/>
      </c>
      <c r="C412" s="112" t="str">
        <f t="shared" si="13"/>
        <v/>
      </c>
      <c r="D412" s="70"/>
      <c r="E412" s="70"/>
      <c r="F412" s="38"/>
    </row>
    <row r="413" spans="1:6" ht="12.75" x14ac:dyDescent="0.2">
      <c r="A413" s="130"/>
      <c r="B413" s="79" t="str">
        <f t="shared" si="14"/>
        <v/>
      </c>
      <c r="C413" s="112" t="str">
        <f t="shared" si="13"/>
        <v/>
      </c>
      <c r="D413" s="70"/>
      <c r="E413" s="70"/>
      <c r="F413" s="38"/>
    </row>
    <row r="414" spans="1:6" ht="12.75" x14ac:dyDescent="0.2">
      <c r="A414" s="130"/>
      <c r="B414" s="79" t="str">
        <f t="shared" si="14"/>
        <v/>
      </c>
      <c r="C414" s="112" t="str">
        <f t="shared" si="13"/>
        <v/>
      </c>
      <c r="D414" s="70"/>
      <c r="E414" s="70"/>
      <c r="F414" s="38"/>
    </row>
    <row r="415" spans="1:6" ht="12.75" x14ac:dyDescent="0.2">
      <c r="A415" s="130"/>
      <c r="B415" s="79" t="str">
        <f t="shared" si="14"/>
        <v/>
      </c>
      <c r="C415" s="112" t="str">
        <f t="shared" si="13"/>
        <v/>
      </c>
      <c r="D415" s="70"/>
      <c r="E415" s="70"/>
      <c r="F415" s="38"/>
    </row>
    <row r="416" spans="1:6" ht="12.75" x14ac:dyDescent="0.2">
      <c r="A416" s="130"/>
      <c r="B416" s="79" t="str">
        <f t="shared" si="14"/>
        <v/>
      </c>
      <c r="C416" s="112" t="str">
        <f t="shared" si="13"/>
        <v/>
      </c>
      <c r="D416" s="70"/>
      <c r="E416" s="70"/>
      <c r="F416" s="38"/>
    </row>
    <row r="417" spans="1:6" ht="12.75" x14ac:dyDescent="0.2">
      <c r="A417" s="130"/>
      <c r="B417" s="79" t="str">
        <f t="shared" si="14"/>
        <v/>
      </c>
      <c r="C417" s="112" t="str">
        <f t="shared" si="13"/>
        <v/>
      </c>
      <c r="D417" s="70"/>
      <c r="E417" s="70"/>
      <c r="F417" s="38"/>
    </row>
    <row r="418" spans="1:6" ht="12.75" x14ac:dyDescent="0.2">
      <c r="A418" s="130"/>
      <c r="B418" s="79" t="str">
        <f t="shared" si="14"/>
        <v/>
      </c>
      <c r="C418" s="112" t="str">
        <f t="shared" si="13"/>
        <v/>
      </c>
      <c r="D418" s="70"/>
      <c r="E418" s="70"/>
      <c r="F418" s="38"/>
    </row>
    <row r="419" spans="1:6" ht="12.75" x14ac:dyDescent="0.2">
      <c r="A419" s="130"/>
      <c r="B419" s="79" t="str">
        <f t="shared" si="14"/>
        <v/>
      </c>
      <c r="C419" s="112" t="str">
        <f t="shared" si="13"/>
        <v/>
      </c>
      <c r="D419" s="70"/>
      <c r="E419" s="70"/>
      <c r="F419" s="38"/>
    </row>
    <row r="420" spans="1:6" ht="12.75" x14ac:dyDescent="0.2">
      <c r="A420" s="130"/>
      <c r="B420" s="79" t="str">
        <f t="shared" si="14"/>
        <v/>
      </c>
      <c r="C420" s="112" t="str">
        <f t="shared" si="13"/>
        <v/>
      </c>
      <c r="D420" s="70"/>
      <c r="E420" s="70"/>
      <c r="F420" s="38"/>
    </row>
    <row r="421" spans="1:6" ht="12.75" x14ac:dyDescent="0.2">
      <c r="A421" s="130"/>
      <c r="B421" s="79" t="str">
        <f t="shared" si="14"/>
        <v/>
      </c>
      <c r="C421" s="112" t="str">
        <f t="shared" si="13"/>
        <v/>
      </c>
      <c r="D421" s="70"/>
      <c r="E421" s="70"/>
      <c r="F421" s="38"/>
    </row>
    <row r="422" spans="1:6" ht="12.75" x14ac:dyDescent="0.2">
      <c r="A422" s="130"/>
      <c r="B422" s="79" t="str">
        <f t="shared" si="14"/>
        <v/>
      </c>
      <c r="C422" s="112" t="str">
        <f t="shared" si="13"/>
        <v/>
      </c>
      <c r="D422" s="70"/>
      <c r="E422" s="70"/>
      <c r="F422" s="38"/>
    </row>
    <row r="423" spans="1:6" ht="12.75" x14ac:dyDescent="0.2">
      <c r="A423" s="130"/>
      <c r="B423" s="79" t="str">
        <f t="shared" si="14"/>
        <v/>
      </c>
      <c r="C423" s="112" t="str">
        <f t="shared" si="13"/>
        <v/>
      </c>
      <c r="D423" s="70"/>
      <c r="E423" s="70"/>
      <c r="F423" s="38"/>
    </row>
    <row r="424" spans="1:6" ht="12.75" x14ac:dyDescent="0.2">
      <c r="A424" s="130"/>
      <c r="B424" s="79" t="str">
        <f t="shared" si="14"/>
        <v/>
      </c>
      <c r="C424" s="112" t="str">
        <f t="shared" si="13"/>
        <v/>
      </c>
      <c r="D424" s="70"/>
      <c r="E424" s="70"/>
      <c r="F424" s="38"/>
    </row>
    <row r="425" spans="1:6" ht="12.75" x14ac:dyDescent="0.2">
      <c r="A425" s="130"/>
      <c r="B425" s="79" t="str">
        <f t="shared" si="14"/>
        <v/>
      </c>
      <c r="C425" s="112" t="str">
        <f t="shared" si="13"/>
        <v/>
      </c>
      <c r="D425" s="70"/>
      <c r="E425" s="70"/>
      <c r="F425" s="38"/>
    </row>
    <row r="426" spans="1:6" ht="12.75" x14ac:dyDescent="0.2">
      <c r="A426" s="130"/>
      <c r="B426" s="79" t="str">
        <f t="shared" si="14"/>
        <v/>
      </c>
      <c r="C426" s="112" t="str">
        <f t="shared" si="13"/>
        <v/>
      </c>
      <c r="D426" s="70"/>
      <c r="E426" s="70"/>
      <c r="F426" s="38"/>
    </row>
    <row r="427" spans="1:6" ht="12.75" x14ac:dyDescent="0.2">
      <c r="A427" s="130"/>
      <c r="B427" s="79" t="str">
        <f t="shared" si="14"/>
        <v/>
      </c>
      <c r="C427" s="112" t="str">
        <f t="shared" si="13"/>
        <v/>
      </c>
      <c r="D427" s="70"/>
      <c r="E427" s="70"/>
      <c r="F427" s="38"/>
    </row>
    <row r="428" spans="1:6" ht="12.75" x14ac:dyDescent="0.2">
      <c r="A428" s="130"/>
      <c r="B428" s="79" t="str">
        <f t="shared" si="14"/>
        <v/>
      </c>
      <c r="C428" s="112" t="str">
        <f t="shared" si="13"/>
        <v/>
      </c>
      <c r="D428" s="70"/>
      <c r="E428" s="70"/>
      <c r="F428" s="38"/>
    </row>
    <row r="429" spans="1:6" ht="12.75" x14ac:dyDescent="0.2">
      <c r="A429" s="130"/>
      <c r="B429" s="79" t="str">
        <f t="shared" si="14"/>
        <v/>
      </c>
      <c r="C429" s="112" t="str">
        <f t="shared" si="13"/>
        <v/>
      </c>
      <c r="D429" s="70"/>
      <c r="E429" s="70"/>
      <c r="F429" s="38"/>
    </row>
    <row r="430" spans="1:6" ht="12.75" x14ac:dyDescent="0.2">
      <c r="A430" s="130"/>
      <c r="B430" s="79" t="str">
        <f t="shared" si="14"/>
        <v/>
      </c>
      <c r="C430" s="112" t="str">
        <f t="shared" si="13"/>
        <v/>
      </c>
      <c r="D430" s="70"/>
      <c r="E430" s="70"/>
      <c r="F430" s="38"/>
    </row>
    <row r="431" spans="1:6" ht="12.75" x14ac:dyDescent="0.2">
      <c r="A431" s="130"/>
      <c r="B431" s="79" t="str">
        <f t="shared" si="14"/>
        <v/>
      </c>
      <c r="C431" s="112" t="str">
        <f t="shared" si="13"/>
        <v/>
      </c>
      <c r="D431" s="70"/>
      <c r="E431" s="70"/>
      <c r="F431" s="38"/>
    </row>
    <row r="432" spans="1:6" ht="12.75" x14ac:dyDescent="0.2">
      <c r="A432" s="130"/>
      <c r="B432" s="79" t="str">
        <f t="shared" si="14"/>
        <v/>
      </c>
      <c r="C432" s="112" t="str">
        <f t="shared" si="13"/>
        <v/>
      </c>
      <c r="D432" s="70"/>
      <c r="E432" s="70"/>
      <c r="F432" s="38"/>
    </row>
    <row r="433" spans="1:6" ht="12.75" x14ac:dyDescent="0.2">
      <c r="A433" s="130"/>
      <c r="B433" s="79" t="str">
        <f t="shared" si="14"/>
        <v/>
      </c>
      <c r="C433" s="112" t="str">
        <f t="shared" si="13"/>
        <v/>
      </c>
      <c r="D433" s="70"/>
      <c r="E433" s="70"/>
      <c r="F433" s="38"/>
    </row>
    <row r="434" spans="1:6" ht="12.75" x14ac:dyDescent="0.2">
      <c r="A434" s="130"/>
      <c r="B434" s="79" t="str">
        <f t="shared" si="14"/>
        <v/>
      </c>
      <c r="C434" s="112" t="str">
        <f t="shared" si="13"/>
        <v/>
      </c>
      <c r="D434" s="70"/>
      <c r="E434" s="70"/>
      <c r="F434" s="38"/>
    </row>
    <row r="435" spans="1:6" ht="12.75" x14ac:dyDescent="0.2">
      <c r="A435" s="130"/>
      <c r="B435" s="79" t="str">
        <f t="shared" si="14"/>
        <v/>
      </c>
      <c r="C435" s="112" t="str">
        <f t="shared" si="13"/>
        <v/>
      </c>
      <c r="D435" s="70"/>
      <c r="E435" s="70"/>
      <c r="F435" s="38"/>
    </row>
    <row r="436" spans="1:6" ht="12.75" x14ac:dyDescent="0.2">
      <c r="A436" s="130"/>
      <c r="B436" s="79" t="str">
        <f t="shared" si="14"/>
        <v/>
      </c>
      <c r="C436" s="112" t="str">
        <f t="shared" si="13"/>
        <v/>
      </c>
      <c r="D436" s="70"/>
      <c r="E436" s="70"/>
      <c r="F436" s="38"/>
    </row>
    <row r="437" spans="1:6" ht="12.75" x14ac:dyDescent="0.2">
      <c r="A437" s="130"/>
      <c r="B437" s="79" t="str">
        <f t="shared" si="14"/>
        <v/>
      </c>
      <c r="C437" s="112" t="str">
        <f t="shared" si="13"/>
        <v/>
      </c>
      <c r="D437" s="70"/>
      <c r="E437" s="70"/>
      <c r="F437" s="38"/>
    </row>
    <row r="438" spans="1:6" ht="12.75" x14ac:dyDescent="0.2">
      <c r="A438" s="130"/>
      <c r="B438" s="79" t="str">
        <f t="shared" si="14"/>
        <v/>
      </c>
      <c r="C438" s="112" t="str">
        <f t="shared" si="13"/>
        <v/>
      </c>
      <c r="D438" s="70"/>
      <c r="E438" s="70"/>
      <c r="F438" s="38"/>
    </row>
    <row r="439" spans="1:6" ht="12.75" x14ac:dyDescent="0.2">
      <c r="A439" s="130"/>
      <c r="B439" s="79" t="str">
        <f t="shared" si="14"/>
        <v/>
      </c>
      <c r="C439" s="112" t="str">
        <f t="shared" si="13"/>
        <v/>
      </c>
      <c r="D439" s="70"/>
      <c r="E439" s="70"/>
      <c r="F439" s="38"/>
    </row>
    <row r="440" spans="1:6" ht="12.75" x14ac:dyDescent="0.2">
      <c r="A440" s="130"/>
      <c r="B440" s="79" t="str">
        <f t="shared" si="14"/>
        <v/>
      </c>
      <c r="C440" s="112" t="str">
        <f t="shared" si="13"/>
        <v/>
      </c>
      <c r="D440" s="70"/>
      <c r="E440" s="70"/>
      <c r="F440" s="38"/>
    </row>
    <row r="441" spans="1:6" ht="12.75" x14ac:dyDescent="0.2">
      <c r="A441" s="130"/>
      <c r="B441" s="79" t="str">
        <f t="shared" si="14"/>
        <v/>
      </c>
      <c r="C441" s="112" t="str">
        <f t="shared" si="13"/>
        <v/>
      </c>
      <c r="D441" s="70"/>
      <c r="E441" s="70"/>
      <c r="F441" s="38"/>
    </row>
    <row r="442" spans="1:6" ht="12.75" x14ac:dyDescent="0.2">
      <c r="A442" s="130"/>
      <c r="B442" s="79" t="str">
        <f t="shared" si="14"/>
        <v/>
      </c>
      <c r="C442" s="112" t="str">
        <f t="shared" si="13"/>
        <v/>
      </c>
      <c r="D442" s="70"/>
      <c r="E442" s="70"/>
      <c r="F442" s="38"/>
    </row>
    <row r="443" spans="1:6" ht="12.75" x14ac:dyDescent="0.2">
      <c r="A443" s="130"/>
      <c r="B443" s="79" t="str">
        <f t="shared" si="14"/>
        <v/>
      </c>
      <c r="C443" s="112" t="str">
        <f t="shared" si="13"/>
        <v/>
      </c>
      <c r="D443" s="70"/>
      <c r="E443" s="70"/>
      <c r="F443" s="38"/>
    </row>
    <row r="444" spans="1:6" ht="12.75" x14ac:dyDescent="0.2">
      <c r="A444" s="130"/>
      <c r="B444" s="79" t="str">
        <f t="shared" si="14"/>
        <v/>
      </c>
      <c r="C444" s="112" t="str">
        <f t="shared" si="13"/>
        <v/>
      </c>
      <c r="D444" s="70"/>
      <c r="E444" s="70"/>
      <c r="F444" s="38"/>
    </row>
    <row r="445" spans="1:6" ht="12.75" x14ac:dyDescent="0.2">
      <c r="A445" s="130"/>
      <c r="B445" s="79" t="str">
        <f t="shared" si="14"/>
        <v/>
      </c>
      <c r="C445" s="112" t="str">
        <f t="shared" si="13"/>
        <v/>
      </c>
      <c r="D445" s="70"/>
      <c r="E445" s="70"/>
      <c r="F445" s="38"/>
    </row>
    <row r="446" spans="1:6" ht="12.75" x14ac:dyDescent="0.2">
      <c r="A446" s="130"/>
      <c r="B446" s="79" t="str">
        <f t="shared" si="14"/>
        <v/>
      </c>
      <c r="C446" s="112" t="str">
        <f t="shared" si="13"/>
        <v/>
      </c>
      <c r="D446" s="70"/>
      <c r="E446" s="70"/>
      <c r="F446" s="38"/>
    </row>
    <row r="447" spans="1:6" ht="12.75" x14ac:dyDescent="0.2">
      <c r="A447" s="130"/>
      <c r="B447" s="79" t="str">
        <f t="shared" si="14"/>
        <v/>
      </c>
      <c r="C447" s="112" t="str">
        <f t="shared" si="13"/>
        <v/>
      </c>
      <c r="D447" s="70"/>
      <c r="E447" s="70"/>
      <c r="F447" s="38"/>
    </row>
    <row r="448" spans="1:6" ht="12.75" x14ac:dyDescent="0.2">
      <c r="A448" s="130"/>
      <c r="B448" s="79" t="str">
        <f t="shared" si="14"/>
        <v/>
      </c>
      <c r="C448" s="112" t="str">
        <f t="shared" si="13"/>
        <v/>
      </c>
      <c r="D448" s="70"/>
      <c r="E448" s="70"/>
      <c r="F448" s="38"/>
    </row>
    <row r="449" spans="1:6" ht="12.75" x14ac:dyDescent="0.2">
      <c r="A449" s="130"/>
      <c r="B449" s="79" t="str">
        <f t="shared" si="14"/>
        <v/>
      </c>
      <c r="C449" s="112" t="str">
        <f t="shared" si="13"/>
        <v/>
      </c>
      <c r="D449" s="70"/>
      <c r="E449" s="70"/>
      <c r="F449" s="38"/>
    </row>
    <row r="450" spans="1:6" ht="12.75" x14ac:dyDescent="0.2">
      <c r="A450" s="130"/>
      <c r="B450" s="79" t="str">
        <f t="shared" si="14"/>
        <v/>
      </c>
      <c r="C450" s="112" t="str">
        <f t="shared" si="13"/>
        <v/>
      </c>
      <c r="D450" s="70"/>
      <c r="E450" s="70"/>
      <c r="F450" s="38"/>
    </row>
    <row r="451" spans="1:6" ht="12.75" x14ac:dyDescent="0.2">
      <c r="A451" s="130"/>
      <c r="B451" s="79" t="str">
        <f t="shared" si="14"/>
        <v/>
      </c>
      <c r="C451" s="112" t="str">
        <f t="shared" si="13"/>
        <v/>
      </c>
      <c r="D451" s="70"/>
      <c r="E451" s="70"/>
      <c r="F451" s="38"/>
    </row>
    <row r="452" spans="1:6" ht="12.75" x14ac:dyDescent="0.2">
      <c r="A452" s="130"/>
      <c r="B452" s="79" t="str">
        <f t="shared" si="14"/>
        <v/>
      </c>
      <c r="C452" s="112" t="str">
        <f t="shared" si="13"/>
        <v/>
      </c>
      <c r="D452" s="70"/>
      <c r="E452" s="70"/>
      <c r="F452" s="38"/>
    </row>
    <row r="453" spans="1:6" ht="12.75" x14ac:dyDescent="0.2">
      <c r="A453" s="130"/>
      <c r="B453" s="79" t="str">
        <f t="shared" si="14"/>
        <v/>
      </c>
      <c r="C453" s="112" t="str">
        <f t="shared" si="13"/>
        <v/>
      </c>
      <c r="D453" s="70"/>
      <c r="E453" s="70"/>
      <c r="F453" s="38"/>
    </row>
    <row r="454" spans="1:6" ht="12.75" x14ac:dyDescent="0.2">
      <c r="A454" s="130"/>
      <c r="B454" s="79" t="str">
        <f t="shared" si="14"/>
        <v/>
      </c>
      <c r="C454" s="112" t="str">
        <f t="shared" si="13"/>
        <v/>
      </c>
      <c r="D454" s="70"/>
      <c r="E454" s="70"/>
      <c r="F454" s="38"/>
    </row>
    <row r="455" spans="1:6" ht="12.75" x14ac:dyDescent="0.2">
      <c r="A455" s="130"/>
      <c r="B455" s="79" t="str">
        <f t="shared" si="14"/>
        <v/>
      </c>
      <c r="C455" s="112" t="str">
        <f t="shared" si="13"/>
        <v/>
      </c>
      <c r="D455" s="70"/>
      <c r="E455" s="70"/>
      <c r="F455" s="38"/>
    </row>
    <row r="456" spans="1:6" ht="12.75" x14ac:dyDescent="0.2">
      <c r="A456" s="130"/>
      <c r="B456" s="79" t="str">
        <f t="shared" si="14"/>
        <v/>
      </c>
      <c r="C456" s="112" t="str">
        <f t="shared" ref="C456:C519" si="15">IF(A456="","",IF(ISERROR(VLOOKUP(TEXT(A456,0),remples,9,0)),IF(ISERROR(VLOOKUP(TEXT(A456,0),rempl_ficha,6,0)),"***** Codigo No Encontrado *****",UPPER((VLOOKUP(TEXT(A456,0),rempl_ficha,6,0)))),VLOOKUP(TEXT(A456,0),remples,9,0)))</f>
        <v/>
      </c>
      <c r="D456" s="70"/>
      <c r="E456" s="70"/>
      <c r="F456" s="38"/>
    </row>
    <row r="457" spans="1:6" ht="12.75" x14ac:dyDescent="0.2">
      <c r="A457" s="130"/>
      <c r="B457" s="79" t="str">
        <f t="shared" ref="B457:B520" si="16">IF(A457="","",IF(ISERROR(VLOOKUP(TEXT(A457,0),remples,3,0)),IF(ISERROR(VLOOKUP(TEXT(A457,0),rempl_ficha,7,0)),"***** Codigo No Encontrado *****",UPPER((VLOOKUP(TEXT(A457,0),rempl_ficha,7,0)&amp;"   "&amp;VLOOKUP(TEXT(A457,0),rempl_ficha,8,0)&amp;","&amp;VLOOKUP(TEXT(A457,0),rempl_ficha,9,0)))),VLOOKUP(TEXT(A457,0),remples,3,0)))</f>
        <v/>
      </c>
      <c r="C457" s="112" t="str">
        <f t="shared" si="15"/>
        <v/>
      </c>
      <c r="D457" s="70"/>
      <c r="E457" s="70"/>
      <c r="F457" s="38"/>
    </row>
    <row r="458" spans="1:6" ht="12.75" x14ac:dyDescent="0.2">
      <c r="A458" s="130"/>
      <c r="B458" s="79" t="str">
        <f t="shared" si="16"/>
        <v/>
      </c>
      <c r="C458" s="112" t="str">
        <f t="shared" si="15"/>
        <v/>
      </c>
      <c r="D458" s="70"/>
      <c r="E458" s="70"/>
      <c r="F458" s="38"/>
    </row>
    <row r="459" spans="1:6" ht="12.75" x14ac:dyDescent="0.2">
      <c r="A459" s="130"/>
      <c r="B459" s="79" t="str">
        <f t="shared" si="16"/>
        <v/>
      </c>
      <c r="C459" s="112" t="str">
        <f t="shared" si="15"/>
        <v/>
      </c>
      <c r="D459" s="70"/>
      <c r="E459" s="70"/>
      <c r="F459" s="38"/>
    </row>
    <row r="460" spans="1:6" ht="12.75" x14ac:dyDescent="0.2">
      <c r="A460" s="130"/>
      <c r="B460" s="79" t="str">
        <f t="shared" si="16"/>
        <v/>
      </c>
      <c r="C460" s="112" t="str">
        <f t="shared" si="15"/>
        <v/>
      </c>
      <c r="D460" s="70"/>
      <c r="E460" s="70"/>
      <c r="F460" s="38"/>
    </row>
    <row r="461" spans="1:6" ht="12.75" x14ac:dyDescent="0.2">
      <c r="A461" s="130"/>
      <c r="B461" s="79" t="str">
        <f t="shared" si="16"/>
        <v/>
      </c>
      <c r="C461" s="112" t="str">
        <f t="shared" si="15"/>
        <v/>
      </c>
      <c r="D461" s="70"/>
      <c r="E461" s="70"/>
      <c r="F461" s="38"/>
    </row>
    <row r="462" spans="1:6" ht="12.75" x14ac:dyDescent="0.2">
      <c r="A462" s="130"/>
      <c r="B462" s="79" t="str">
        <f t="shared" si="16"/>
        <v/>
      </c>
      <c r="C462" s="112" t="str">
        <f t="shared" si="15"/>
        <v/>
      </c>
      <c r="D462" s="70"/>
      <c r="E462" s="70"/>
      <c r="F462" s="38"/>
    </row>
    <row r="463" spans="1:6" ht="12.75" x14ac:dyDescent="0.2">
      <c r="A463" s="130"/>
      <c r="B463" s="79" t="str">
        <f t="shared" si="16"/>
        <v/>
      </c>
      <c r="C463" s="112" t="str">
        <f t="shared" si="15"/>
        <v/>
      </c>
      <c r="D463" s="70"/>
      <c r="E463" s="70"/>
      <c r="F463" s="38"/>
    </row>
    <row r="464" spans="1:6" ht="12.75" x14ac:dyDescent="0.2">
      <c r="A464" s="130"/>
      <c r="B464" s="79" t="str">
        <f t="shared" si="16"/>
        <v/>
      </c>
      <c r="C464" s="112" t="str">
        <f t="shared" si="15"/>
        <v/>
      </c>
      <c r="D464" s="70"/>
      <c r="E464" s="70"/>
      <c r="F464" s="38"/>
    </row>
    <row r="465" spans="1:6" ht="12.75" x14ac:dyDescent="0.2">
      <c r="A465" s="130"/>
      <c r="B465" s="79" t="str">
        <f t="shared" si="16"/>
        <v/>
      </c>
      <c r="C465" s="112" t="str">
        <f t="shared" si="15"/>
        <v/>
      </c>
      <c r="D465" s="70"/>
      <c r="E465" s="70"/>
      <c r="F465" s="38"/>
    </row>
    <row r="466" spans="1:6" ht="12.75" x14ac:dyDescent="0.2">
      <c r="A466" s="130"/>
      <c r="B466" s="79" t="str">
        <f t="shared" si="16"/>
        <v/>
      </c>
      <c r="C466" s="112" t="str">
        <f t="shared" si="15"/>
        <v/>
      </c>
      <c r="D466" s="70"/>
      <c r="E466" s="70"/>
      <c r="F466" s="38"/>
    </row>
    <row r="467" spans="1:6" ht="12.75" x14ac:dyDescent="0.2">
      <c r="A467" s="130"/>
      <c r="B467" s="79" t="str">
        <f t="shared" si="16"/>
        <v/>
      </c>
      <c r="C467" s="112" t="str">
        <f t="shared" si="15"/>
        <v/>
      </c>
      <c r="D467" s="70"/>
      <c r="E467" s="70"/>
      <c r="F467" s="38"/>
    </row>
    <row r="468" spans="1:6" ht="12.75" x14ac:dyDescent="0.2">
      <c r="A468" s="130"/>
      <c r="B468" s="79" t="str">
        <f t="shared" si="16"/>
        <v/>
      </c>
      <c r="C468" s="112" t="str">
        <f t="shared" si="15"/>
        <v/>
      </c>
      <c r="D468" s="70"/>
      <c r="E468" s="70"/>
      <c r="F468" s="38"/>
    </row>
    <row r="469" spans="1:6" ht="12.75" x14ac:dyDescent="0.2">
      <c r="A469" s="130"/>
      <c r="B469" s="79" t="str">
        <f t="shared" si="16"/>
        <v/>
      </c>
      <c r="C469" s="112" t="str">
        <f t="shared" si="15"/>
        <v/>
      </c>
      <c r="D469" s="70"/>
      <c r="E469" s="70"/>
      <c r="F469" s="38"/>
    </row>
    <row r="470" spans="1:6" ht="12.75" x14ac:dyDescent="0.2">
      <c r="A470" s="130"/>
      <c r="B470" s="79" t="str">
        <f t="shared" si="16"/>
        <v/>
      </c>
      <c r="C470" s="112" t="str">
        <f t="shared" si="15"/>
        <v/>
      </c>
      <c r="D470" s="70"/>
      <c r="E470" s="70"/>
      <c r="F470" s="38"/>
    </row>
    <row r="471" spans="1:6" ht="12.75" x14ac:dyDescent="0.2">
      <c r="A471" s="130"/>
      <c r="B471" s="79" t="str">
        <f t="shared" si="16"/>
        <v/>
      </c>
      <c r="C471" s="112" t="str">
        <f t="shared" si="15"/>
        <v/>
      </c>
      <c r="D471" s="70"/>
      <c r="E471" s="70"/>
      <c r="F471" s="38"/>
    </row>
    <row r="472" spans="1:6" ht="12.75" x14ac:dyDescent="0.2">
      <c r="A472" s="130"/>
      <c r="B472" s="79" t="str">
        <f t="shared" si="16"/>
        <v/>
      </c>
      <c r="C472" s="112" t="str">
        <f t="shared" si="15"/>
        <v/>
      </c>
      <c r="D472" s="70"/>
      <c r="E472" s="70"/>
      <c r="F472" s="38"/>
    </row>
    <row r="473" spans="1:6" ht="12.75" x14ac:dyDescent="0.2">
      <c r="A473" s="130"/>
      <c r="B473" s="79" t="str">
        <f t="shared" si="16"/>
        <v/>
      </c>
      <c r="C473" s="112" t="str">
        <f t="shared" si="15"/>
        <v/>
      </c>
      <c r="D473" s="70"/>
      <c r="E473" s="70"/>
      <c r="F473" s="38"/>
    </row>
    <row r="474" spans="1:6" ht="12.75" x14ac:dyDescent="0.2">
      <c r="A474" s="130"/>
      <c r="B474" s="79" t="str">
        <f t="shared" si="16"/>
        <v/>
      </c>
      <c r="C474" s="112" t="str">
        <f t="shared" si="15"/>
        <v/>
      </c>
      <c r="D474" s="70"/>
      <c r="E474" s="70"/>
      <c r="F474" s="38"/>
    </row>
    <row r="475" spans="1:6" ht="12.75" x14ac:dyDescent="0.2">
      <c r="A475" s="130"/>
      <c r="B475" s="79" t="str">
        <f t="shared" si="16"/>
        <v/>
      </c>
      <c r="C475" s="112" t="str">
        <f t="shared" si="15"/>
        <v/>
      </c>
      <c r="D475" s="70"/>
      <c r="E475" s="70"/>
      <c r="F475" s="38"/>
    </row>
    <row r="476" spans="1:6" ht="12.75" x14ac:dyDescent="0.2">
      <c r="A476" s="130"/>
      <c r="B476" s="79" t="str">
        <f t="shared" si="16"/>
        <v/>
      </c>
      <c r="C476" s="112" t="str">
        <f t="shared" si="15"/>
        <v/>
      </c>
      <c r="D476" s="70"/>
      <c r="E476" s="70"/>
      <c r="F476" s="38"/>
    </row>
    <row r="477" spans="1:6" ht="12.75" x14ac:dyDescent="0.2">
      <c r="A477" s="130"/>
      <c r="B477" s="79" t="str">
        <f t="shared" si="16"/>
        <v/>
      </c>
      <c r="C477" s="112" t="str">
        <f t="shared" si="15"/>
        <v/>
      </c>
      <c r="D477" s="70"/>
      <c r="E477" s="70"/>
      <c r="F477" s="38"/>
    </row>
    <row r="478" spans="1:6" ht="12.75" x14ac:dyDescent="0.2">
      <c r="A478" s="130"/>
      <c r="B478" s="79" t="str">
        <f t="shared" si="16"/>
        <v/>
      </c>
      <c r="C478" s="112" t="str">
        <f t="shared" si="15"/>
        <v/>
      </c>
      <c r="D478" s="70"/>
      <c r="E478" s="70"/>
      <c r="F478" s="38"/>
    </row>
    <row r="479" spans="1:6" ht="12.75" x14ac:dyDescent="0.2">
      <c r="A479" s="130"/>
      <c r="B479" s="79" t="str">
        <f t="shared" si="16"/>
        <v/>
      </c>
      <c r="C479" s="112" t="str">
        <f t="shared" si="15"/>
        <v/>
      </c>
      <c r="D479" s="70"/>
      <c r="E479" s="70"/>
      <c r="F479" s="38"/>
    </row>
    <row r="480" spans="1:6" ht="12.75" x14ac:dyDescent="0.2">
      <c r="A480" s="130"/>
      <c r="B480" s="79" t="str">
        <f t="shared" si="16"/>
        <v/>
      </c>
      <c r="C480" s="112" t="str">
        <f t="shared" si="15"/>
        <v/>
      </c>
      <c r="D480" s="70"/>
      <c r="E480" s="70"/>
      <c r="F480" s="38"/>
    </row>
    <row r="481" spans="1:6" ht="12.75" x14ac:dyDescent="0.2">
      <c r="A481" s="130"/>
      <c r="B481" s="79" t="str">
        <f t="shared" si="16"/>
        <v/>
      </c>
      <c r="C481" s="112" t="str">
        <f t="shared" si="15"/>
        <v/>
      </c>
      <c r="D481" s="70"/>
      <c r="E481" s="70"/>
      <c r="F481" s="38"/>
    </row>
    <row r="482" spans="1:6" ht="12.75" x14ac:dyDescent="0.2">
      <c r="A482" s="130"/>
      <c r="B482" s="79" t="str">
        <f t="shared" si="16"/>
        <v/>
      </c>
      <c r="C482" s="112" t="str">
        <f t="shared" si="15"/>
        <v/>
      </c>
      <c r="D482" s="70"/>
      <c r="E482" s="70"/>
      <c r="F482" s="38"/>
    </row>
    <row r="483" spans="1:6" ht="12.75" x14ac:dyDescent="0.2">
      <c r="A483" s="130"/>
      <c r="B483" s="79" t="str">
        <f t="shared" si="16"/>
        <v/>
      </c>
      <c r="C483" s="112" t="str">
        <f t="shared" si="15"/>
        <v/>
      </c>
      <c r="D483" s="70"/>
      <c r="E483" s="70"/>
      <c r="F483" s="38"/>
    </row>
    <row r="484" spans="1:6" ht="12.75" x14ac:dyDescent="0.2">
      <c r="A484" s="130"/>
      <c r="B484" s="79" t="str">
        <f t="shared" si="16"/>
        <v/>
      </c>
      <c r="C484" s="112" t="str">
        <f t="shared" si="15"/>
        <v/>
      </c>
      <c r="D484" s="70"/>
      <c r="E484" s="70"/>
      <c r="F484" s="38"/>
    </row>
    <row r="485" spans="1:6" ht="12.75" x14ac:dyDescent="0.2">
      <c r="A485" s="130"/>
      <c r="B485" s="79" t="str">
        <f t="shared" si="16"/>
        <v/>
      </c>
      <c r="C485" s="112" t="str">
        <f t="shared" si="15"/>
        <v/>
      </c>
      <c r="D485" s="70"/>
      <c r="E485" s="70"/>
      <c r="F485" s="38"/>
    </row>
    <row r="486" spans="1:6" ht="12.75" x14ac:dyDescent="0.2">
      <c r="A486" s="130"/>
      <c r="B486" s="79" t="str">
        <f t="shared" si="16"/>
        <v/>
      </c>
      <c r="C486" s="112" t="str">
        <f t="shared" si="15"/>
        <v/>
      </c>
      <c r="D486" s="70"/>
      <c r="E486" s="70"/>
      <c r="F486" s="38"/>
    </row>
    <row r="487" spans="1:6" ht="12.75" x14ac:dyDescent="0.2">
      <c r="A487" s="130"/>
      <c r="B487" s="79" t="str">
        <f t="shared" si="16"/>
        <v/>
      </c>
      <c r="C487" s="112" t="str">
        <f t="shared" si="15"/>
        <v/>
      </c>
      <c r="D487" s="70"/>
      <c r="E487" s="70"/>
      <c r="F487" s="38"/>
    </row>
    <row r="488" spans="1:6" ht="12.75" x14ac:dyDescent="0.2">
      <c r="A488" s="130"/>
      <c r="B488" s="79" t="str">
        <f t="shared" si="16"/>
        <v/>
      </c>
      <c r="C488" s="112" t="str">
        <f t="shared" si="15"/>
        <v/>
      </c>
      <c r="D488" s="70"/>
      <c r="E488" s="70"/>
      <c r="F488" s="38"/>
    </row>
    <row r="489" spans="1:6" ht="12.75" x14ac:dyDescent="0.2">
      <c r="A489" s="130"/>
      <c r="B489" s="79" t="str">
        <f t="shared" si="16"/>
        <v/>
      </c>
      <c r="C489" s="112" t="str">
        <f t="shared" si="15"/>
        <v/>
      </c>
      <c r="D489" s="70"/>
      <c r="E489" s="70"/>
      <c r="F489" s="38"/>
    </row>
    <row r="490" spans="1:6" ht="12.75" x14ac:dyDescent="0.2">
      <c r="A490" s="130"/>
      <c r="B490" s="79" t="str">
        <f t="shared" si="16"/>
        <v/>
      </c>
      <c r="C490" s="112" t="str">
        <f t="shared" si="15"/>
        <v/>
      </c>
      <c r="D490" s="70"/>
      <c r="E490" s="70"/>
      <c r="F490" s="38"/>
    </row>
    <row r="491" spans="1:6" ht="12.75" x14ac:dyDescent="0.2">
      <c r="A491" s="130"/>
      <c r="B491" s="79" t="str">
        <f t="shared" si="16"/>
        <v/>
      </c>
      <c r="C491" s="112" t="str">
        <f t="shared" si="15"/>
        <v/>
      </c>
      <c r="D491" s="70"/>
      <c r="E491" s="70"/>
      <c r="F491" s="38"/>
    </row>
    <row r="492" spans="1:6" ht="12.75" x14ac:dyDescent="0.2">
      <c r="A492" s="130"/>
      <c r="B492" s="79" t="str">
        <f t="shared" si="16"/>
        <v/>
      </c>
      <c r="C492" s="112" t="str">
        <f t="shared" si="15"/>
        <v/>
      </c>
      <c r="D492" s="70"/>
      <c r="E492" s="70"/>
      <c r="F492" s="38"/>
    </row>
    <row r="493" spans="1:6" ht="12.75" x14ac:dyDescent="0.2">
      <c r="A493" s="130"/>
      <c r="B493" s="79" t="str">
        <f t="shared" si="16"/>
        <v/>
      </c>
      <c r="C493" s="112" t="str">
        <f t="shared" si="15"/>
        <v/>
      </c>
      <c r="D493" s="70"/>
      <c r="E493" s="70"/>
      <c r="F493" s="38"/>
    </row>
    <row r="494" spans="1:6" ht="12.75" x14ac:dyDescent="0.2">
      <c r="A494" s="130"/>
      <c r="B494" s="79" t="str">
        <f t="shared" si="16"/>
        <v/>
      </c>
      <c r="C494" s="112" t="str">
        <f t="shared" si="15"/>
        <v/>
      </c>
      <c r="D494" s="70"/>
      <c r="E494" s="70"/>
      <c r="F494" s="38"/>
    </row>
    <row r="495" spans="1:6" ht="12.75" x14ac:dyDescent="0.2">
      <c r="A495" s="130"/>
      <c r="B495" s="79" t="str">
        <f t="shared" si="16"/>
        <v/>
      </c>
      <c r="C495" s="112" t="str">
        <f t="shared" si="15"/>
        <v/>
      </c>
      <c r="D495" s="70"/>
      <c r="E495" s="70"/>
      <c r="F495" s="38"/>
    </row>
    <row r="496" spans="1:6" ht="12.75" x14ac:dyDescent="0.2">
      <c r="A496" s="130"/>
      <c r="B496" s="79" t="str">
        <f t="shared" si="16"/>
        <v/>
      </c>
      <c r="C496" s="112" t="str">
        <f t="shared" si="15"/>
        <v/>
      </c>
      <c r="D496" s="70"/>
      <c r="E496" s="70"/>
      <c r="F496" s="38"/>
    </row>
    <row r="497" spans="1:6" ht="12.75" x14ac:dyDescent="0.2">
      <c r="A497" s="130"/>
      <c r="B497" s="79" t="str">
        <f t="shared" si="16"/>
        <v/>
      </c>
      <c r="C497" s="112" t="str">
        <f t="shared" si="15"/>
        <v/>
      </c>
      <c r="D497" s="70"/>
      <c r="E497" s="70"/>
      <c r="F497" s="38"/>
    </row>
    <row r="498" spans="1:6" ht="12.75" x14ac:dyDescent="0.2">
      <c r="A498" s="130"/>
      <c r="B498" s="79" t="str">
        <f t="shared" si="16"/>
        <v/>
      </c>
      <c r="C498" s="112" t="str">
        <f t="shared" si="15"/>
        <v/>
      </c>
      <c r="D498" s="70"/>
      <c r="E498" s="70"/>
      <c r="F498" s="38"/>
    </row>
    <row r="499" spans="1:6" ht="12.75" x14ac:dyDescent="0.2">
      <c r="A499" s="130"/>
      <c r="B499" s="79" t="str">
        <f t="shared" si="16"/>
        <v/>
      </c>
      <c r="C499" s="112" t="str">
        <f t="shared" si="15"/>
        <v/>
      </c>
      <c r="D499" s="70"/>
      <c r="E499" s="70"/>
      <c r="F499" s="38"/>
    </row>
    <row r="500" spans="1:6" ht="12.75" x14ac:dyDescent="0.2">
      <c r="A500" s="130"/>
      <c r="B500" s="79" t="str">
        <f t="shared" si="16"/>
        <v/>
      </c>
      <c r="C500" s="112" t="str">
        <f t="shared" si="15"/>
        <v/>
      </c>
      <c r="D500" s="70"/>
      <c r="E500" s="70"/>
      <c r="F500" s="38"/>
    </row>
    <row r="501" spans="1:6" ht="12.75" x14ac:dyDescent="0.2">
      <c r="A501" s="130"/>
      <c r="B501" s="79" t="str">
        <f t="shared" si="16"/>
        <v/>
      </c>
      <c r="C501" s="112" t="str">
        <f t="shared" si="15"/>
        <v/>
      </c>
      <c r="D501" s="70"/>
      <c r="E501" s="70"/>
      <c r="F501" s="38"/>
    </row>
    <row r="502" spans="1:6" ht="12.75" x14ac:dyDescent="0.2">
      <c r="A502" s="130"/>
      <c r="B502" s="79" t="str">
        <f t="shared" si="16"/>
        <v/>
      </c>
      <c r="C502" s="112" t="str">
        <f t="shared" si="15"/>
        <v/>
      </c>
      <c r="D502" s="70"/>
      <c r="E502" s="70"/>
      <c r="F502" s="38"/>
    </row>
    <row r="503" spans="1:6" ht="12.75" x14ac:dyDescent="0.2">
      <c r="A503" s="130"/>
      <c r="B503" s="79" t="str">
        <f t="shared" si="16"/>
        <v/>
      </c>
      <c r="C503" s="112" t="str">
        <f t="shared" si="15"/>
        <v/>
      </c>
      <c r="D503" s="70"/>
      <c r="E503" s="70"/>
      <c r="F503" s="38"/>
    </row>
    <row r="504" spans="1:6" ht="12.75" x14ac:dyDescent="0.2">
      <c r="A504" s="130"/>
      <c r="B504" s="79" t="str">
        <f t="shared" si="16"/>
        <v/>
      </c>
      <c r="C504" s="112" t="str">
        <f t="shared" si="15"/>
        <v/>
      </c>
      <c r="D504" s="70"/>
      <c r="E504" s="70"/>
      <c r="F504" s="38"/>
    </row>
    <row r="505" spans="1:6" ht="12.75" x14ac:dyDescent="0.2">
      <c r="A505" s="130"/>
      <c r="B505" s="79" t="str">
        <f t="shared" si="16"/>
        <v/>
      </c>
      <c r="C505" s="112" t="str">
        <f t="shared" si="15"/>
        <v/>
      </c>
      <c r="D505" s="70"/>
      <c r="E505" s="70"/>
      <c r="F505" s="38"/>
    </row>
    <row r="506" spans="1:6" ht="12.75" x14ac:dyDescent="0.2">
      <c r="A506" s="130"/>
      <c r="B506" s="79" t="str">
        <f t="shared" si="16"/>
        <v/>
      </c>
      <c r="C506" s="112" t="str">
        <f t="shared" si="15"/>
        <v/>
      </c>
      <c r="D506" s="70"/>
      <c r="E506" s="70"/>
      <c r="F506" s="38"/>
    </row>
    <row r="507" spans="1:6" ht="12.75" x14ac:dyDescent="0.2">
      <c r="A507" s="130"/>
      <c r="B507" s="79" t="str">
        <f t="shared" si="16"/>
        <v/>
      </c>
      <c r="C507" s="112" t="str">
        <f t="shared" si="15"/>
        <v/>
      </c>
      <c r="D507" s="70"/>
      <c r="E507" s="70"/>
      <c r="F507" s="38"/>
    </row>
    <row r="508" spans="1:6" ht="12.75" x14ac:dyDescent="0.2">
      <c r="A508" s="130"/>
      <c r="B508" s="79" t="str">
        <f t="shared" si="16"/>
        <v/>
      </c>
      <c r="C508" s="112" t="str">
        <f t="shared" si="15"/>
        <v/>
      </c>
      <c r="D508" s="70"/>
      <c r="E508" s="70"/>
      <c r="F508" s="38"/>
    </row>
    <row r="509" spans="1:6" ht="12.75" x14ac:dyDescent="0.2">
      <c r="A509" s="130"/>
      <c r="B509" s="79" t="str">
        <f t="shared" si="16"/>
        <v/>
      </c>
      <c r="C509" s="112" t="str">
        <f t="shared" si="15"/>
        <v/>
      </c>
      <c r="D509" s="70"/>
      <c r="E509" s="70"/>
      <c r="F509" s="38"/>
    </row>
    <row r="510" spans="1:6" ht="12.75" x14ac:dyDescent="0.2">
      <c r="A510" s="130"/>
      <c r="B510" s="79" t="str">
        <f t="shared" si="16"/>
        <v/>
      </c>
      <c r="C510" s="112" t="str">
        <f t="shared" si="15"/>
        <v/>
      </c>
      <c r="D510" s="70"/>
      <c r="E510" s="70"/>
      <c r="F510" s="38"/>
    </row>
    <row r="511" spans="1:6" ht="12.75" x14ac:dyDescent="0.2">
      <c r="A511" s="130"/>
      <c r="B511" s="79" t="str">
        <f t="shared" si="16"/>
        <v/>
      </c>
      <c r="C511" s="112" t="str">
        <f t="shared" si="15"/>
        <v/>
      </c>
      <c r="D511" s="70"/>
      <c r="E511" s="70"/>
      <c r="F511" s="38"/>
    </row>
    <row r="512" spans="1:6" ht="12.75" x14ac:dyDescent="0.2">
      <c r="A512" s="130"/>
      <c r="B512" s="79" t="str">
        <f t="shared" si="16"/>
        <v/>
      </c>
      <c r="C512" s="112" t="str">
        <f t="shared" si="15"/>
        <v/>
      </c>
      <c r="D512" s="70"/>
      <c r="E512" s="70"/>
      <c r="F512" s="38"/>
    </row>
    <row r="513" spans="1:6" ht="12.75" x14ac:dyDescent="0.2">
      <c r="A513" s="130"/>
      <c r="B513" s="79" t="str">
        <f t="shared" si="16"/>
        <v/>
      </c>
      <c r="C513" s="112" t="str">
        <f t="shared" si="15"/>
        <v/>
      </c>
      <c r="D513" s="70"/>
      <c r="E513" s="70"/>
      <c r="F513" s="38"/>
    </row>
    <row r="514" spans="1:6" ht="12.75" x14ac:dyDescent="0.2">
      <c r="A514" s="130"/>
      <c r="B514" s="79" t="str">
        <f t="shared" si="16"/>
        <v/>
      </c>
      <c r="C514" s="112" t="str">
        <f t="shared" si="15"/>
        <v/>
      </c>
      <c r="D514" s="70"/>
      <c r="E514" s="70"/>
      <c r="F514" s="38"/>
    </row>
    <row r="515" spans="1:6" ht="12.75" x14ac:dyDescent="0.2">
      <c r="A515" s="130"/>
      <c r="B515" s="79" t="str">
        <f t="shared" si="16"/>
        <v/>
      </c>
      <c r="C515" s="112" t="str">
        <f t="shared" si="15"/>
        <v/>
      </c>
      <c r="D515" s="70"/>
      <c r="E515" s="70"/>
      <c r="F515" s="38"/>
    </row>
    <row r="516" spans="1:6" ht="12.75" x14ac:dyDescent="0.2">
      <c r="A516" s="130"/>
      <c r="B516" s="79" t="str">
        <f t="shared" si="16"/>
        <v/>
      </c>
      <c r="C516" s="112" t="str">
        <f t="shared" si="15"/>
        <v/>
      </c>
      <c r="D516" s="70"/>
      <c r="E516" s="70"/>
      <c r="F516" s="38"/>
    </row>
    <row r="517" spans="1:6" ht="12.75" x14ac:dyDescent="0.2">
      <c r="A517" s="130"/>
      <c r="B517" s="79" t="str">
        <f t="shared" si="16"/>
        <v/>
      </c>
      <c r="C517" s="112" t="str">
        <f t="shared" si="15"/>
        <v/>
      </c>
      <c r="D517" s="70"/>
      <c r="E517" s="70"/>
      <c r="F517" s="38"/>
    </row>
    <row r="518" spans="1:6" ht="12.75" x14ac:dyDescent="0.2">
      <c r="A518" s="130"/>
      <c r="B518" s="79" t="str">
        <f t="shared" si="16"/>
        <v/>
      </c>
      <c r="C518" s="112" t="str">
        <f t="shared" si="15"/>
        <v/>
      </c>
      <c r="D518" s="70"/>
      <c r="E518" s="70"/>
      <c r="F518" s="38"/>
    </row>
    <row r="519" spans="1:6" ht="12.75" x14ac:dyDescent="0.2">
      <c r="A519" s="130"/>
      <c r="B519" s="79" t="str">
        <f t="shared" si="16"/>
        <v/>
      </c>
      <c r="C519" s="112" t="str">
        <f t="shared" si="15"/>
        <v/>
      </c>
      <c r="D519" s="70"/>
      <c r="E519" s="70"/>
      <c r="F519" s="38"/>
    </row>
    <row r="520" spans="1:6" ht="12.75" x14ac:dyDescent="0.2">
      <c r="A520" s="130"/>
      <c r="B520" s="79" t="str">
        <f t="shared" si="16"/>
        <v/>
      </c>
      <c r="C520" s="112" t="str">
        <f t="shared" ref="C520:C583" si="17">IF(A520="","",IF(ISERROR(VLOOKUP(TEXT(A520,0),remples,9,0)),IF(ISERROR(VLOOKUP(TEXT(A520,0),rempl_ficha,6,0)),"***** Codigo No Encontrado *****",UPPER((VLOOKUP(TEXT(A520,0),rempl_ficha,6,0)))),VLOOKUP(TEXT(A520,0),remples,9,0)))</f>
        <v/>
      </c>
      <c r="D520" s="70"/>
      <c r="E520" s="70"/>
      <c r="F520" s="38"/>
    </row>
    <row r="521" spans="1:6" ht="12.75" x14ac:dyDescent="0.2">
      <c r="A521" s="130"/>
      <c r="B521" s="79" t="str">
        <f t="shared" ref="B521:B584" si="18">IF(A521="","",IF(ISERROR(VLOOKUP(TEXT(A521,0),remples,3,0)),IF(ISERROR(VLOOKUP(TEXT(A521,0),rempl_ficha,7,0)),"***** Codigo No Encontrado *****",UPPER((VLOOKUP(TEXT(A521,0),rempl_ficha,7,0)&amp;"   "&amp;VLOOKUP(TEXT(A521,0),rempl_ficha,8,0)&amp;","&amp;VLOOKUP(TEXT(A521,0),rempl_ficha,9,0)))),VLOOKUP(TEXT(A521,0),remples,3,0)))</f>
        <v/>
      </c>
      <c r="C521" s="112" t="str">
        <f t="shared" si="17"/>
        <v/>
      </c>
      <c r="D521" s="70"/>
      <c r="E521" s="70"/>
      <c r="F521" s="38"/>
    </row>
    <row r="522" spans="1:6" ht="12.75" x14ac:dyDescent="0.2">
      <c r="A522" s="130"/>
      <c r="B522" s="79" t="str">
        <f t="shared" si="18"/>
        <v/>
      </c>
      <c r="C522" s="112" t="str">
        <f t="shared" si="17"/>
        <v/>
      </c>
      <c r="D522" s="70"/>
      <c r="E522" s="70"/>
      <c r="F522" s="38"/>
    </row>
    <row r="523" spans="1:6" ht="12.75" x14ac:dyDescent="0.2">
      <c r="A523" s="130"/>
      <c r="B523" s="79" t="str">
        <f t="shared" si="18"/>
        <v/>
      </c>
      <c r="C523" s="112" t="str">
        <f t="shared" si="17"/>
        <v/>
      </c>
      <c r="D523" s="70"/>
      <c r="E523" s="70"/>
      <c r="F523" s="38"/>
    </row>
    <row r="524" spans="1:6" ht="12.75" x14ac:dyDescent="0.2">
      <c r="A524" s="130"/>
      <c r="B524" s="79" t="str">
        <f t="shared" si="18"/>
        <v/>
      </c>
      <c r="C524" s="112" t="str">
        <f t="shared" si="17"/>
        <v/>
      </c>
      <c r="D524" s="70"/>
      <c r="E524" s="70"/>
      <c r="F524" s="38"/>
    </row>
    <row r="525" spans="1:6" ht="12.75" x14ac:dyDescent="0.2">
      <c r="A525" s="130"/>
      <c r="B525" s="79" t="str">
        <f t="shared" si="18"/>
        <v/>
      </c>
      <c r="C525" s="112" t="str">
        <f t="shared" si="17"/>
        <v/>
      </c>
      <c r="D525" s="70"/>
      <c r="E525" s="70"/>
      <c r="F525" s="38"/>
    </row>
    <row r="526" spans="1:6" ht="12.75" x14ac:dyDescent="0.2">
      <c r="A526" s="130"/>
      <c r="B526" s="79" t="str">
        <f t="shared" si="18"/>
        <v/>
      </c>
      <c r="C526" s="112" t="str">
        <f t="shared" si="17"/>
        <v/>
      </c>
      <c r="D526" s="70"/>
      <c r="E526" s="70"/>
      <c r="F526" s="38"/>
    </row>
    <row r="527" spans="1:6" ht="12.75" x14ac:dyDescent="0.2">
      <c r="A527" s="130"/>
      <c r="B527" s="79" t="str">
        <f t="shared" si="18"/>
        <v/>
      </c>
      <c r="C527" s="112" t="str">
        <f t="shared" si="17"/>
        <v/>
      </c>
      <c r="D527" s="70"/>
      <c r="E527" s="70"/>
      <c r="F527" s="38"/>
    </row>
    <row r="528" spans="1:6" ht="12.75" x14ac:dyDescent="0.2">
      <c r="A528" s="130"/>
      <c r="B528" s="79" t="str">
        <f t="shared" si="18"/>
        <v/>
      </c>
      <c r="C528" s="112" t="str">
        <f t="shared" si="17"/>
        <v/>
      </c>
      <c r="D528" s="70"/>
      <c r="E528" s="70"/>
      <c r="F528" s="38"/>
    </row>
    <row r="529" spans="1:6" ht="12.75" x14ac:dyDescent="0.2">
      <c r="A529" s="130"/>
      <c r="B529" s="79" t="str">
        <f t="shared" si="18"/>
        <v/>
      </c>
      <c r="C529" s="112" t="str">
        <f t="shared" si="17"/>
        <v/>
      </c>
      <c r="D529" s="70"/>
      <c r="E529" s="70"/>
      <c r="F529" s="38"/>
    </row>
    <row r="530" spans="1:6" ht="12.75" x14ac:dyDescent="0.2">
      <c r="A530" s="130"/>
      <c r="B530" s="79" t="str">
        <f t="shared" si="18"/>
        <v/>
      </c>
      <c r="C530" s="112" t="str">
        <f t="shared" si="17"/>
        <v/>
      </c>
      <c r="D530" s="70"/>
      <c r="E530" s="70"/>
      <c r="F530" s="38"/>
    </row>
    <row r="531" spans="1:6" ht="12.75" x14ac:dyDescent="0.2">
      <c r="A531" s="130"/>
      <c r="B531" s="79" t="str">
        <f t="shared" si="18"/>
        <v/>
      </c>
      <c r="C531" s="112" t="str">
        <f t="shared" si="17"/>
        <v/>
      </c>
      <c r="D531" s="70"/>
      <c r="E531" s="70"/>
      <c r="F531" s="38"/>
    </row>
    <row r="532" spans="1:6" ht="12.75" x14ac:dyDescent="0.2">
      <c r="A532" s="130"/>
      <c r="B532" s="79" t="str">
        <f t="shared" si="18"/>
        <v/>
      </c>
      <c r="C532" s="112" t="str">
        <f t="shared" si="17"/>
        <v/>
      </c>
      <c r="D532" s="70"/>
      <c r="E532" s="70"/>
      <c r="F532" s="38"/>
    </row>
    <row r="533" spans="1:6" ht="12.75" x14ac:dyDescent="0.2">
      <c r="A533" s="130"/>
      <c r="B533" s="79" t="str">
        <f t="shared" si="18"/>
        <v/>
      </c>
      <c r="C533" s="112" t="str">
        <f t="shared" si="17"/>
        <v/>
      </c>
      <c r="D533" s="70"/>
      <c r="E533" s="70"/>
      <c r="F533" s="38"/>
    </row>
    <row r="534" spans="1:6" ht="12.75" x14ac:dyDescent="0.2">
      <c r="A534" s="130"/>
      <c r="B534" s="79" t="str">
        <f t="shared" si="18"/>
        <v/>
      </c>
      <c r="C534" s="112" t="str">
        <f t="shared" si="17"/>
        <v/>
      </c>
      <c r="D534" s="70"/>
      <c r="E534" s="70"/>
      <c r="F534" s="38"/>
    </row>
    <row r="535" spans="1:6" ht="12.75" x14ac:dyDescent="0.2">
      <c r="A535" s="130"/>
      <c r="B535" s="79" t="str">
        <f t="shared" si="18"/>
        <v/>
      </c>
      <c r="C535" s="112" t="str">
        <f t="shared" si="17"/>
        <v/>
      </c>
      <c r="D535" s="70"/>
      <c r="E535" s="70"/>
      <c r="F535" s="38"/>
    </row>
    <row r="536" spans="1:6" ht="12.75" x14ac:dyDescent="0.2">
      <c r="A536" s="130"/>
      <c r="B536" s="79" t="str">
        <f t="shared" si="18"/>
        <v/>
      </c>
      <c r="C536" s="112" t="str">
        <f t="shared" si="17"/>
        <v/>
      </c>
      <c r="D536" s="70"/>
      <c r="E536" s="70"/>
      <c r="F536" s="38"/>
    </row>
    <row r="537" spans="1:6" ht="12.75" x14ac:dyDescent="0.2">
      <c r="A537" s="130"/>
      <c r="B537" s="79" t="str">
        <f t="shared" si="18"/>
        <v/>
      </c>
      <c r="C537" s="112" t="str">
        <f t="shared" si="17"/>
        <v/>
      </c>
      <c r="D537" s="70"/>
      <c r="E537" s="70"/>
      <c r="F537" s="38"/>
    </row>
    <row r="538" spans="1:6" ht="12.75" x14ac:dyDescent="0.2">
      <c r="A538" s="130"/>
      <c r="B538" s="79" t="str">
        <f t="shared" si="18"/>
        <v/>
      </c>
      <c r="C538" s="112" t="str">
        <f t="shared" si="17"/>
        <v/>
      </c>
      <c r="D538" s="70"/>
      <c r="E538" s="70"/>
      <c r="F538" s="38"/>
    </row>
    <row r="539" spans="1:6" ht="12.75" x14ac:dyDescent="0.2">
      <c r="A539" s="130"/>
      <c r="B539" s="79" t="str">
        <f t="shared" si="18"/>
        <v/>
      </c>
      <c r="C539" s="112" t="str">
        <f t="shared" si="17"/>
        <v/>
      </c>
      <c r="D539" s="70"/>
      <c r="E539" s="70"/>
      <c r="F539" s="38"/>
    </row>
    <row r="540" spans="1:6" ht="12.75" x14ac:dyDescent="0.2">
      <c r="A540" s="130"/>
      <c r="B540" s="79" t="str">
        <f t="shared" si="18"/>
        <v/>
      </c>
      <c r="C540" s="112" t="str">
        <f t="shared" si="17"/>
        <v/>
      </c>
      <c r="D540" s="70"/>
      <c r="E540" s="70"/>
      <c r="F540" s="38"/>
    </row>
    <row r="541" spans="1:6" ht="12.75" x14ac:dyDescent="0.2">
      <c r="A541" s="130"/>
      <c r="B541" s="79" t="str">
        <f t="shared" si="18"/>
        <v/>
      </c>
      <c r="C541" s="112" t="str">
        <f t="shared" si="17"/>
        <v/>
      </c>
      <c r="D541" s="70"/>
      <c r="E541" s="70"/>
      <c r="F541" s="38"/>
    </row>
    <row r="542" spans="1:6" ht="12.75" x14ac:dyDescent="0.2">
      <c r="A542" s="130"/>
      <c r="B542" s="79" t="str">
        <f t="shared" si="18"/>
        <v/>
      </c>
      <c r="C542" s="112" t="str">
        <f t="shared" si="17"/>
        <v/>
      </c>
      <c r="D542" s="70"/>
      <c r="E542" s="70"/>
      <c r="F542" s="38"/>
    </row>
    <row r="543" spans="1:6" ht="12.75" x14ac:dyDescent="0.2">
      <c r="A543" s="130"/>
      <c r="B543" s="79" t="str">
        <f t="shared" si="18"/>
        <v/>
      </c>
      <c r="C543" s="112" t="str">
        <f t="shared" si="17"/>
        <v/>
      </c>
      <c r="D543" s="70"/>
      <c r="E543" s="70"/>
      <c r="F543" s="38"/>
    </row>
    <row r="544" spans="1:6" ht="12.75" x14ac:dyDescent="0.2">
      <c r="A544" s="130"/>
      <c r="B544" s="79" t="str">
        <f t="shared" si="18"/>
        <v/>
      </c>
      <c r="C544" s="112" t="str">
        <f t="shared" si="17"/>
        <v/>
      </c>
      <c r="D544" s="70"/>
      <c r="E544" s="70"/>
      <c r="F544" s="38"/>
    </row>
    <row r="545" spans="1:6" ht="12.75" x14ac:dyDescent="0.2">
      <c r="A545" s="130"/>
      <c r="B545" s="79" t="str">
        <f t="shared" si="18"/>
        <v/>
      </c>
      <c r="C545" s="112" t="str">
        <f t="shared" si="17"/>
        <v/>
      </c>
      <c r="D545" s="70"/>
      <c r="E545" s="70"/>
      <c r="F545" s="38"/>
    </row>
    <row r="546" spans="1:6" ht="12.75" x14ac:dyDescent="0.2">
      <c r="A546" s="130"/>
      <c r="B546" s="79" t="str">
        <f t="shared" si="18"/>
        <v/>
      </c>
      <c r="C546" s="112" t="str">
        <f t="shared" si="17"/>
        <v/>
      </c>
      <c r="D546" s="70"/>
      <c r="E546" s="70"/>
      <c r="F546" s="38"/>
    </row>
    <row r="547" spans="1:6" ht="12.75" x14ac:dyDescent="0.2">
      <c r="A547" s="130"/>
      <c r="B547" s="79" t="str">
        <f t="shared" si="18"/>
        <v/>
      </c>
      <c r="C547" s="112" t="str">
        <f t="shared" si="17"/>
        <v/>
      </c>
      <c r="D547" s="70"/>
      <c r="E547" s="70"/>
      <c r="F547" s="38"/>
    </row>
    <row r="548" spans="1:6" ht="12.75" x14ac:dyDescent="0.2">
      <c r="A548" s="130"/>
      <c r="B548" s="79" t="str">
        <f t="shared" si="18"/>
        <v/>
      </c>
      <c r="C548" s="112" t="str">
        <f t="shared" si="17"/>
        <v/>
      </c>
      <c r="D548" s="70"/>
      <c r="E548" s="70"/>
      <c r="F548" s="38"/>
    </row>
    <row r="549" spans="1:6" ht="12.75" x14ac:dyDescent="0.2">
      <c r="A549" s="130"/>
      <c r="B549" s="79" t="str">
        <f t="shared" si="18"/>
        <v/>
      </c>
      <c r="C549" s="112" t="str">
        <f t="shared" si="17"/>
        <v/>
      </c>
      <c r="D549" s="70"/>
      <c r="E549" s="70"/>
      <c r="F549" s="38"/>
    </row>
    <row r="550" spans="1:6" ht="12.75" x14ac:dyDescent="0.2">
      <c r="A550" s="130"/>
      <c r="B550" s="79" t="str">
        <f t="shared" si="18"/>
        <v/>
      </c>
      <c r="C550" s="112" t="str">
        <f t="shared" si="17"/>
        <v/>
      </c>
      <c r="D550" s="70"/>
      <c r="E550" s="70"/>
      <c r="F550" s="38"/>
    </row>
    <row r="551" spans="1:6" ht="12.75" x14ac:dyDescent="0.2">
      <c r="A551" s="130"/>
      <c r="B551" s="79" t="str">
        <f t="shared" si="18"/>
        <v/>
      </c>
      <c r="C551" s="112" t="str">
        <f t="shared" si="17"/>
        <v/>
      </c>
      <c r="D551" s="70"/>
      <c r="E551" s="70"/>
      <c r="F551" s="38"/>
    </row>
    <row r="552" spans="1:6" ht="12.75" x14ac:dyDescent="0.2">
      <c r="A552" s="130"/>
      <c r="B552" s="79" t="str">
        <f t="shared" si="18"/>
        <v/>
      </c>
      <c r="C552" s="112" t="str">
        <f t="shared" si="17"/>
        <v/>
      </c>
      <c r="D552" s="70"/>
      <c r="E552" s="70"/>
      <c r="F552" s="38"/>
    </row>
    <row r="553" spans="1:6" ht="12.75" x14ac:dyDescent="0.2">
      <c r="A553" s="130"/>
      <c r="B553" s="79" t="str">
        <f t="shared" si="18"/>
        <v/>
      </c>
      <c r="C553" s="112" t="str">
        <f t="shared" si="17"/>
        <v/>
      </c>
      <c r="D553" s="70"/>
      <c r="E553" s="70"/>
      <c r="F553" s="38"/>
    </row>
    <row r="554" spans="1:6" ht="12.75" x14ac:dyDescent="0.2">
      <c r="A554" s="130"/>
      <c r="B554" s="79" t="str">
        <f t="shared" si="18"/>
        <v/>
      </c>
      <c r="C554" s="112" t="str">
        <f t="shared" si="17"/>
        <v/>
      </c>
      <c r="D554" s="70"/>
      <c r="E554" s="70"/>
      <c r="F554" s="38"/>
    </row>
    <row r="555" spans="1:6" ht="12.75" x14ac:dyDescent="0.2">
      <c r="A555" s="130"/>
      <c r="B555" s="79" t="str">
        <f t="shared" si="18"/>
        <v/>
      </c>
      <c r="C555" s="112" t="str">
        <f t="shared" si="17"/>
        <v/>
      </c>
      <c r="D555" s="70"/>
      <c r="E555" s="70"/>
      <c r="F555" s="38"/>
    </row>
    <row r="556" spans="1:6" ht="12.75" x14ac:dyDescent="0.2">
      <c r="A556" s="130"/>
      <c r="B556" s="79" t="str">
        <f t="shared" si="18"/>
        <v/>
      </c>
      <c r="C556" s="112" t="str">
        <f t="shared" si="17"/>
        <v/>
      </c>
      <c r="D556" s="70"/>
      <c r="E556" s="70"/>
      <c r="F556" s="38"/>
    </row>
    <row r="557" spans="1:6" ht="12.75" x14ac:dyDescent="0.2">
      <c r="A557" s="130"/>
      <c r="B557" s="79" t="str">
        <f t="shared" si="18"/>
        <v/>
      </c>
      <c r="C557" s="112" t="str">
        <f t="shared" si="17"/>
        <v/>
      </c>
      <c r="D557" s="70"/>
      <c r="E557" s="70"/>
      <c r="F557" s="38"/>
    </row>
    <row r="558" spans="1:6" ht="12.75" x14ac:dyDescent="0.2">
      <c r="A558" s="130"/>
      <c r="B558" s="79" t="str">
        <f t="shared" si="18"/>
        <v/>
      </c>
      <c r="C558" s="112" t="str">
        <f t="shared" si="17"/>
        <v/>
      </c>
      <c r="D558" s="70"/>
      <c r="E558" s="70"/>
      <c r="F558" s="38"/>
    </row>
    <row r="559" spans="1:6" ht="12.75" x14ac:dyDescent="0.2">
      <c r="A559" s="130"/>
      <c r="B559" s="79" t="str">
        <f t="shared" si="18"/>
        <v/>
      </c>
      <c r="C559" s="112" t="str">
        <f t="shared" si="17"/>
        <v/>
      </c>
      <c r="D559" s="70"/>
      <c r="E559" s="70"/>
      <c r="F559" s="38"/>
    </row>
    <row r="560" spans="1:6" ht="12.75" x14ac:dyDescent="0.2">
      <c r="A560" s="130"/>
      <c r="B560" s="79" t="str">
        <f t="shared" si="18"/>
        <v/>
      </c>
      <c r="C560" s="112" t="str">
        <f t="shared" si="17"/>
        <v/>
      </c>
      <c r="D560" s="70"/>
      <c r="E560" s="70"/>
      <c r="F560" s="38"/>
    </row>
    <row r="561" spans="1:6" ht="12.75" x14ac:dyDescent="0.2">
      <c r="A561" s="130"/>
      <c r="B561" s="79" t="str">
        <f t="shared" si="18"/>
        <v/>
      </c>
      <c r="C561" s="112" t="str">
        <f t="shared" si="17"/>
        <v/>
      </c>
      <c r="D561" s="70"/>
      <c r="E561" s="70"/>
      <c r="F561" s="38"/>
    </row>
    <row r="562" spans="1:6" ht="12.75" x14ac:dyDescent="0.2">
      <c r="A562" s="130"/>
      <c r="B562" s="79" t="str">
        <f t="shared" si="18"/>
        <v/>
      </c>
      <c r="C562" s="112" t="str">
        <f t="shared" si="17"/>
        <v/>
      </c>
      <c r="D562" s="70"/>
      <c r="E562" s="70"/>
      <c r="F562" s="38"/>
    </row>
    <row r="563" spans="1:6" ht="12.75" x14ac:dyDescent="0.2">
      <c r="A563" s="130"/>
      <c r="B563" s="79" t="str">
        <f t="shared" si="18"/>
        <v/>
      </c>
      <c r="C563" s="112" t="str">
        <f t="shared" si="17"/>
        <v/>
      </c>
      <c r="D563" s="70"/>
      <c r="E563" s="70"/>
      <c r="F563" s="38"/>
    </row>
    <row r="564" spans="1:6" ht="12.75" x14ac:dyDescent="0.2">
      <c r="A564" s="130"/>
      <c r="B564" s="79" t="str">
        <f t="shared" si="18"/>
        <v/>
      </c>
      <c r="C564" s="112" t="str">
        <f t="shared" si="17"/>
        <v/>
      </c>
      <c r="D564" s="70"/>
      <c r="E564" s="70"/>
      <c r="F564" s="38"/>
    </row>
    <row r="565" spans="1:6" ht="12.75" x14ac:dyDescent="0.2">
      <c r="A565" s="130"/>
      <c r="B565" s="79" t="str">
        <f t="shared" si="18"/>
        <v/>
      </c>
      <c r="C565" s="112" t="str">
        <f t="shared" si="17"/>
        <v/>
      </c>
      <c r="D565" s="70"/>
      <c r="E565" s="70"/>
      <c r="F565" s="38"/>
    </row>
    <row r="566" spans="1:6" ht="12.75" x14ac:dyDescent="0.2">
      <c r="A566" s="130"/>
      <c r="B566" s="79" t="str">
        <f t="shared" si="18"/>
        <v/>
      </c>
      <c r="C566" s="112" t="str">
        <f t="shared" si="17"/>
        <v/>
      </c>
      <c r="D566" s="70"/>
      <c r="E566" s="70"/>
      <c r="F566" s="38"/>
    </row>
    <row r="567" spans="1:6" ht="12.75" x14ac:dyDescent="0.2">
      <c r="A567" s="130"/>
      <c r="B567" s="79" t="str">
        <f t="shared" si="18"/>
        <v/>
      </c>
      <c r="C567" s="112" t="str">
        <f t="shared" si="17"/>
        <v/>
      </c>
      <c r="D567" s="70"/>
      <c r="E567" s="70"/>
      <c r="F567" s="38"/>
    </row>
    <row r="568" spans="1:6" ht="12.75" x14ac:dyDescent="0.2">
      <c r="A568" s="130"/>
      <c r="B568" s="79" t="str">
        <f t="shared" si="18"/>
        <v/>
      </c>
      <c r="C568" s="112" t="str">
        <f t="shared" si="17"/>
        <v/>
      </c>
      <c r="D568" s="70"/>
      <c r="E568" s="70"/>
      <c r="F568" s="38"/>
    </row>
    <row r="569" spans="1:6" ht="12.75" x14ac:dyDescent="0.2">
      <c r="A569" s="130"/>
      <c r="B569" s="79" t="str">
        <f t="shared" si="18"/>
        <v/>
      </c>
      <c r="C569" s="112" t="str">
        <f t="shared" si="17"/>
        <v/>
      </c>
      <c r="D569" s="70"/>
      <c r="E569" s="70"/>
      <c r="F569" s="38"/>
    </row>
    <row r="570" spans="1:6" ht="12.75" x14ac:dyDescent="0.2">
      <c r="A570" s="130"/>
      <c r="B570" s="79" t="str">
        <f t="shared" si="18"/>
        <v/>
      </c>
      <c r="C570" s="112" t="str">
        <f t="shared" si="17"/>
        <v/>
      </c>
      <c r="D570" s="70"/>
      <c r="E570" s="70"/>
      <c r="F570" s="38"/>
    </row>
    <row r="571" spans="1:6" ht="12.75" x14ac:dyDescent="0.2">
      <c r="A571" s="130"/>
      <c r="B571" s="79" t="str">
        <f t="shared" si="18"/>
        <v/>
      </c>
      <c r="C571" s="112" t="str">
        <f t="shared" si="17"/>
        <v/>
      </c>
      <c r="D571" s="70"/>
      <c r="E571" s="70"/>
      <c r="F571" s="38"/>
    </row>
    <row r="572" spans="1:6" ht="12.75" x14ac:dyDescent="0.2">
      <c r="A572" s="130"/>
      <c r="B572" s="79" t="str">
        <f t="shared" si="18"/>
        <v/>
      </c>
      <c r="C572" s="112" t="str">
        <f t="shared" si="17"/>
        <v/>
      </c>
      <c r="D572" s="70"/>
      <c r="E572" s="70"/>
      <c r="F572" s="38"/>
    </row>
    <row r="573" spans="1:6" ht="12.75" x14ac:dyDescent="0.2">
      <c r="A573" s="130"/>
      <c r="B573" s="79" t="str">
        <f t="shared" si="18"/>
        <v/>
      </c>
      <c r="C573" s="112" t="str">
        <f t="shared" si="17"/>
        <v/>
      </c>
      <c r="D573" s="70"/>
      <c r="E573" s="70"/>
      <c r="F573" s="38"/>
    </row>
    <row r="574" spans="1:6" ht="12.75" x14ac:dyDescent="0.2">
      <c r="A574" s="130"/>
      <c r="B574" s="79" t="str">
        <f t="shared" si="18"/>
        <v/>
      </c>
      <c r="C574" s="112" t="str">
        <f t="shared" si="17"/>
        <v/>
      </c>
      <c r="D574" s="70"/>
      <c r="E574" s="70"/>
      <c r="F574" s="38"/>
    </row>
    <row r="575" spans="1:6" ht="12.75" x14ac:dyDescent="0.2">
      <c r="A575" s="130"/>
      <c r="B575" s="79" t="str">
        <f t="shared" si="18"/>
        <v/>
      </c>
      <c r="C575" s="112" t="str">
        <f t="shared" si="17"/>
        <v/>
      </c>
      <c r="D575" s="70"/>
      <c r="E575" s="70"/>
      <c r="F575" s="38"/>
    </row>
    <row r="576" spans="1:6" ht="12.75" x14ac:dyDescent="0.2">
      <c r="A576" s="130"/>
      <c r="B576" s="79" t="str">
        <f t="shared" si="18"/>
        <v/>
      </c>
      <c r="C576" s="112" t="str">
        <f t="shared" si="17"/>
        <v/>
      </c>
      <c r="D576" s="70"/>
      <c r="E576" s="70"/>
      <c r="F576" s="38"/>
    </row>
    <row r="577" spans="1:6" ht="12.75" x14ac:dyDescent="0.2">
      <c r="A577" s="130"/>
      <c r="B577" s="79" t="str">
        <f t="shared" si="18"/>
        <v/>
      </c>
      <c r="C577" s="112" t="str">
        <f t="shared" si="17"/>
        <v/>
      </c>
      <c r="D577" s="70"/>
      <c r="E577" s="70"/>
      <c r="F577" s="38"/>
    </row>
    <row r="578" spans="1:6" ht="12.75" x14ac:dyDescent="0.2">
      <c r="A578" s="130"/>
      <c r="B578" s="79" t="str">
        <f t="shared" si="18"/>
        <v/>
      </c>
      <c r="C578" s="112" t="str">
        <f t="shared" si="17"/>
        <v/>
      </c>
      <c r="D578" s="70"/>
      <c r="E578" s="70"/>
      <c r="F578" s="38"/>
    </row>
    <row r="579" spans="1:6" ht="12.75" x14ac:dyDescent="0.2">
      <c r="A579" s="130"/>
      <c r="B579" s="79" t="str">
        <f t="shared" si="18"/>
        <v/>
      </c>
      <c r="C579" s="112" t="str">
        <f t="shared" si="17"/>
        <v/>
      </c>
      <c r="D579" s="70"/>
      <c r="E579" s="70"/>
      <c r="F579" s="38"/>
    </row>
    <row r="580" spans="1:6" ht="12.75" x14ac:dyDescent="0.2">
      <c r="A580" s="130"/>
      <c r="B580" s="79" t="str">
        <f t="shared" si="18"/>
        <v/>
      </c>
      <c r="C580" s="112" t="str">
        <f t="shared" si="17"/>
        <v/>
      </c>
      <c r="D580" s="70"/>
      <c r="E580" s="70"/>
      <c r="F580" s="38"/>
    </row>
    <row r="581" spans="1:6" ht="12.75" x14ac:dyDescent="0.2">
      <c r="A581" s="130"/>
      <c r="B581" s="79" t="str">
        <f t="shared" si="18"/>
        <v/>
      </c>
      <c r="C581" s="112" t="str">
        <f t="shared" si="17"/>
        <v/>
      </c>
      <c r="D581" s="70"/>
      <c r="E581" s="70"/>
      <c r="F581" s="38"/>
    </row>
    <row r="582" spans="1:6" ht="12.75" x14ac:dyDescent="0.2">
      <c r="A582" s="130"/>
      <c r="B582" s="79" t="str">
        <f t="shared" si="18"/>
        <v/>
      </c>
      <c r="C582" s="112" t="str">
        <f t="shared" si="17"/>
        <v/>
      </c>
      <c r="D582" s="70"/>
      <c r="E582" s="70"/>
      <c r="F582" s="38"/>
    </row>
    <row r="583" spans="1:6" ht="12.75" x14ac:dyDescent="0.2">
      <c r="A583" s="130"/>
      <c r="B583" s="79" t="str">
        <f t="shared" si="18"/>
        <v/>
      </c>
      <c r="C583" s="112" t="str">
        <f t="shared" si="17"/>
        <v/>
      </c>
      <c r="D583" s="70"/>
      <c r="E583" s="70"/>
      <c r="F583" s="38"/>
    </row>
    <row r="584" spans="1:6" ht="12.75" x14ac:dyDescent="0.2">
      <c r="A584" s="130"/>
      <c r="B584" s="79" t="str">
        <f t="shared" si="18"/>
        <v/>
      </c>
      <c r="C584" s="112" t="str">
        <f t="shared" ref="C584:C647" si="19">IF(A584="","",IF(ISERROR(VLOOKUP(TEXT(A584,0),remples,9,0)),IF(ISERROR(VLOOKUP(TEXT(A584,0),rempl_ficha,6,0)),"***** Codigo No Encontrado *****",UPPER((VLOOKUP(TEXT(A584,0),rempl_ficha,6,0)))),VLOOKUP(TEXT(A584,0),remples,9,0)))</f>
        <v/>
      </c>
      <c r="D584" s="70"/>
      <c r="E584" s="70"/>
      <c r="F584" s="38"/>
    </row>
    <row r="585" spans="1:6" ht="12.75" x14ac:dyDescent="0.2">
      <c r="A585" s="130"/>
      <c r="B585" s="79" t="str">
        <f t="shared" ref="B585:B648" si="20">IF(A585="","",IF(ISERROR(VLOOKUP(TEXT(A585,0),remples,3,0)),IF(ISERROR(VLOOKUP(TEXT(A585,0),rempl_ficha,7,0)),"***** Codigo No Encontrado *****",UPPER((VLOOKUP(TEXT(A585,0),rempl_ficha,7,0)&amp;"   "&amp;VLOOKUP(TEXT(A585,0),rempl_ficha,8,0)&amp;","&amp;VLOOKUP(TEXT(A585,0),rempl_ficha,9,0)))),VLOOKUP(TEXT(A585,0),remples,3,0)))</f>
        <v/>
      </c>
      <c r="C585" s="112" t="str">
        <f t="shared" si="19"/>
        <v/>
      </c>
      <c r="D585" s="70"/>
      <c r="E585" s="70"/>
      <c r="F585" s="38"/>
    </row>
    <row r="586" spans="1:6" ht="12.75" x14ac:dyDescent="0.2">
      <c r="A586" s="130"/>
      <c r="B586" s="79" t="str">
        <f t="shared" si="20"/>
        <v/>
      </c>
      <c r="C586" s="112" t="str">
        <f t="shared" si="19"/>
        <v/>
      </c>
      <c r="D586" s="70"/>
      <c r="E586" s="70"/>
      <c r="F586" s="38"/>
    </row>
    <row r="587" spans="1:6" ht="12.75" x14ac:dyDescent="0.2">
      <c r="A587" s="130"/>
      <c r="B587" s="79" t="str">
        <f t="shared" si="20"/>
        <v/>
      </c>
      <c r="C587" s="112" t="str">
        <f t="shared" si="19"/>
        <v/>
      </c>
      <c r="D587" s="70"/>
      <c r="E587" s="70"/>
      <c r="F587" s="38"/>
    </row>
    <row r="588" spans="1:6" ht="12.75" x14ac:dyDescent="0.2">
      <c r="A588" s="130"/>
      <c r="B588" s="79" t="str">
        <f t="shared" si="20"/>
        <v/>
      </c>
      <c r="C588" s="112" t="str">
        <f t="shared" si="19"/>
        <v/>
      </c>
      <c r="D588" s="70"/>
      <c r="E588" s="70"/>
      <c r="F588" s="38"/>
    </row>
    <row r="589" spans="1:6" ht="12.75" x14ac:dyDescent="0.2">
      <c r="A589" s="130"/>
      <c r="B589" s="79" t="str">
        <f t="shared" si="20"/>
        <v/>
      </c>
      <c r="C589" s="112" t="str">
        <f t="shared" si="19"/>
        <v/>
      </c>
      <c r="D589" s="70"/>
      <c r="E589" s="70"/>
      <c r="F589" s="38"/>
    </row>
    <row r="590" spans="1:6" ht="12.75" x14ac:dyDescent="0.2">
      <c r="A590" s="130"/>
      <c r="B590" s="79" t="str">
        <f t="shared" si="20"/>
        <v/>
      </c>
      <c r="C590" s="112" t="str">
        <f t="shared" si="19"/>
        <v/>
      </c>
      <c r="D590" s="70"/>
      <c r="E590" s="70"/>
      <c r="F590" s="38"/>
    </row>
    <row r="591" spans="1:6" ht="12.75" x14ac:dyDescent="0.2">
      <c r="A591" s="130"/>
      <c r="B591" s="79" t="str">
        <f t="shared" si="20"/>
        <v/>
      </c>
      <c r="C591" s="112" t="str">
        <f t="shared" si="19"/>
        <v/>
      </c>
      <c r="D591" s="70"/>
      <c r="E591" s="70"/>
      <c r="F591" s="38"/>
    </row>
    <row r="592" spans="1:6" ht="12.75" x14ac:dyDescent="0.2">
      <c r="A592" s="130"/>
      <c r="B592" s="79" t="str">
        <f t="shared" si="20"/>
        <v/>
      </c>
      <c r="C592" s="112" t="str">
        <f t="shared" si="19"/>
        <v/>
      </c>
      <c r="D592" s="70"/>
      <c r="E592" s="70"/>
      <c r="F592" s="38"/>
    </row>
    <row r="593" spans="1:6" ht="12.75" x14ac:dyDescent="0.2">
      <c r="A593" s="130"/>
      <c r="B593" s="79" t="str">
        <f t="shared" si="20"/>
        <v/>
      </c>
      <c r="C593" s="112" t="str">
        <f t="shared" si="19"/>
        <v/>
      </c>
      <c r="D593" s="70"/>
      <c r="E593" s="70"/>
      <c r="F593" s="38"/>
    </row>
    <row r="594" spans="1:6" ht="12.75" x14ac:dyDescent="0.2">
      <c r="A594" s="130"/>
      <c r="B594" s="79" t="str">
        <f t="shared" si="20"/>
        <v/>
      </c>
      <c r="C594" s="112" t="str">
        <f t="shared" si="19"/>
        <v/>
      </c>
      <c r="D594" s="70"/>
      <c r="E594" s="70"/>
      <c r="F594" s="38"/>
    </row>
    <row r="595" spans="1:6" ht="12.75" x14ac:dyDescent="0.2">
      <c r="A595" s="130"/>
      <c r="B595" s="79" t="str">
        <f t="shared" si="20"/>
        <v/>
      </c>
      <c r="C595" s="112" t="str">
        <f t="shared" si="19"/>
        <v/>
      </c>
      <c r="D595" s="70"/>
      <c r="E595" s="70"/>
      <c r="F595" s="38"/>
    </row>
    <row r="596" spans="1:6" ht="12.75" x14ac:dyDescent="0.2">
      <c r="A596" s="130"/>
      <c r="B596" s="79" t="str">
        <f t="shared" si="20"/>
        <v/>
      </c>
      <c r="C596" s="112" t="str">
        <f t="shared" si="19"/>
        <v/>
      </c>
      <c r="D596" s="70"/>
      <c r="E596" s="70"/>
      <c r="F596" s="38"/>
    </row>
    <row r="597" spans="1:6" ht="12.75" x14ac:dyDescent="0.2">
      <c r="A597" s="130"/>
      <c r="B597" s="79" t="str">
        <f t="shared" si="20"/>
        <v/>
      </c>
      <c r="C597" s="112" t="str">
        <f t="shared" si="19"/>
        <v/>
      </c>
      <c r="D597" s="70"/>
      <c r="E597" s="70"/>
      <c r="F597" s="38"/>
    </row>
    <row r="598" spans="1:6" ht="12.75" x14ac:dyDescent="0.2">
      <c r="A598" s="130"/>
      <c r="B598" s="79" t="str">
        <f t="shared" si="20"/>
        <v/>
      </c>
      <c r="C598" s="112" t="str">
        <f t="shared" si="19"/>
        <v/>
      </c>
      <c r="D598" s="70"/>
      <c r="E598" s="70"/>
      <c r="F598" s="38"/>
    </row>
    <row r="599" spans="1:6" ht="12.75" x14ac:dyDescent="0.2">
      <c r="A599" s="130"/>
      <c r="B599" s="79" t="str">
        <f t="shared" si="20"/>
        <v/>
      </c>
      <c r="C599" s="112" t="str">
        <f t="shared" si="19"/>
        <v/>
      </c>
      <c r="D599" s="70"/>
      <c r="E599" s="70"/>
      <c r="F599" s="38"/>
    </row>
    <row r="600" spans="1:6" ht="12.75" x14ac:dyDescent="0.2">
      <c r="A600" s="130"/>
      <c r="B600" s="79" t="str">
        <f t="shared" si="20"/>
        <v/>
      </c>
      <c r="C600" s="112" t="str">
        <f t="shared" si="19"/>
        <v/>
      </c>
      <c r="D600" s="70"/>
      <c r="E600" s="70"/>
      <c r="F600" s="38"/>
    </row>
    <row r="601" spans="1:6" ht="12.75" x14ac:dyDescent="0.2">
      <c r="A601" s="130"/>
      <c r="B601" s="79" t="str">
        <f t="shared" si="20"/>
        <v/>
      </c>
      <c r="C601" s="112" t="str">
        <f t="shared" si="19"/>
        <v/>
      </c>
      <c r="D601" s="70"/>
      <c r="E601" s="70"/>
      <c r="F601" s="38"/>
    </row>
    <row r="602" spans="1:6" ht="12.75" x14ac:dyDescent="0.2">
      <c r="A602" s="130"/>
      <c r="B602" s="79" t="str">
        <f t="shared" si="20"/>
        <v/>
      </c>
      <c r="C602" s="112" t="str">
        <f t="shared" si="19"/>
        <v/>
      </c>
      <c r="D602" s="70"/>
      <c r="E602" s="70"/>
      <c r="F602" s="38"/>
    </row>
    <row r="603" spans="1:6" ht="12.75" x14ac:dyDescent="0.2">
      <c r="A603" s="130"/>
      <c r="B603" s="79" t="str">
        <f t="shared" si="20"/>
        <v/>
      </c>
      <c r="C603" s="112" t="str">
        <f t="shared" si="19"/>
        <v/>
      </c>
      <c r="D603" s="70"/>
      <c r="E603" s="70"/>
      <c r="F603" s="38"/>
    </row>
    <row r="604" spans="1:6" ht="12.75" x14ac:dyDescent="0.2">
      <c r="A604" s="130"/>
      <c r="B604" s="79" t="str">
        <f t="shared" si="20"/>
        <v/>
      </c>
      <c r="C604" s="112" t="str">
        <f t="shared" si="19"/>
        <v/>
      </c>
      <c r="D604" s="70"/>
      <c r="E604" s="70"/>
      <c r="F604" s="38"/>
    </row>
    <row r="605" spans="1:6" ht="12.75" x14ac:dyDescent="0.2">
      <c r="A605" s="130"/>
      <c r="B605" s="79" t="str">
        <f t="shared" si="20"/>
        <v/>
      </c>
      <c r="C605" s="112" t="str">
        <f t="shared" si="19"/>
        <v/>
      </c>
      <c r="D605" s="70"/>
      <c r="E605" s="70"/>
      <c r="F605" s="38"/>
    </row>
    <row r="606" spans="1:6" ht="12.75" x14ac:dyDescent="0.2">
      <c r="A606" s="130"/>
      <c r="B606" s="79" t="str">
        <f t="shared" si="20"/>
        <v/>
      </c>
      <c r="C606" s="112" t="str">
        <f t="shared" si="19"/>
        <v/>
      </c>
      <c r="D606" s="70"/>
      <c r="E606" s="70"/>
      <c r="F606" s="38"/>
    </row>
    <row r="607" spans="1:6" ht="12.75" x14ac:dyDescent="0.2">
      <c r="A607" s="130"/>
      <c r="B607" s="79" t="str">
        <f t="shared" si="20"/>
        <v/>
      </c>
      <c r="C607" s="112" t="str">
        <f t="shared" si="19"/>
        <v/>
      </c>
      <c r="D607" s="70"/>
      <c r="E607" s="70"/>
      <c r="F607" s="38"/>
    </row>
    <row r="608" spans="1:6" ht="12.75" x14ac:dyDescent="0.2">
      <c r="A608" s="130"/>
      <c r="B608" s="79" t="str">
        <f t="shared" si="20"/>
        <v/>
      </c>
      <c r="C608" s="112" t="str">
        <f t="shared" si="19"/>
        <v/>
      </c>
      <c r="D608" s="70"/>
      <c r="E608" s="70"/>
      <c r="F608" s="38"/>
    </row>
    <row r="609" spans="1:6" ht="12.75" x14ac:dyDescent="0.2">
      <c r="A609" s="130"/>
      <c r="B609" s="79" t="str">
        <f t="shared" si="20"/>
        <v/>
      </c>
      <c r="C609" s="112" t="str">
        <f t="shared" si="19"/>
        <v/>
      </c>
      <c r="D609" s="70"/>
      <c r="E609" s="70"/>
      <c r="F609" s="38"/>
    </row>
    <row r="610" spans="1:6" ht="12.75" x14ac:dyDescent="0.2">
      <c r="A610" s="130"/>
      <c r="B610" s="79" t="str">
        <f t="shared" si="20"/>
        <v/>
      </c>
      <c r="C610" s="112" t="str">
        <f t="shared" si="19"/>
        <v/>
      </c>
      <c r="D610" s="70"/>
      <c r="E610" s="70"/>
      <c r="F610" s="38"/>
    </row>
    <row r="611" spans="1:6" ht="12.75" x14ac:dyDescent="0.2">
      <c r="A611" s="130"/>
      <c r="B611" s="79" t="str">
        <f t="shared" si="20"/>
        <v/>
      </c>
      <c r="C611" s="112" t="str">
        <f t="shared" si="19"/>
        <v/>
      </c>
      <c r="D611" s="70"/>
      <c r="E611" s="70"/>
      <c r="F611" s="38"/>
    </row>
    <row r="612" spans="1:6" ht="12.75" x14ac:dyDescent="0.2">
      <c r="A612" s="130"/>
      <c r="B612" s="79" t="str">
        <f t="shared" si="20"/>
        <v/>
      </c>
      <c r="C612" s="112" t="str">
        <f t="shared" si="19"/>
        <v/>
      </c>
      <c r="D612" s="70"/>
      <c r="E612" s="70"/>
      <c r="F612" s="38"/>
    </row>
    <row r="613" spans="1:6" ht="12.75" x14ac:dyDescent="0.2">
      <c r="A613" s="130"/>
      <c r="B613" s="79" t="str">
        <f t="shared" si="20"/>
        <v/>
      </c>
      <c r="C613" s="112" t="str">
        <f t="shared" si="19"/>
        <v/>
      </c>
      <c r="D613" s="70"/>
      <c r="E613" s="70"/>
      <c r="F613" s="38"/>
    </row>
    <row r="614" spans="1:6" ht="12.75" x14ac:dyDescent="0.2">
      <c r="A614" s="130"/>
      <c r="B614" s="79" t="str">
        <f t="shared" si="20"/>
        <v/>
      </c>
      <c r="C614" s="112" t="str">
        <f t="shared" si="19"/>
        <v/>
      </c>
      <c r="D614" s="70"/>
      <c r="E614" s="70"/>
      <c r="F614" s="38"/>
    </row>
    <row r="615" spans="1:6" ht="12.75" x14ac:dyDescent="0.2">
      <c r="A615" s="130"/>
      <c r="B615" s="79" t="str">
        <f t="shared" si="20"/>
        <v/>
      </c>
      <c r="C615" s="112" t="str">
        <f t="shared" si="19"/>
        <v/>
      </c>
      <c r="D615" s="70"/>
      <c r="E615" s="70"/>
      <c r="F615" s="38"/>
    </row>
    <row r="616" spans="1:6" ht="12.75" x14ac:dyDescent="0.2">
      <c r="A616" s="130"/>
      <c r="B616" s="79" t="str">
        <f t="shared" si="20"/>
        <v/>
      </c>
      <c r="C616" s="112" t="str">
        <f t="shared" si="19"/>
        <v/>
      </c>
      <c r="D616" s="70"/>
      <c r="E616" s="70"/>
      <c r="F616" s="38"/>
    </row>
    <row r="617" spans="1:6" ht="12.75" x14ac:dyDescent="0.2">
      <c r="A617" s="130"/>
      <c r="B617" s="79" t="str">
        <f t="shared" si="20"/>
        <v/>
      </c>
      <c r="C617" s="112" t="str">
        <f t="shared" si="19"/>
        <v/>
      </c>
      <c r="D617" s="70"/>
      <c r="E617" s="70"/>
      <c r="F617" s="38"/>
    </row>
    <row r="618" spans="1:6" ht="12.75" x14ac:dyDescent="0.2">
      <c r="A618" s="130"/>
      <c r="B618" s="79" t="str">
        <f t="shared" si="20"/>
        <v/>
      </c>
      <c r="C618" s="112" t="str">
        <f t="shared" si="19"/>
        <v/>
      </c>
      <c r="D618" s="70"/>
      <c r="E618" s="70"/>
      <c r="F618" s="38"/>
    </row>
    <row r="619" spans="1:6" ht="12.75" x14ac:dyDescent="0.2">
      <c r="A619" s="130"/>
      <c r="B619" s="79" t="str">
        <f t="shared" si="20"/>
        <v/>
      </c>
      <c r="C619" s="112" t="str">
        <f t="shared" si="19"/>
        <v/>
      </c>
      <c r="D619" s="70"/>
      <c r="E619" s="70"/>
      <c r="F619" s="38"/>
    </row>
    <row r="620" spans="1:6" ht="12.75" x14ac:dyDescent="0.2">
      <c r="A620" s="130"/>
      <c r="B620" s="79" t="str">
        <f t="shared" si="20"/>
        <v/>
      </c>
      <c r="C620" s="112" t="str">
        <f t="shared" si="19"/>
        <v/>
      </c>
      <c r="D620" s="70"/>
      <c r="E620" s="70"/>
      <c r="F620" s="38"/>
    </row>
    <row r="621" spans="1:6" ht="12.75" x14ac:dyDescent="0.2">
      <c r="A621" s="130"/>
      <c r="B621" s="79" t="str">
        <f t="shared" si="20"/>
        <v/>
      </c>
      <c r="C621" s="112" t="str">
        <f t="shared" si="19"/>
        <v/>
      </c>
      <c r="D621" s="70"/>
      <c r="E621" s="70"/>
      <c r="F621" s="38"/>
    </row>
    <row r="622" spans="1:6" ht="12.75" x14ac:dyDescent="0.2">
      <c r="A622" s="130"/>
      <c r="B622" s="79" t="str">
        <f t="shared" si="20"/>
        <v/>
      </c>
      <c r="C622" s="112" t="str">
        <f t="shared" si="19"/>
        <v/>
      </c>
      <c r="D622" s="70"/>
      <c r="E622" s="70"/>
      <c r="F622" s="38"/>
    </row>
    <row r="623" spans="1:6" ht="12.75" x14ac:dyDescent="0.2">
      <c r="A623" s="130"/>
      <c r="B623" s="79" t="str">
        <f t="shared" si="20"/>
        <v/>
      </c>
      <c r="C623" s="112" t="str">
        <f t="shared" si="19"/>
        <v/>
      </c>
      <c r="D623" s="70"/>
      <c r="E623" s="70"/>
      <c r="F623" s="38"/>
    </row>
    <row r="624" spans="1:6" ht="12.75" x14ac:dyDescent="0.2">
      <c r="A624" s="130"/>
      <c r="B624" s="79" t="str">
        <f t="shared" si="20"/>
        <v/>
      </c>
      <c r="C624" s="112" t="str">
        <f t="shared" si="19"/>
        <v/>
      </c>
      <c r="D624" s="70"/>
      <c r="E624" s="70"/>
      <c r="F624" s="38"/>
    </row>
    <row r="625" spans="1:6" ht="12.75" x14ac:dyDescent="0.2">
      <c r="A625" s="130"/>
      <c r="B625" s="79" t="str">
        <f t="shared" si="20"/>
        <v/>
      </c>
      <c r="C625" s="112" t="str">
        <f t="shared" si="19"/>
        <v/>
      </c>
      <c r="D625" s="70"/>
      <c r="E625" s="70"/>
      <c r="F625" s="38"/>
    </row>
    <row r="626" spans="1:6" ht="12.75" x14ac:dyDescent="0.2">
      <c r="A626" s="130"/>
      <c r="B626" s="79" t="str">
        <f t="shared" si="20"/>
        <v/>
      </c>
      <c r="C626" s="112" t="str">
        <f t="shared" si="19"/>
        <v/>
      </c>
      <c r="D626" s="70"/>
      <c r="E626" s="70"/>
      <c r="F626" s="38"/>
    </row>
    <row r="627" spans="1:6" ht="12.75" x14ac:dyDescent="0.2">
      <c r="A627" s="130"/>
      <c r="B627" s="79" t="str">
        <f t="shared" si="20"/>
        <v/>
      </c>
      <c r="C627" s="112" t="str">
        <f t="shared" si="19"/>
        <v/>
      </c>
      <c r="D627" s="70"/>
      <c r="E627" s="70"/>
      <c r="F627" s="38"/>
    </row>
    <row r="628" spans="1:6" ht="12.75" x14ac:dyDescent="0.2">
      <c r="A628" s="130"/>
      <c r="B628" s="79" t="str">
        <f t="shared" si="20"/>
        <v/>
      </c>
      <c r="C628" s="112" t="str">
        <f t="shared" si="19"/>
        <v/>
      </c>
      <c r="D628" s="70"/>
      <c r="E628" s="70"/>
      <c r="F628" s="38"/>
    </row>
    <row r="629" spans="1:6" ht="12.75" x14ac:dyDescent="0.2">
      <c r="A629" s="130"/>
      <c r="B629" s="79" t="str">
        <f t="shared" si="20"/>
        <v/>
      </c>
      <c r="C629" s="112" t="str">
        <f t="shared" si="19"/>
        <v/>
      </c>
      <c r="D629" s="70"/>
      <c r="E629" s="70"/>
      <c r="F629" s="38"/>
    </row>
    <row r="630" spans="1:6" ht="12.75" x14ac:dyDescent="0.2">
      <c r="A630" s="130"/>
      <c r="B630" s="79" t="str">
        <f t="shared" si="20"/>
        <v/>
      </c>
      <c r="C630" s="112" t="str">
        <f t="shared" si="19"/>
        <v/>
      </c>
      <c r="D630" s="70"/>
      <c r="E630" s="70"/>
      <c r="F630" s="38"/>
    </row>
    <row r="631" spans="1:6" ht="12.75" x14ac:dyDescent="0.2">
      <c r="A631" s="130"/>
      <c r="B631" s="79" t="str">
        <f t="shared" si="20"/>
        <v/>
      </c>
      <c r="C631" s="112" t="str">
        <f t="shared" si="19"/>
        <v/>
      </c>
      <c r="D631" s="70"/>
      <c r="E631" s="70"/>
      <c r="F631" s="38"/>
    </row>
    <row r="632" spans="1:6" ht="12.75" x14ac:dyDescent="0.2">
      <c r="A632" s="130"/>
      <c r="B632" s="79" t="str">
        <f t="shared" si="20"/>
        <v/>
      </c>
      <c r="C632" s="112" t="str">
        <f t="shared" si="19"/>
        <v/>
      </c>
      <c r="D632" s="70"/>
      <c r="E632" s="70"/>
      <c r="F632" s="38"/>
    </row>
    <row r="633" spans="1:6" ht="12.75" x14ac:dyDescent="0.2">
      <c r="A633" s="130"/>
      <c r="B633" s="79" t="str">
        <f t="shared" si="20"/>
        <v/>
      </c>
      <c r="C633" s="112" t="str">
        <f t="shared" si="19"/>
        <v/>
      </c>
      <c r="D633" s="70"/>
      <c r="E633" s="70"/>
      <c r="F633" s="38"/>
    </row>
    <row r="634" spans="1:6" ht="12.75" x14ac:dyDescent="0.2">
      <c r="A634" s="130"/>
      <c r="B634" s="79" t="str">
        <f t="shared" si="20"/>
        <v/>
      </c>
      <c r="C634" s="112" t="str">
        <f t="shared" si="19"/>
        <v/>
      </c>
      <c r="D634" s="70"/>
      <c r="E634" s="70"/>
      <c r="F634" s="38"/>
    </row>
    <row r="635" spans="1:6" ht="12.75" x14ac:dyDescent="0.2">
      <c r="A635" s="130"/>
      <c r="B635" s="79" t="str">
        <f t="shared" si="20"/>
        <v/>
      </c>
      <c r="C635" s="112" t="str">
        <f t="shared" si="19"/>
        <v/>
      </c>
      <c r="D635" s="70"/>
      <c r="E635" s="70"/>
      <c r="F635" s="38"/>
    </row>
    <row r="636" spans="1:6" ht="12.75" x14ac:dyDescent="0.2">
      <c r="A636" s="130"/>
      <c r="B636" s="79" t="str">
        <f t="shared" si="20"/>
        <v/>
      </c>
      <c r="C636" s="112" t="str">
        <f t="shared" si="19"/>
        <v/>
      </c>
      <c r="D636" s="70"/>
      <c r="E636" s="70"/>
      <c r="F636" s="38"/>
    </row>
    <row r="637" spans="1:6" ht="12.75" x14ac:dyDescent="0.2">
      <c r="A637" s="130"/>
      <c r="B637" s="79" t="str">
        <f t="shared" si="20"/>
        <v/>
      </c>
      <c r="C637" s="112" t="str">
        <f t="shared" si="19"/>
        <v/>
      </c>
      <c r="D637" s="70"/>
      <c r="E637" s="70"/>
      <c r="F637" s="38"/>
    </row>
    <row r="638" spans="1:6" ht="12.75" x14ac:dyDescent="0.2">
      <c r="A638" s="130"/>
      <c r="B638" s="79" t="str">
        <f t="shared" si="20"/>
        <v/>
      </c>
      <c r="C638" s="112" t="str">
        <f t="shared" si="19"/>
        <v/>
      </c>
      <c r="D638" s="70"/>
      <c r="E638" s="70"/>
      <c r="F638" s="38"/>
    </row>
    <row r="639" spans="1:6" ht="12.75" x14ac:dyDescent="0.2">
      <c r="A639" s="130"/>
      <c r="B639" s="79" t="str">
        <f t="shared" si="20"/>
        <v/>
      </c>
      <c r="C639" s="112" t="str">
        <f t="shared" si="19"/>
        <v/>
      </c>
      <c r="D639" s="70"/>
      <c r="E639" s="70"/>
      <c r="F639" s="38"/>
    </row>
    <row r="640" spans="1:6" ht="12.75" x14ac:dyDescent="0.2">
      <c r="A640" s="130"/>
      <c r="B640" s="79" t="str">
        <f t="shared" si="20"/>
        <v/>
      </c>
      <c r="C640" s="112" t="str">
        <f t="shared" si="19"/>
        <v/>
      </c>
      <c r="D640" s="70"/>
      <c r="E640" s="70"/>
      <c r="F640" s="38"/>
    </row>
    <row r="641" spans="1:6" ht="12.75" x14ac:dyDescent="0.2">
      <c r="A641" s="130"/>
      <c r="B641" s="79" t="str">
        <f t="shared" si="20"/>
        <v/>
      </c>
      <c r="C641" s="112" t="str">
        <f t="shared" si="19"/>
        <v/>
      </c>
      <c r="D641" s="70"/>
      <c r="E641" s="70"/>
      <c r="F641" s="38"/>
    </row>
    <row r="642" spans="1:6" ht="12.75" x14ac:dyDescent="0.2">
      <c r="A642" s="130"/>
      <c r="B642" s="79" t="str">
        <f t="shared" si="20"/>
        <v/>
      </c>
      <c r="C642" s="112" t="str">
        <f t="shared" si="19"/>
        <v/>
      </c>
      <c r="D642" s="70"/>
      <c r="E642" s="70"/>
      <c r="F642" s="38"/>
    </row>
    <row r="643" spans="1:6" ht="12.75" x14ac:dyDescent="0.2">
      <c r="A643" s="130"/>
      <c r="B643" s="79" t="str">
        <f t="shared" si="20"/>
        <v/>
      </c>
      <c r="C643" s="112" t="str">
        <f t="shared" si="19"/>
        <v/>
      </c>
      <c r="D643" s="70"/>
      <c r="E643" s="70"/>
      <c r="F643" s="38"/>
    </row>
    <row r="644" spans="1:6" ht="12.75" x14ac:dyDescent="0.2">
      <c r="A644" s="130"/>
      <c r="B644" s="79" t="str">
        <f t="shared" si="20"/>
        <v/>
      </c>
      <c r="C644" s="112" t="str">
        <f t="shared" si="19"/>
        <v/>
      </c>
      <c r="D644" s="70"/>
      <c r="E644" s="70"/>
      <c r="F644" s="38"/>
    </row>
    <row r="645" spans="1:6" ht="12.75" x14ac:dyDescent="0.2">
      <c r="A645" s="130"/>
      <c r="B645" s="79" t="str">
        <f t="shared" si="20"/>
        <v/>
      </c>
      <c r="C645" s="112" t="str">
        <f t="shared" si="19"/>
        <v/>
      </c>
      <c r="D645" s="70"/>
      <c r="E645" s="70"/>
      <c r="F645" s="38"/>
    </row>
    <row r="646" spans="1:6" ht="12.75" x14ac:dyDescent="0.2">
      <c r="A646" s="130"/>
      <c r="B646" s="79" t="str">
        <f t="shared" si="20"/>
        <v/>
      </c>
      <c r="C646" s="112" t="str">
        <f t="shared" si="19"/>
        <v/>
      </c>
      <c r="D646" s="70"/>
      <c r="E646" s="70"/>
      <c r="F646" s="38"/>
    </row>
    <row r="647" spans="1:6" ht="12.75" x14ac:dyDescent="0.2">
      <c r="A647" s="130"/>
      <c r="B647" s="79" t="str">
        <f t="shared" si="20"/>
        <v/>
      </c>
      <c r="C647" s="112" t="str">
        <f t="shared" si="19"/>
        <v/>
      </c>
      <c r="D647" s="70"/>
      <c r="E647" s="70"/>
      <c r="F647" s="38"/>
    </row>
    <row r="648" spans="1:6" ht="12.75" x14ac:dyDescent="0.2">
      <c r="A648" s="130"/>
      <c r="B648" s="79" t="str">
        <f t="shared" si="20"/>
        <v/>
      </c>
      <c r="C648" s="112" t="str">
        <f t="shared" ref="C648:C711" si="21">IF(A648="","",IF(ISERROR(VLOOKUP(TEXT(A648,0),remples,9,0)),IF(ISERROR(VLOOKUP(TEXT(A648,0),rempl_ficha,6,0)),"***** Codigo No Encontrado *****",UPPER((VLOOKUP(TEXT(A648,0),rempl_ficha,6,0)))),VLOOKUP(TEXT(A648,0),remples,9,0)))</f>
        <v/>
      </c>
      <c r="D648" s="70"/>
      <c r="E648" s="70"/>
      <c r="F648" s="38"/>
    </row>
    <row r="649" spans="1:6" ht="12.75" x14ac:dyDescent="0.2">
      <c r="A649" s="130"/>
      <c r="B649" s="79" t="str">
        <f t="shared" ref="B649:B712" si="22">IF(A649="","",IF(ISERROR(VLOOKUP(TEXT(A649,0),remples,3,0)),IF(ISERROR(VLOOKUP(TEXT(A649,0),rempl_ficha,7,0)),"***** Codigo No Encontrado *****",UPPER((VLOOKUP(TEXT(A649,0),rempl_ficha,7,0)&amp;"   "&amp;VLOOKUP(TEXT(A649,0),rempl_ficha,8,0)&amp;","&amp;VLOOKUP(TEXT(A649,0),rempl_ficha,9,0)))),VLOOKUP(TEXT(A649,0),remples,3,0)))</f>
        <v/>
      </c>
      <c r="C649" s="112" t="str">
        <f t="shared" si="21"/>
        <v/>
      </c>
      <c r="D649" s="70"/>
      <c r="E649" s="70"/>
      <c r="F649" s="38"/>
    </row>
    <row r="650" spans="1:6" ht="12.75" x14ac:dyDescent="0.2">
      <c r="A650" s="130"/>
      <c r="B650" s="79" t="str">
        <f t="shared" si="22"/>
        <v/>
      </c>
      <c r="C650" s="112" t="str">
        <f t="shared" si="21"/>
        <v/>
      </c>
      <c r="D650" s="70"/>
      <c r="E650" s="70"/>
      <c r="F650" s="38"/>
    </row>
    <row r="651" spans="1:6" ht="12.75" x14ac:dyDescent="0.2">
      <c r="A651" s="130"/>
      <c r="B651" s="79" t="str">
        <f t="shared" si="22"/>
        <v/>
      </c>
      <c r="C651" s="112" t="str">
        <f t="shared" si="21"/>
        <v/>
      </c>
      <c r="D651" s="70"/>
      <c r="E651" s="70"/>
      <c r="F651" s="38"/>
    </row>
    <row r="652" spans="1:6" ht="12.75" x14ac:dyDescent="0.2">
      <c r="A652" s="130"/>
      <c r="B652" s="79" t="str">
        <f t="shared" si="22"/>
        <v/>
      </c>
      <c r="C652" s="112" t="str">
        <f t="shared" si="21"/>
        <v/>
      </c>
      <c r="D652" s="70"/>
      <c r="E652" s="70"/>
      <c r="F652" s="38"/>
    </row>
    <row r="653" spans="1:6" ht="12.75" x14ac:dyDescent="0.2">
      <c r="A653" s="130"/>
      <c r="B653" s="79" t="str">
        <f t="shared" si="22"/>
        <v/>
      </c>
      <c r="C653" s="112" t="str">
        <f t="shared" si="21"/>
        <v/>
      </c>
      <c r="D653" s="70"/>
      <c r="E653" s="70"/>
      <c r="F653" s="38"/>
    </row>
    <row r="654" spans="1:6" ht="12.75" x14ac:dyDescent="0.2">
      <c r="A654" s="130"/>
      <c r="B654" s="79" t="str">
        <f t="shared" si="22"/>
        <v/>
      </c>
      <c r="C654" s="112" t="str">
        <f t="shared" si="21"/>
        <v/>
      </c>
      <c r="D654" s="70"/>
      <c r="E654" s="70"/>
      <c r="F654" s="38"/>
    </row>
    <row r="655" spans="1:6" ht="12.75" x14ac:dyDescent="0.2">
      <c r="A655" s="130"/>
      <c r="B655" s="79" t="str">
        <f t="shared" si="22"/>
        <v/>
      </c>
      <c r="C655" s="112" t="str">
        <f t="shared" si="21"/>
        <v/>
      </c>
      <c r="D655" s="70"/>
      <c r="E655" s="70"/>
      <c r="F655" s="38"/>
    </row>
    <row r="656" spans="1:6" ht="12.75" x14ac:dyDescent="0.2">
      <c r="A656" s="130"/>
      <c r="B656" s="79" t="str">
        <f t="shared" si="22"/>
        <v/>
      </c>
      <c r="C656" s="112" t="str">
        <f t="shared" si="21"/>
        <v/>
      </c>
      <c r="D656" s="70"/>
      <c r="E656" s="70"/>
      <c r="F656" s="38"/>
    </row>
    <row r="657" spans="1:6" ht="12.75" x14ac:dyDescent="0.2">
      <c r="A657" s="130"/>
      <c r="B657" s="79" t="str">
        <f t="shared" si="22"/>
        <v/>
      </c>
      <c r="C657" s="112" t="str">
        <f t="shared" si="21"/>
        <v/>
      </c>
      <c r="D657" s="70"/>
      <c r="E657" s="70"/>
      <c r="F657" s="38"/>
    </row>
    <row r="658" spans="1:6" ht="12.75" x14ac:dyDescent="0.2">
      <c r="A658" s="130"/>
      <c r="B658" s="79" t="str">
        <f t="shared" si="22"/>
        <v/>
      </c>
      <c r="C658" s="112" t="str">
        <f t="shared" si="21"/>
        <v/>
      </c>
      <c r="D658" s="70"/>
      <c r="E658" s="70"/>
      <c r="F658" s="38"/>
    </row>
    <row r="659" spans="1:6" ht="12.75" x14ac:dyDescent="0.2">
      <c r="A659" s="130"/>
      <c r="B659" s="79" t="str">
        <f t="shared" si="22"/>
        <v/>
      </c>
      <c r="C659" s="112" t="str">
        <f t="shared" si="21"/>
        <v/>
      </c>
      <c r="D659" s="70"/>
      <c r="E659" s="70"/>
      <c r="F659" s="38"/>
    </row>
    <row r="660" spans="1:6" ht="12.75" x14ac:dyDescent="0.2">
      <c r="A660" s="130"/>
      <c r="B660" s="79" t="str">
        <f t="shared" si="22"/>
        <v/>
      </c>
      <c r="C660" s="112" t="str">
        <f t="shared" si="21"/>
        <v/>
      </c>
      <c r="D660" s="70"/>
      <c r="E660" s="70"/>
      <c r="F660" s="38"/>
    </row>
    <row r="661" spans="1:6" ht="12.75" x14ac:dyDescent="0.2">
      <c r="A661" s="130"/>
      <c r="B661" s="79" t="str">
        <f t="shared" si="22"/>
        <v/>
      </c>
      <c r="C661" s="112" t="str">
        <f t="shared" si="21"/>
        <v/>
      </c>
      <c r="D661" s="70"/>
      <c r="E661" s="70"/>
      <c r="F661" s="38"/>
    </row>
    <row r="662" spans="1:6" ht="12.75" x14ac:dyDescent="0.2">
      <c r="A662" s="130"/>
      <c r="B662" s="79" t="str">
        <f t="shared" si="22"/>
        <v/>
      </c>
      <c r="C662" s="112" t="str">
        <f t="shared" si="21"/>
        <v/>
      </c>
      <c r="D662" s="70"/>
      <c r="E662" s="70"/>
      <c r="F662" s="38"/>
    </row>
    <row r="663" spans="1:6" ht="12.75" x14ac:dyDescent="0.2">
      <c r="A663" s="130"/>
      <c r="B663" s="79" t="str">
        <f t="shared" si="22"/>
        <v/>
      </c>
      <c r="C663" s="112" t="str">
        <f t="shared" si="21"/>
        <v/>
      </c>
      <c r="D663" s="70"/>
      <c r="E663" s="70"/>
      <c r="F663" s="38"/>
    </row>
    <row r="664" spans="1:6" ht="12.75" x14ac:dyDescent="0.2">
      <c r="A664" s="130"/>
      <c r="B664" s="79" t="str">
        <f t="shared" si="22"/>
        <v/>
      </c>
      <c r="C664" s="112" t="str">
        <f t="shared" si="21"/>
        <v/>
      </c>
      <c r="D664" s="70"/>
      <c r="E664" s="70"/>
      <c r="F664" s="38"/>
    </row>
    <row r="665" spans="1:6" ht="12.75" x14ac:dyDescent="0.2">
      <c r="A665" s="130"/>
      <c r="B665" s="79" t="str">
        <f t="shared" si="22"/>
        <v/>
      </c>
      <c r="C665" s="112" t="str">
        <f t="shared" si="21"/>
        <v/>
      </c>
      <c r="D665" s="70"/>
      <c r="E665" s="70"/>
      <c r="F665" s="38"/>
    </row>
    <row r="666" spans="1:6" ht="12.75" x14ac:dyDescent="0.2">
      <c r="A666" s="130"/>
      <c r="B666" s="79" t="str">
        <f t="shared" si="22"/>
        <v/>
      </c>
      <c r="C666" s="112" t="str">
        <f t="shared" si="21"/>
        <v/>
      </c>
      <c r="D666" s="70"/>
      <c r="E666" s="70"/>
      <c r="F666" s="38"/>
    </row>
    <row r="667" spans="1:6" ht="12.75" x14ac:dyDescent="0.2">
      <c r="A667" s="130"/>
      <c r="B667" s="79" t="str">
        <f t="shared" si="22"/>
        <v/>
      </c>
      <c r="C667" s="112" t="str">
        <f t="shared" si="21"/>
        <v/>
      </c>
      <c r="D667" s="70"/>
      <c r="E667" s="70"/>
      <c r="F667" s="38"/>
    </row>
    <row r="668" spans="1:6" ht="12.75" x14ac:dyDescent="0.2">
      <c r="A668" s="130"/>
      <c r="B668" s="79" t="str">
        <f t="shared" si="22"/>
        <v/>
      </c>
      <c r="C668" s="112" t="str">
        <f t="shared" si="21"/>
        <v/>
      </c>
      <c r="D668" s="70"/>
      <c r="E668" s="70"/>
      <c r="F668" s="38"/>
    </row>
    <row r="669" spans="1:6" ht="12.75" x14ac:dyDescent="0.2">
      <c r="A669" s="130"/>
      <c r="B669" s="79" t="str">
        <f t="shared" si="22"/>
        <v/>
      </c>
      <c r="C669" s="112" t="str">
        <f t="shared" si="21"/>
        <v/>
      </c>
      <c r="D669" s="70"/>
      <c r="E669" s="70"/>
      <c r="F669" s="38"/>
    </row>
    <row r="670" spans="1:6" ht="12.75" x14ac:dyDescent="0.2">
      <c r="A670" s="130"/>
      <c r="B670" s="79" t="str">
        <f t="shared" si="22"/>
        <v/>
      </c>
      <c r="C670" s="112" t="str">
        <f t="shared" si="21"/>
        <v/>
      </c>
      <c r="D670" s="70"/>
      <c r="E670" s="70"/>
      <c r="F670" s="38"/>
    </row>
    <row r="671" spans="1:6" ht="12.75" x14ac:dyDescent="0.2">
      <c r="A671" s="130"/>
      <c r="B671" s="79" t="str">
        <f t="shared" si="22"/>
        <v/>
      </c>
      <c r="C671" s="112" t="str">
        <f t="shared" si="21"/>
        <v/>
      </c>
      <c r="D671" s="70"/>
      <c r="E671" s="70"/>
      <c r="F671" s="38"/>
    </row>
    <row r="672" spans="1:6" ht="12.75" x14ac:dyDescent="0.2">
      <c r="A672" s="130"/>
      <c r="B672" s="79" t="str">
        <f t="shared" si="22"/>
        <v/>
      </c>
      <c r="C672" s="112" t="str">
        <f t="shared" si="21"/>
        <v/>
      </c>
      <c r="D672" s="70"/>
      <c r="E672" s="70"/>
      <c r="F672" s="38"/>
    </row>
    <row r="673" spans="1:6" ht="12.75" x14ac:dyDescent="0.2">
      <c r="A673" s="130"/>
      <c r="B673" s="79" t="str">
        <f t="shared" si="22"/>
        <v/>
      </c>
      <c r="C673" s="112" t="str">
        <f t="shared" si="21"/>
        <v/>
      </c>
      <c r="D673" s="70"/>
      <c r="E673" s="70"/>
      <c r="F673" s="38"/>
    </row>
    <row r="674" spans="1:6" ht="12.75" x14ac:dyDescent="0.2">
      <c r="A674" s="130"/>
      <c r="B674" s="79" t="str">
        <f t="shared" si="22"/>
        <v/>
      </c>
      <c r="C674" s="112" t="str">
        <f t="shared" si="21"/>
        <v/>
      </c>
      <c r="D674" s="70"/>
      <c r="E674" s="70"/>
      <c r="F674" s="38"/>
    </row>
    <row r="675" spans="1:6" ht="12.75" x14ac:dyDescent="0.2">
      <c r="A675" s="130"/>
      <c r="B675" s="79" t="str">
        <f t="shared" si="22"/>
        <v/>
      </c>
      <c r="C675" s="112" t="str">
        <f t="shared" si="21"/>
        <v/>
      </c>
      <c r="D675" s="70"/>
      <c r="E675" s="70"/>
      <c r="F675" s="38"/>
    </row>
    <row r="676" spans="1:6" ht="12.75" x14ac:dyDescent="0.2">
      <c r="A676" s="130"/>
      <c r="B676" s="79" t="str">
        <f t="shared" si="22"/>
        <v/>
      </c>
      <c r="C676" s="112" t="str">
        <f t="shared" si="21"/>
        <v/>
      </c>
      <c r="D676" s="70"/>
      <c r="E676" s="70"/>
      <c r="F676" s="38"/>
    </row>
    <row r="677" spans="1:6" ht="12.75" x14ac:dyDescent="0.2">
      <c r="A677" s="130"/>
      <c r="B677" s="79" t="str">
        <f t="shared" si="22"/>
        <v/>
      </c>
      <c r="C677" s="112" t="str">
        <f t="shared" si="21"/>
        <v/>
      </c>
      <c r="D677" s="70"/>
      <c r="E677" s="70"/>
      <c r="F677" s="38"/>
    </row>
    <row r="678" spans="1:6" ht="12.75" x14ac:dyDescent="0.2">
      <c r="A678" s="130"/>
      <c r="B678" s="79" t="str">
        <f t="shared" si="22"/>
        <v/>
      </c>
      <c r="C678" s="112" t="str">
        <f t="shared" si="21"/>
        <v/>
      </c>
      <c r="D678" s="70"/>
      <c r="E678" s="70"/>
      <c r="F678" s="38"/>
    </row>
    <row r="679" spans="1:6" ht="12.75" x14ac:dyDescent="0.2">
      <c r="A679" s="130"/>
      <c r="B679" s="79" t="str">
        <f t="shared" si="22"/>
        <v/>
      </c>
      <c r="C679" s="112" t="str">
        <f t="shared" si="21"/>
        <v/>
      </c>
      <c r="D679" s="70"/>
      <c r="E679" s="70"/>
      <c r="F679" s="38"/>
    </row>
    <row r="680" spans="1:6" ht="12.75" x14ac:dyDescent="0.2">
      <c r="A680" s="130"/>
      <c r="B680" s="79" t="str">
        <f t="shared" si="22"/>
        <v/>
      </c>
      <c r="C680" s="112" t="str">
        <f t="shared" si="21"/>
        <v/>
      </c>
      <c r="D680" s="70"/>
      <c r="E680" s="70"/>
      <c r="F680" s="38"/>
    </row>
    <row r="681" spans="1:6" ht="12.75" x14ac:dyDescent="0.2">
      <c r="A681" s="130"/>
      <c r="B681" s="79" t="str">
        <f t="shared" si="22"/>
        <v/>
      </c>
      <c r="C681" s="112" t="str">
        <f t="shared" si="21"/>
        <v/>
      </c>
      <c r="D681" s="70"/>
      <c r="E681" s="70"/>
      <c r="F681" s="38"/>
    </row>
    <row r="682" spans="1:6" ht="12.75" x14ac:dyDescent="0.2">
      <c r="A682" s="130"/>
      <c r="B682" s="79" t="str">
        <f t="shared" si="22"/>
        <v/>
      </c>
      <c r="C682" s="112" t="str">
        <f t="shared" si="21"/>
        <v/>
      </c>
      <c r="D682" s="70"/>
      <c r="E682" s="70"/>
      <c r="F682" s="38"/>
    </row>
    <row r="683" spans="1:6" ht="12.75" x14ac:dyDescent="0.2">
      <c r="A683" s="130"/>
      <c r="B683" s="79" t="str">
        <f t="shared" si="22"/>
        <v/>
      </c>
      <c r="C683" s="112" t="str">
        <f t="shared" si="21"/>
        <v/>
      </c>
      <c r="D683" s="70"/>
      <c r="E683" s="70"/>
      <c r="F683" s="38"/>
    </row>
    <row r="684" spans="1:6" ht="12.75" x14ac:dyDescent="0.2">
      <c r="A684" s="130"/>
      <c r="B684" s="79" t="str">
        <f t="shared" si="22"/>
        <v/>
      </c>
      <c r="C684" s="112" t="str">
        <f t="shared" si="21"/>
        <v/>
      </c>
      <c r="D684" s="70"/>
      <c r="E684" s="70"/>
      <c r="F684" s="38"/>
    </row>
    <row r="685" spans="1:6" ht="12.75" x14ac:dyDescent="0.2">
      <c r="A685" s="130"/>
      <c r="B685" s="79" t="str">
        <f t="shared" si="22"/>
        <v/>
      </c>
      <c r="C685" s="112" t="str">
        <f t="shared" si="21"/>
        <v/>
      </c>
      <c r="D685" s="70"/>
      <c r="E685" s="70"/>
      <c r="F685" s="38"/>
    </row>
    <row r="686" spans="1:6" ht="12.75" x14ac:dyDescent="0.2">
      <c r="A686" s="130"/>
      <c r="B686" s="79" t="str">
        <f t="shared" si="22"/>
        <v/>
      </c>
      <c r="C686" s="112" t="str">
        <f t="shared" si="21"/>
        <v/>
      </c>
      <c r="D686" s="70"/>
      <c r="E686" s="70"/>
      <c r="F686" s="38"/>
    </row>
    <row r="687" spans="1:6" ht="12.75" x14ac:dyDescent="0.2">
      <c r="A687" s="130"/>
      <c r="B687" s="79" t="str">
        <f t="shared" si="22"/>
        <v/>
      </c>
      <c r="C687" s="112" t="str">
        <f t="shared" si="21"/>
        <v/>
      </c>
      <c r="D687" s="70"/>
      <c r="E687" s="70"/>
      <c r="F687" s="38"/>
    </row>
    <row r="688" spans="1:6" ht="12.75" x14ac:dyDescent="0.2">
      <c r="A688" s="130"/>
      <c r="B688" s="79" t="str">
        <f t="shared" si="22"/>
        <v/>
      </c>
      <c r="C688" s="112" t="str">
        <f t="shared" si="21"/>
        <v/>
      </c>
      <c r="D688" s="70"/>
      <c r="E688" s="70"/>
      <c r="F688" s="38"/>
    </row>
    <row r="689" spans="1:6" ht="12.75" x14ac:dyDescent="0.2">
      <c r="A689" s="130"/>
      <c r="B689" s="79" t="str">
        <f t="shared" si="22"/>
        <v/>
      </c>
      <c r="C689" s="112" t="str">
        <f t="shared" si="21"/>
        <v/>
      </c>
      <c r="D689" s="70"/>
      <c r="E689" s="70"/>
      <c r="F689" s="38"/>
    </row>
    <row r="690" spans="1:6" ht="12.75" x14ac:dyDescent="0.2">
      <c r="A690" s="130"/>
      <c r="B690" s="79" t="str">
        <f t="shared" si="22"/>
        <v/>
      </c>
      <c r="C690" s="112" t="str">
        <f t="shared" si="21"/>
        <v/>
      </c>
      <c r="D690" s="70"/>
      <c r="E690" s="70"/>
      <c r="F690" s="38"/>
    </row>
    <row r="691" spans="1:6" ht="12.75" x14ac:dyDescent="0.2">
      <c r="A691" s="130"/>
      <c r="B691" s="79" t="str">
        <f t="shared" si="22"/>
        <v/>
      </c>
      <c r="C691" s="112" t="str">
        <f t="shared" si="21"/>
        <v/>
      </c>
      <c r="D691" s="70"/>
      <c r="E691" s="70"/>
      <c r="F691" s="38"/>
    </row>
    <row r="692" spans="1:6" ht="12.75" x14ac:dyDescent="0.2">
      <c r="A692" s="130"/>
      <c r="B692" s="79" t="str">
        <f t="shared" si="22"/>
        <v/>
      </c>
      <c r="C692" s="112" t="str">
        <f t="shared" si="21"/>
        <v/>
      </c>
      <c r="D692" s="70"/>
      <c r="E692" s="70"/>
      <c r="F692" s="38"/>
    </row>
    <row r="693" spans="1:6" ht="12.75" x14ac:dyDescent="0.2">
      <c r="A693" s="130"/>
      <c r="B693" s="79" t="str">
        <f t="shared" si="22"/>
        <v/>
      </c>
      <c r="C693" s="112" t="str">
        <f t="shared" si="21"/>
        <v/>
      </c>
      <c r="D693" s="70"/>
      <c r="E693" s="70"/>
      <c r="F693" s="38"/>
    </row>
    <row r="694" spans="1:6" ht="12.75" x14ac:dyDescent="0.2">
      <c r="A694" s="130"/>
      <c r="B694" s="79" t="str">
        <f t="shared" si="22"/>
        <v/>
      </c>
      <c r="C694" s="112" t="str">
        <f t="shared" si="21"/>
        <v/>
      </c>
      <c r="D694" s="70"/>
      <c r="E694" s="70"/>
      <c r="F694" s="38"/>
    </row>
    <row r="695" spans="1:6" ht="12.75" x14ac:dyDescent="0.2">
      <c r="A695" s="130"/>
      <c r="B695" s="79" t="str">
        <f t="shared" si="22"/>
        <v/>
      </c>
      <c r="C695" s="112" t="str">
        <f t="shared" si="21"/>
        <v/>
      </c>
      <c r="D695" s="70"/>
      <c r="E695" s="70"/>
      <c r="F695" s="38"/>
    </row>
    <row r="696" spans="1:6" ht="12.75" x14ac:dyDescent="0.2">
      <c r="A696" s="130"/>
      <c r="B696" s="79" t="str">
        <f t="shared" si="22"/>
        <v/>
      </c>
      <c r="C696" s="112" t="str">
        <f t="shared" si="21"/>
        <v/>
      </c>
      <c r="D696" s="70"/>
      <c r="E696" s="70"/>
      <c r="F696" s="38"/>
    </row>
    <row r="697" spans="1:6" ht="12.75" x14ac:dyDescent="0.2">
      <c r="A697" s="130"/>
      <c r="B697" s="79" t="str">
        <f t="shared" si="22"/>
        <v/>
      </c>
      <c r="C697" s="112" t="str">
        <f t="shared" si="21"/>
        <v/>
      </c>
      <c r="D697" s="70"/>
      <c r="E697" s="70"/>
      <c r="F697" s="38"/>
    </row>
    <row r="698" spans="1:6" ht="12.75" x14ac:dyDescent="0.2">
      <c r="A698" s="130"/>
      <c r="B698" s="79" t="str">
        <f t="shared" si="22"/>
        <v/>
      </c>
      <c r="C698" s="112" t="str">
        <f t="shared" si="21"/>
        <v/>
      </c>
      <c r="D698" s="70"/>
      <c r="E698" s="70"/>
      <c r="F698" s="38"/>
    </row>
    <row r="699" spans="1:6" ht="12.75" x14ac:dyDescent="0.2">
      <c r="A699" s="130"/>
      <c r="B699" s="79" t="str">
        <f t="shared" si="22"/>
        <v/>
      </c>
      <c r="C699" s="112" t="str">
        <f t="shared" si="21"/>
        <v/>
      </c>
      <c r="D699" s="70"/>
      <c r="E699" s="70"/>
      <c r="F699" s="38"/>
    </row>
    <row r="700" spans="1:6" ht="12.75" x14ac:dyDescent="0.2">
      <c r="A700" s="130"/>
      <c r="B700" s="79" t="str">
        <f t="shared" si="22"/>
        <v/>
      </c>
      <c r="C700" s="112" t="str">
        <f t="shared" si="21"/>
        <v/>
      </c>
      <c r="D700" s="70"/>
      <c r="E700" s="70"/>
      <c r="F700" s="38"/>
    </row>
    <row r="701" spans="1:6" ht="12.75" x14ac:dyDescent="0.2">
      <c r="A701" s="130"/>
      <c r="B701" s="79" t="str">
        <f t="shared" si="22"/>
        <v/>
      </c>
      <c r="C701" s="112" t="str">
        <f t="shared" si="21"/>
        <v/>
      </c>
      <c r="D701" s="70"/>
      <c r="E701" s="70"/>
      <c r="F701" s="38"/>
    </row>
    <row r="702" spans="1:6" ht="12.75" x14ac:dyDescent="0.2">
      <c r="A702" s="130"/>
      <c r="B702" s="79" t="str">
        <f t="shared" si="22"/>
        <v/>
      </c>
      <c r="C702" s="112" t="str">
        <f t="shared" si="21"/>
        <v/>
      </c>
      <c r="D702" s="70"/>
      <c r="E702" s="70"/>
      <c r="F702" s="38"/>
    </row>
    <row r="703" spans="1:6" ht="12.75" x14ac:dyDescent="0.2">
      <c r="A703" s="130"/>
      <c r="B703" s="79" t="str">
        <f t="shared" si="22"/>
        <v/>
      </c>
      <c r="C703" s="112" t="str">
        <f t="shared" si="21"/>
        <v/>
      </c>
      <c r="D703" s="70"/>
      <c r="E703" s="70"/>
      <c r="F703" s="38"/>
    </row>
    <row r="704" spans="1:6" ht="12.75" x14ac:dyDescent="0.2">
      <c r="A704" s="130"/>
      <c r="B704" s="79" t="str">
        <f t="shared" si="22"/>
        <v/>
      </c>
      <c r="C704" s="112" t="str">
        <f t="shared" si="21"/>
        <v/>
      </c>
      <c r="D704" s="70"/>
      <c r="E704" s="70"/>
      <c r="F704" s="38"/>
    </row>
    <row r="705" spans="1:6" ht="12.75" x14ac:dyDescent="0.2">
      <c r="A705" s="130"/>
      <c r="B705" s="79" t="str">
        <f t="shared" si="22"/>
        <v/>
      </c>
      <c r="C705" s="112" t="str">
        <f t="shared" si="21"/>
        <v/>
      </c>
      <c r="D705" s="70"/>
      <c r="E705" s="70"/>
      <c r="F705" s="38"/>
    </row>
    <row r="706" spans="1:6" ht="12.75" x14ac:dyDescent="0.2">
      <c r="A706" s="130"/>
      <c r="B706" s="79" t="str">
        <f t="shared" si="22"/>
        <v/>
      </c>
      <c r="C706" s="112" t="str">
        <f t="shared" si="21"/>
        <v/>
      </c>
      <c r="D706" s="70"/>
      <c r="E706" s="70"/>
      <c r="F706" s="38"/>
    </row>
    <row r="707" spans="1:6" ht="12.75" x14ac:dyDescent="0.2">
      <c r="A707" s="130"/>
      <c r="B707" s="79" t="str">
        <f t="shared" si="22"/>
        <v/>
      </c>
      <c r="C707" s="112" t="str">
        <f t="shared" si="21"/>
        <v/>
      </c>
      <c r="D707" s="70"/>
      <c r="E707" s="70"/>
      <c r="F707" s="38"/>
    </row>
    <row r="708" spans="1:6" ht="12.75" x14ac:dyDescent="0.2">
      <c r="A708" s="130"/>
      <c r="B708" s="79" t="str">
        <f t="shared" si="22"/>
        <v/>
      </c>
      <c r="C708" s="112" t="str">
        <f t="shared" si="21"/>
        <v/>
      </c>
      <c r="D708" s="70"/>
      <c r="E708" s="70"/>
      <c r="F708" s="38"/>
    </row>
    <row r="709" spans="1:6" ht="12.75" x14ac:dyDescent="0.2">
      <c r="A709" s="130"/>
      <c r="B709" s="79" t="str">
        <f t="shared" si="22"/>
        <v/>
      </c>
      <c r="C709" s="112" t="str">
        <f t="shared" si="21"/>
        <v/>
      </c>
      <c r="D709" s="70"/>
      <c r="E709" s="70"/>
      <c r="F709" s="38"/>
    </row>
    <row r="710" spans="1:6" ht="12.75" x14ac:dyDescent="0.2">
      <c r="A710" s="130"/>
      <c r="B710" s="79" t="str">
        <f t="shared" si="22"/>
        <v/>
      </c>
      <c r="C710" s="112" t="str">
        <f t="shared" si="21"/>
        <v/>
      </c>
      <c r="D710" s="70"/>
      <c r="E710" s="70"/>
      <c r="F710" s="38"/>
    </row>
    <row r="711" spans="1:6" ht="12.75" x14ac:dyDescent="0.2">
      <c r="A711" s="130"/>
      <c r="B711" s="79" t="str">
        <f t="shared" si="22"/>
        <v/>
      </c>
      <c r="C711" s="112" t="str">
        <f t="shared" si="21"/>
        <v/>
      </c>
      <c r="D711" s="70"/>
      <c r="E711" s="70"/>
      <c r="F711" s="38"/>
    </row>
    <row r="712" spans="1:6" ht="12.75" x14ac:dyDescent="0.2">
      <c r="A712" s="130"/>
      <c r="B712" s="79" t="str">
        <f t="shared" si="22"/>
        <v/>
      </c>
      <c r="C712" s="112" t="str">
        <f t="shared" ref="C712:C775" si="23">IF(A712="","",IF(ISERROR(VLOOKUP(TEXT(A712,0),remples,9,0)),IF(ISERROR(VLOOKUP(TEXT(A712,0),rempl_ficha,6,0)),"***** Codigo No Encontrado *****",UPPER((VLOOKUP(TEXT(A712,0),rempl_ficha,6,0)))),VLOOKUP(TEXT(A712,0),remples,9,0)))</f>
        <v/>
      </c>
      <c r="D712" s="70"/>
      <c r="E712" s="70"/>
      <c r="F712" s="38"/>
    </row>
    <row r="713" spans="1:6" ht="12.75" x14ac:dyDescent="0.2">
      <c r="A713" s="130"/>
      <c r="B713" s="79" t="str">
        <f t="shared" ref="B713:B776" si="24">IF(A713="","",IF(ISERROR(VLOOKUP(TEXT(A713,0),remples,3,0)),IF(ISERROR(VLOOKUP(TEXT(A713,0),rempl_ficha,7,0)),"***** Codigo No Encontrado *****",UPPER((VLOOKUP(TEXT(A713,0),rempl_ficha,7,0)&amp;"   "&amp;VLOOKUP(TEXT(A713,0),rempl_ficha,8,0)&amp;","&amp;VLOOKUP(TEXT(A713,0),rempl_ficha,9,0)))),VLOOKUP(TEXT(A713,0),remples,3,0)))</f>
        <v/>
      </c>
      <c r="C713" s="112" t="str">
        <f t="shared" si="23"/>
        <v/>
      </c>
      <c r="D713" s="70"/>
      <c r="E713" s="70"/>
      <c r="F713" s="38"/>
    </row>
    <row r="714" spans="1:6" ht="12.75" x14ac:dyDescent="0.2">
      <c r="A714" s="130"/>
      <c r="B714" s="79" t="str">
        <f t="shared" si="24"/>
        <v/>
      </c>
      <c r="C714" s="112" t="str">
        <f t="shared" si="23"/>
        <v/>
      </c>
      <c r="D714" s="70"/>
      <c r="E714" s="70"/>
      <c r="F714" s="38"/>
    </row>
    <row r="715" spans="1:6" ht="12.75" x14ac:dyDescent="0.2">
      <c r="A715" s="130"/>
      <c r="B715" s="79" t="str">
        <f t="shared" si="24"/>
        <v/>
      </c>
      <c r="C715" s="112" t="str">
        <f t="shared" si="23"/>
        <v/>
      </c>
      <c r="D715" s="70"/>
      <c r="E715" s="70"/>
      <c r="F715" s="38"/>
    </row>
    <row r="716" spans="1:6" ht="12.75" x14ac:dyDescent="0.2">
      <c r="A716" s="130"/>
      <c r="B716" s="79" t="str">
        <f t="shared" si="24"/>
        <v/>
      </c>
      <c r="C716" s="112" t="str">
        <f t="shared" si="23"/>
        <v/>
      </c>
      <c r="D716" s="70"/>
      <c r="E716" s="70"/>
      <c r="F716" s="38"/>
    </row>
    <row r="717" spans="1:6" ht="12.75" x14ac:dyDescent="0.2">
      <c r="A717" s="130"/>
      <c r="B717" s="79" t="str">
        <f t="shared" si="24"/>
        <v/>
      </c>
      <c r="C717" s="112" t="str">
        <f t="shared" si="23"/>
        <v/>
      </c>
      <c r="D717" s="70"/>
      <c r="E717" s="70"/>
      <c r="F717" s="38"/>
    </row>
    <row r="718" spans="1:6" ht="12.75" x14ac:dyDescent="0.2">
      <c r="A718" s="130"/>
      <c r="B718" s="79" t="str">
        <f t="shared" si="24"/>
        <v/>
      </c>
      <c r="C718" s="112" t="str">
        <f t="shared" si="23"/>
        <v/>
      </c>
      <c r="D718" s="70"/>
      <c r="E718" s="70"/>
      <c r="F718" s="38"/>
    </row>
    <row r="719" spans="1:6" ht="12.75" x14ac:dyDescent="0.2">
      <c r="A719" s="130"/>
      <c r="B719" s="79" t="str">
        <f t="shared" si="24"/>
        <v/>
      </c>
      <c r="C719" s="112" t="str">
        <f t="shared" si="23"/>
        <v/>
      </c>
      <c r="D719" s="70"/>
      <c r="E719" s="70"/>
      <c r="F719" s="38"/>
    </row>
    <row r="720" spans="1:6" ht="12.75" x14ac:dyDescent="0.2">
      <c r="A720" s="130"/>
      <c r="B720" s="79" t="str">
        <f t="shared" si="24"/>
        <v/>
      </c>
      <c r="C720" s="112" t="str">
        <f t="shared" si="23"/>
        <v/>
      </c>
      <c r="D720" s="70"/>
      <c r="E720" s="70"/>
      <c r="F720" s="38"/>
    </row>
    <row r="721" spans="1:6" ht="12.75" x14ac:dyDescent="0.2">
      <c r="A721" s="130"/>
      <c r="B721" s="79" t="str">
        <f t="shared" si="24"/>
        <v/>
      </c>
      <c r="C721" s="112" t="str">
        <f t="shared" si="23"/>
        <v/>
      </c>
      <c r="D721" s="70"/>
      <c r="E721" s="70"/>
      <c r="F721" s="38"/>
    </row>
    <row r="722" spans="1:6" ht="12.75" x14ac:dyDescent="0.2">
      <c r="A722" s="130"/>
      <c r="B722" s="79" t="str">
        <f t="shared" si="24"/>
        <v/>
      </c>
      <c r="C722" s="112" t="str">
        <f t="shared" si="23"/>
        <v/>
      </c>
      <c r="D722" s="70"/>
      <c r="E722" s="70"/>
      <c r="F722" s="38"/>
    </row>
    <row r="723" spans="1:6" ht="12.75" x14ac:dyDescent="0.2">
      <c r="A723" s="130"/>
      <c r="B723" s="79" t="str">
        <f t="shared" si="24"/>
        <v/>
      </c>
      <c r="C723" s="112" t="str">
        <f t="shared" si="23"/>
        <v/>
      </c>
      <c r="D723" s="70"/>
      <c r="E723" s="70"/>
      <c r="F723" s="38"/>
    </row>
    <row r="724" spans="1:6" ht="12.75" x14ac:dyDescent="0.2">
      <c r="A724" s="130"/>
      <c r="B724" s="79" t="str">
        <f t="shared" si="24"/>
        <v/>
      </c>
      <c r="C724" s="112" t="str">
        <f t="shared" si="23"/>
        <v/>
      </c>
      <c r="D724" s="70"/>
      <c r="E724" s="70"/>
      <c r="F724" s="38"/>
    </row>
    <row r="725" spans="1:6" ht="12.75" x14ac:dyDescent="0.2">
      <c r="A725" s="130"/>
      <c r="B725" s="79" t="str">
        <f t="shared" si="24"/>
        <v/>
      </c>
      <c r="C725" s="112" t="str">
        <f t="shared" si="23"/>
        <v/>
      </c>
      <c r="D725" s="70"/>
      <c r="E725" s="70"/>
      <c r="F725" s="38"/>
    </row>
    <row r="726" spans="1:6" ht="12.75" x14ac:dyDescent="0.2">
      <c r="A726" s="130"/>
      <c r="B726" s="79" t="str">
        <f t="shared" si="24"/>
        <v/>
      </c>
      <c r="C726" s="112" t="str">
        <f t="shared" si="23"/>
        <v/>
      </c>
      <c r="D726" s="70"/>
      <c r="E726" s="70"/>
      <c r="F726" s="38"/>
    </row>
    <row r="727" spans="1:6" ht="12.75" x14ac:dyDescent="0.2">
      <c r="A727" s="130"/>
      <c r="B727" s="79" t="str">
        <f t="shared" si="24"/>
        <v/>
      </c>
      <c r="C727" s="112" t="str">
        <f t="shared" si="23"/>
        <v/>
      </c>
      <c r="D727" s="70"/>
      <c r="E727" s="70"/>
      <c r="F727" s="38"/>
    </row>
    <row r="728" spans="1:6" ht="12.75" x14ac:dyDescent="0.2">
      <c r="A728" s="130"/>
      <c r="B728" s="79" t="str">
        <f t="shared" si="24"/>
        <v/>
      </c>
      <c r="C728" s="112" t="str">
        <f t="shared" si="23"/>
        <v/>
      </c>
      <c r="D728" s="70"/>
      <c r="E728" s="70"/>
      <c r="F728" s="38"/>
    </row>
    <row r="729" spans="1:6" ht="12.75" x14ac:dyDescent="0.2">
      <c r="A729" s="130"/>
      <c r="B729" s="79" t="str">
        <f t="shared" si="24"/>
        <v/>
      </c>
      <c r="C729" s="112" t="str">
        <f t="shared" si="23"/>
        <v/>
      </c>
      <c r="D729" s="70"/>
      <c r="E729" s="70"/>
      <c r="F729" s="38"/>
    </row>
    <row r="730" spans="1:6" ht="12.75" x14ac:dyDescent="0.2">
      <c r="A730" s="130"/>
      <c r="B730" s="79" t="str">
        <f t="shared" si="24"/>
        <v/>
      </c>
      <c r="C730" s="112" t="str">
        <f t="shared" si="23"/>
        <v/>
      </c>
      <c r="D730" s="70"/>
      <c r="E730" s="70"/>
      <c r="F730" s="38"/>
    </row>
    <row r="731" spans="1:6" ht="12.75" x14ac:dyDescent="0.2">
      <c r="A731" s="130"/>
      <c r="B731" s="79" t="str">
        <f t="shared" si="24"/>
        <v/>
      </c>
      <c r="C731" s="112" t="str">
        <f t="shared" si="23"/>
        <v/>
      </c>
      <c r="D731" s="70"/>
      <c r="E731" s="70"/>
      <c r="F731" s="38"/>
    </row>
    <row r="732" spans="1:6" ht="12.75" x14ac:dyDescent="0.2">
      <c r="A732" s="130"/>
      <c r="B732" s="79" t="str">
        <f t="shared" si="24"/>
        <v/>
      </c>
      <c r="C732" s="112" t="str">
        <f t="shared" si="23"/>
        <v/>
      </c>
      <c r="D732" s="70"/>
      <c r="E732" s="70"/>
      <c r="F732" s="38"/>
    </row>
    <row r="733" spans="1:6" ht="12.75" x14ac:dyDescent="0.2">
      <c r="A733" s="130"/>
      <c r="B733" s="79" t="str">
        <f t="shared" si="24"/>
        <v/>
      </c>
      <c r="C733" s="112" t="str">
        <f t="shared" si="23"/>
        <v/>
      </c>
      <c r="D733" s="70"/>
      <c r="E733" s="70"/>
      <c r="F733" s="38"/>
    </row>
    <row r="734" spans="1:6" ht="12.75" x14ac:dyDescent="0.2">
      <c r="A734" s="130"/>
      <c r="B734" s="79" t="str">
        <f t="shared" si="24"/>
        <v/>
      </c>
      <c r="C734" s="112" t="str">
        <f t="shared" si="23"/>
        <v/>
      </c>
      <c r="D734" s="70"/>
      <c r="E734" s="70"/>
      <c r="F734" s="38"/>
    </row>
    <row r="735" spans="1:6" ht="12.75" x14ac:dyDescent="0.2">
      <c r="A735" s="130"/>
      <c r="B735" s="79" t="str">
        <f t="shared" si="24"/>
        <v/>
      </c>
      <c r="C735" s="112" t="str">
        <f t="shared" si="23"/>
        <v/>
      </c>
      <c r="D735" s="70"/>
      <c r="E735" s="70"/>
      <c r="F735" s="38"/>
    </row>
    <row r="736" spans="1:6" ht="12.75" x14ac:dyDescent="0.2">
      <c r="A736" s="130"/>
      <c r="B736" s="79" t="str">
        <f t="shared" si="24"/>
        <v/>
      </c>
      <c r="C736" s="112" t="str">
        <f t="shared" si="23"/>
        <v/>
      </c>
      <c r="D736" s="70"/>
      <c r="E736" s="70"/>
      <c r="F736" s="38"/>
    </row>
    <row r="737" spans="1:6" ht="12.75" x14ac:dyDescent="0.2">
      <c r="A737" s="130"/>
      <c r="B737" s="79" t="str">
        <f t="shared" si="24"/>
        <v/>
      </c>
      <c r="C737" s="112" t="str">
        <f t="shared" si="23"/>
        <v/>
      </c>
      <c r="D737" s="70"/>
      <c r="E737" s="70"/>
      <c r="F737" s="38"/>
    </row>
    <row r="738" spans="1:6" ht="12.75" x14ac:dyDescent="0.2">
      <c r="A738" s="130"/>
      <c r="B738" s="79" t="str">
        <f t="shared" si="24"/>
        <v/>
      </c>
      <c r="C738" s="112" t="str">
        <f t="shared" si="23"/>
        <v/>
      </c>
      <c r="D738" s="70"/>
      <c r="E738" s="70"/>
      <c r="F738" s="38"/>
    </row>
    <row r="739" spans="1:6" ht="12.75" x14ac:dyDescent="0.2">
      <c r="A739" s="130"/>
      <c r="B739" s="79" t="str">
        <f t="shared" si="24"/>
        <v/>
      </c>
      <c r="C739" s="112" t="str">
        <f t="shared" si="23"/>
        <v/>
      </c>
      <c r="D739" s="70"/>
      <c r="E739" s="70"/>
      <c r="F739" s="38"/>
    </row>
    <row r="740" spans="1:6" ht="12.75" x14ac:dyDescent="0.2">
      <c r="A740" s="130"/>
      <c r="B740" s="79" t="str">
        <f t="shared" si="24"/>
        <v/>
      </c>
      <c r="C740" s="112" t="str">
        <f t="shared" si="23"/>
        <v/>
      </c>
      <c r="D740" s="70"/>
      <c r="E740" s="70"/>
      <c r="F740" s="38"/>
    </row>
    <row r="741" spans="1:6" ht="12.75" x14ac:dyDescent="0.2">
      <c r="A741" s="130"/>
      <c r="B741" s="79" t="str">
        <f t="shared" si="24"/>
        <v/>
      </c>
      <c r="C741" s="112" t="str">
        <f t="shared" si="23"/>
        <v/>
      </c>
      <c r="D741" s="70"/>
      <c r="E741" s="70"/>
      <c r="F741" s="38"/>
    </row>
    <row r="742" spans="1:6" ht="12.75" x14ac:dyDescent="0.2">
      <c r="A742" s="130"/>
      <c r="B742" s="79" t="str">
        <f t="shared" si="24"/>
        <v/>
      </c>
      <c r="C742" s="112" t="str">
        <f t="shared" si="23"/>
        <v/>
      </c>
      <c r="D742" s="70"/>
      <c r="E742" s="70"/>
      <c r="F742" s="38"/>
    </row>
    <row r="743" spans="1:6" ht="12.75" x14ac:dyDescent="0.2">
      <c r="A743" s="130"/>
      <c r="B743" s="79" t="str">
        <f t="shared" si="24"/>
        <v/>
      </c>
      <c r="C743" s="112" t="str">
        <f t="shared" si="23"/>
        <v/>
      </c>
      <c r="D743" s="70"/>
      <c r="E743" s="70"/>
      <c r="F743" s="38"/>
    </row>
    <row r="744" spans="1:6" ht="12.75" x14ac:dyDescent="0.2">
      <c r="A744" s="130"/>
      <c r="B744" s="79" t="str">
        <f t="shared" si="24"/>
        <v/>
      </c>
      <c r="C744" s="112" t="str">
        <f t="shared" si="23"/>
        <v/>
      </c>
      <c r="D744" s="70"/>
      <c r="E744" s="70"/>
      <c r="F744" s="38"/>
    </row>
    <row r="745" spans="1:6" ht="12.75" x14ac:dyDescent="0.2">
      <c r="A745" s="130"/>
      <c r="B745" s="79" t="str">
        <f t="shared" si="24"/>
        <v/>
      </c>
      <c r="C745" s="112" t="str">
        <f t="shared" si="23"/>
        <v/>
      </c>
      <c r="D745" s="70"/>
      <c r="E745" s="70"/>
      <c r="F745" s="38"/>
    </row>
    <row r="746" spans="1:6" ht="12.75" x14ac:dyDescent="0.2">
      <c r="A746" s="130"/>
      <c r="B746" s="79" t="str">
        <f t="shared" si="24"/>
        <v/>
      </c>
      <c r="C746" s="112" t="str">
        <f t="shared" si="23"/>
        <v/>
      </c>
      <c r="D746" s="70"/>
      <c r="E746" s="70"/>
      <c r="F746" s="38"/>
    </row>
    <row r="747" spans="1:6" ht="12.75" x14ac:dyDescent="0.2">
      <c r="A747" s="130"/>
      <c r="B747" s="79" t="str">
        <f t="shared" si="24"/>
        <v/>
      </c>
      <c r="C747" s="112" t="str">
        <f t="shared" si="23"/>
        <v/>
      </c>
      <c r="D747" s="70"/>
      <c r="E747" s="70"/>
      <c r="F747" s="38"/>
    </row>
    <row r="748" spans="1:6" ht="12.75" x14ac:dyDescent="0.2">
      <c r="A748" s="130"/>
      <c r="B748" s="79" t="str">
        <f t="shared" si="24"/>
        <v/>
      </c>
      <c r="C748" s="112" t="str">
        <f t="shared" si="23"/>
        <v/>
      </c>
      <c r="D748" s="70"/>
      <c r="E748" s="70"/>
      <c r="F748" s="38"/>
    </row>
    <row r="749" spans="1:6" ht="12.75" x14ac:dyDescent="0.2">
      <c r="A749" s="130"/>
      <c r="B749" s="79" t="str">
        <f t="shared" si="24"/>
        <v/>
      </c>
      <c r="C749" s="112" t="str">
        <f t="shared" si="23"/>
        <v/>
      </c>
      <c r="D749" s="70"/>
      <c r="E749" s="70"/>
      <c r="F749" s="38"/>
    </row>
    <row r="750" spans="1:6" ht="12.75" x14ac:dyDescent="0.2">
      <c r="A750" s="130"/>
      <c r="B750" s="79" t="str">
        <f t="shared" si="24"/>
        <v/>
      </c>
      <c r="C750" s="112" t="str">
        <f t="shared" si="23"/>
        <v/>
      </c>
      <c r="D750" s="70"/>
      <c r="E750" s="70"/>
      <c r="F750" s="38"/>
    </row>
    <row r="751" spans="1:6" ht="12.75" x14ac:dyDescent="0.2">
      <c r="A751" s="130"/>
      <c r="B751" s="79" t="str">
        <f t="shared" si="24"/>
        <v/>
      </c>
      <c r="C751" s="112" t="str">
        <f t="shared" si="23"/>
        <v/>
      </c>
      <c r="D751" s="70"/>
      <c r="E751" s="70"/>
      <c r="F751" s="38"/>
    </row>
    <row r="752" spans="1:6" ht="12.75" x14ac:dyDescent="0.2">
      <c r="A752" s="130"/>
      <c r="B752" s="79" t="str">
        <f t="shared" si="24"/>
        <v/>
      </c>
      <c r="C752" s="112" t="str">
        <f t="shared" si="23"/>
        <v/>
      </c>
      <c r="D752" s="70"/>
      <c r="E752" s="70"/>
      <c r="F752" s="38"/>
    </row>
    <row r="753" spans="1:6" ht="12.75" x14ac:dyDescent="0.2">
      <c r="A753" s="130"/>
      <c r="B753" s="79" t="str">
        <f t="shared" si="24"/>
        <v/>
      </c>
      <c r="C753" s="112" t="str">
        <f t="shared" si="23"/>
        <v/>
      </c>
      <c r="D753" s="70"/>
      <c r="E753" s="70"/>
      <c r="F753" s="38"/>
    </row>
    <row r="754" spans="1:6" ht="12.75" x14ac:dyDescent="0.2">
      <c r="A754" s="130"/>
      <c r="B754" s="79" t="str">
        <f t="shared" si="24"/>
        <v/>
      </c>
      <c r="C754" s="112" t="str">
        <f t="shared" si="23"/>
        <v/>
      </c>
      <c r="D754" s="70"/>
      <c r="E754" s="70"/>
      <c r="F754" s="38"/>
    </row>
    <row r="755" spans="1:6" ht="12.75" x14ac:dyDescent="0.2">
      <c r="A755" s="130"/>
      <c r="B755" s="79" t="str">
        <f t="shared" si="24"/>
        <v/>
      </c>
      <c r="C755" s="112" t="str">
        <f t="shared" si="23"/>
        <v/>
      </c>
      <c r="D755" s="70"/>
      <c r="E755" s="70"/>
      <c r="F755" s="38"/>
    </row>
    <row r="756" spans="1:6" ht="12.75" x14ac:dyDescent="0.2">
      <c r="A756" s="130"/>
      <c r="B756" s="79" t="str">
        <f t="shared" si="24"/>
        <v/>
      </c>
      <c r="C756" s="112" t="str">
        <f t="shared" si="23"/>
        <v/>
      </c>
      <c r="D756" s="70"/>
      <c r="E756" s="70"/>
      <c r="F756" s="38"/>
    </row>
    <row r="757" spans="1:6" ht="12.75" x14ac:dyDescent="0.2">
      <c r="A757" s="130"/>
      <c r="B757" s="79" t="str">
        <f t="shared" si="24"/>
        <v/>
      </c>
      <c r="C757" s="112" t="str">
        <f t="shared" si="23"/>
        <v/>
      </c>
      <c r="D757" s="70"/>
      <c r="E757" s="70"/>
      <c r="F757" s="38"/>
    </row>
    <row r="758" spans="1:6" ht="12.75" x14ac:dyDescent="0.2">
      <c r="A758" s="130"/>
      <c r="B758" s="79" t="str">
        <f t="shared" si="24"/>
        <v/>
      </c>
      <c r="C758" s="112" t="str">
        <f t="shared" si="23"/>
        <v/>
      </c>
      <c r="D758" s="70"/>
      <c r="E758" s="70"/>
      <c r="F758" s="38"/>
    </row>
    <row r="759" spans="1:6" ht="12.75" x14ac:dyDescent="0.2">
      <c r="A759" s="130"/>
      <c r="B759" s="79" t="str">
        <f t="shared" si="24"/>
        <v/>
      </c>
      <c r="C759" s="112" t="str">
        <f t="shared" si="23"/>
        <v/>
      </c>
      <c r="D759" s="70"/>
      <c r="E759" s="70"/>
      <c r="F759" s="38"/>
    </row>
    <row r="760" spans="1:6" ht="12.75" x14ac:dyDescent="0.2">
      <c r="A760" s="130"/>
      <c r="B760" s="79" t="str">
        <f t="shared" si="24"/>
        <v/>
      </c>
      <c r="C760" s="112" t="str">
        <f t="shared" si="23"/>
        <v/>
      </c>
      <c r="D760" s="70"/>
      <c r="E760" s="70"/>
      <c r="F760" s="38"/>
    </row>
    <row r="761" spans="1:6" ht="12.75" x14ac:dyDescent="0.2">
      <c r="A761" s="130"/>
      <c r="B761" s="79" t="str">
        <f t="shared" si="24"/>
        <v/>
      </c>
      <c r="C761" s="112" t="str">
        <f t="shared" si="23"/>
        <v/>
      </c>
      <c r="D761" s="70"/>
      <c r="E761" s="70"/>
      <c r="F761" s="38"/>
    </row>
    <row r="762" spans="1:6" ht="12.75" x14ac:dyDescent="0.2">
      <c r="A762" s="130"/>
      <c r="B762" s="79" t="str">
        <f t="shared" si="24"/>
        <v/>
      </c>
      <c r="C762" s="112" t="str">
        <f t="shared" si="23"/>
        <v/>
      </c>
      <c r="D762" s="70"/>
      <c r="E762" s="70"/>
      <c r="F762" s="38"/>
    </row>
    <row r="763" spans="1:6" ht="12.75" x14ac:dyDescent="0.2">
      <c r="A763" s="130"/>
      <c r="B763" s="79" t="str">
        <f t="shared" si="24"/>
        <v/>
      </c>
      <c r="C763" s="112" t="str">
        <f t="shared" si="23"/>
        <v/>
      </c>
      <c r="D763" s="70"/>
      <c r="E763" s="70"/>
      <c r="F763" s="38"/>
    </row>
    <row r="764" spans="1:6" ht="12.75" x14ac:dyDescent="0.2">
      <c r="A764" s="130"/>
      <c r="B764" s="79" t="str">
        <f t="shared" si="24"/>
        <v/>
      </c>
      <c r="C764" s="112" t="str">
        <f t="shared" si="23"/>
        <v/>
      </c>
      <c r="D764" s="70"/>
      <c r="E764" s="70"/>
      <c r="F764" s="38"/>
    </row>
    <row r="765" spans="1:6" ht="12.75" x14ac:dyDescent="0.2">
      <c r="A765" s="130"/>
      <c r="B765" s="79" t="str">
        <f t="shared" si="24"/>
        <v/>
      </c>
      <c r="C765" s="112" t="str">
        <f t="shared" si="23"/>
        <v/>
      </c>
      <c r="D765" s="70"/>
      <c r="E765" s="70"/>
      <c r="F765" s="38"/>
    </row>
    <row r="766" spans="1:6" ht="12.75" x14ac:dyDescent="0.2">
      <c r="A766" s="130"/>
      <c r="B766" s="79" t="str">
        <f t="shared" si="24"/>
        <v/>
      </c>
      <c r="C766" s="112" t="str">
        <f t="shared" si="23"/>
        <v/>
      </c>
      <c r="D766" s="70"/>
      <c r="E766" s="70"/>
      <c r="F766" s="38"/>
    </row>
    <row r="767" spans="1:6" ht="12.75" x14ac:dyDescent="0.2">
      <c r="A767" s="130"/>
      <c r="B767" s="79" t="str">
        <f t="shared" si="24"/>
        <v/>
      </c>
      <c r="C767" s="112" t="str">
        <f t="shared" si="23"/>
        <v/>
      </c>
      <c r="D767" s="70"/>
      <c r="E767" s="70"/>
      <c r="F767" s="38"/>
    </row>
    <row r="768" spans="1:6" ht="12.75" x14ac:dyDescent="0.2">
      <c r="A768" s="130"/>
      <c r="B768" s="79" t="str">
        <f t="shared" si="24"/>
        <v/>
      </c>
      <c r="C768" s="112" t="str">
        <f t="shared" si="23"/>
        <v/>
      </c>
      <c r="D768" s="70"/>
      <c r="E768" s="70"/>
      <c r="F768" s="38"/>
    </row>
    <row r="769" spans="1:6" ht="12.75" x14ac:dyDescent="0.2">
      <c r="A769" s="130"/>
      <c r="B769" s="79" t="str">
        <f t="shared" si="24"/>
        <v/>
      </c>
      <c r="C769" s="112" t="str">
        <f t="shared" si="23"/>
        <v/>
      </c>
      <c r="D769" s="70"/>
      <c r="E769" s="70"/>
      <c r="F769" s="38"/>
    </row>
    <row r="770" spans="1:6" ht="12.75" x14ac:dyDescent="0.2">
      <c r="A770" s="130"/>
      <c r="B770" s="79" t="str">
        <f t="shared" si="24"/>
        <v/>
      </c>
      <c r="C770" s="112" t="str">
        <f t="shared" si="23"/>
        <v/>
      </c>
      <c r="D770" s="70"/>
      <c r="E770" s="70"/>
      <c r="F770" s="38"/>
    </row>
    <row r="771" spans="1:6" ht="12.75" x14ac:dyDescent="0.2">
      <c r="A771" s="130"/>
      <c r="B771" s="79" t="str">
        <f t="shared" si="24"/>
        <v/>
      </c>
      <c r="C771" s="112" t="str">
        <f t="shared" si="23"/>
        <v/>
      </c>
      <c r="D771" s="70"/>
      <c r="E771" s="70"/>
      <c r="F771" s="38"/>
    </row>
    <row r="772" spans="1:6" ht="12.75" x14ac:dyDescent="0.2">
      <c r="A772" s="130"/>
      <c r="B772" s="79" t="str">
        <f t="shared" si="24"/>
        <v/>
      </c>
      <c r="C772" s="112" t="str">
        <f t="shared" si="23"/>
        <v/>
      </c>
      <c r="D772" s="70"/>
      <c r="E772" s="70"/>
      <c r="F772" s="38"/>
    </row>
    <row r="773" spans="1:6" ht="12.75" x14ac:dyDescent="0.2">
      <c r="A773" s="130"/>
      <c r="B773" s="79" t="str">
        <f t="shared" si="24"/>
        <v/>
      </c>
      <c r="C773" s="112" t="str">
        <f t="shared" si="23"/>
        <v/>
      </c>
      <c r="D773" s="70"/>
      <c r="E773" s="70"/>
      <c r="F773" s="38"/>
    </row>
    <row r="774" spans="1:6" ht="12.75" x14ac:dyDescent="0.2">
      <c r="A774" s="130"/>
      <c r="B774" s="79" t="str">
        <f t="shared" si="24"/>
        <v/>
      </c>
      <c r="C774" s="112" t="str">
        <f t="shared" si="23"/>
        <v/>
      </c>
      <c r="D774" s="70"/>
      <c r="E774" s="70"/>
      <c r="F774" s="38"/>
    </row>
    <row r="775" spans="1:6" ht="12.75" x14ac:dyDescent="0.2">
      <c r="A775" s="130"/>
      <c r="B775" s="79" t="str">
        <f t="shared" si="24"/>
        <v/>
      </c>
      <c r="C775" s="112" t="str">
        <f t="shared" si="23"/>
        <v/>
      </c>
      <c r="D775" s="70"/>
      <c r="E775" s="70"/>
      <c r="F775" s="38"/>
    </row>
    <row r="776" spans="1:6" ht="12.75" x14ac:dyDescent="0.2">
      <c r="A776" s="130"/>
      <c r="B776" s="79" t="str">
        <f t="shared" si="24"/>
        <v/>
      </c>
      <c r="C776" s="112" t="str">
        <f t="shared" ref="C776:C839" si="25">IF(A776="","",IF(ISERROR(VLOOKUP(TEXT(A776,0),remples,9,0)),IF(ISERROR(VLOOKUP(TEXT(A776,0),rempl_ficha,6,0)),"***** Codigo No Encontrado *****",UPPER((VLOOKUP(TEXT(A776,0),rempl_ficha,6,0)))),VLOOKUP(TEXT(A776,0),remples,9,0)))</f>
        <v/>
      </c>
      <c r="D776" s="70"/>
      <c r="E776" s="70"/>
      <c r="F776" s="38"/>
    </row>
    <row r="777" spans="1:6" ht="12.75" x14ac:dyDescent="0.2">
      <c r="A777" s="130"/>
      <c r="B777" s="79" t="str">
        <f t="shared" ref="B777:B840" si="26">IF(A777="","",IF(ISERROR(VLOOKUP(TEXT(A777,0),remples,3,0)),IF(ISERROR(VLOOKUP(TEXT(A777,0),rempl_ficha,7,0)),"***** Codigo No Encontrado *****",UPPER((VLOOKUP(TEXT(A777,0),rempl_ficha,7,0)&amp;"   "&amp;VLOOKUP(TEXT(A777,0),rempl_ficha,8,0)&amp;","&amp;VLOOKUP(TEXT(A777,0),rempl_ficha,9,0)))),VLOOKUP(TEXT(A777,0),remples,3,0)))</f>
        <v/>
      </c>
      <c r="C777" s="112" t="str">
        <f t="shared" si="25"/>
        <v/>
      </c>
      <c r="D777" s="70"/>
      <c r="E777" s="70"/>
      <c r="F777" s="38"/>
    </row>
    <row r="778" spans="1:6" ht="12.75" x14ac:dyDescent="0.2">
      <c r="A778" s="130"/>
      <c r="B778" s="79" t="str">
        <f t="shared" si="26"/>
        <v/>
      </c>
      <c r="C778" s="112" t="str">
        <f t="shared" si="25"/>
        <v/>
      </c>
      <c r="D778" s="70"/>
      <c r="E778" s="70"/>
      <c r="F778" s="38"/>
    </row>
    <row r="779" spans="1:6" ht="12.75" x14ac:dyDescent="0.2">
      <c r="A779" s="130"/>
      <c r="B779" s="79" t="str">
        <f t="shared" si="26"/>
        <v/>
      </c>
      <c r="C779" s="112" t="str">
        <f t="shared" si="25"/>
        <v/>
      </c>
      <c r="D779" s="70"/>
      <c r="E779" s="70"/>
      <c r="F779" s="38"/>
    </row>
    <row r="780" spans="1:6" ht="12.75" x14ac:dyDescent="0.2">
      <c r="A780" s="130"/>
      <c r="B780" s="79" t="str">
        <f t="shared" si="26"/>
        <v/>
      </c>
      <c r="C780" s="112" t="str">
        <f t="shared" si="25"/>
        <v/>
      </c>
      <c r="D780" s="70"/>
      <c r="E780" s="70"/>
      <c r="F780" s="38"/>
    </row>
    <row r="781" spans="1:6" ht="12.75" x14ac:dyDescent="0.2">
      <c r="A781" s="130"/>
      <c r="B781" s="79" t="str">
        <f t="shared" si="26"/>
        <v/>
      </c>
      <c r="C781" s="112" t="str">
        <f t="shared" si="25"/>
        <v/>
      </c>
      <c r="D781" s="70"/>
      <c r="E781" s="70"/>
      <c r="F781" s="38"/>
    </row>
    <row r="782" spans="1:6" ht="12.75" x14ac:dyDescent="0.2">
      <c r="A782" s="130"/>
      <c r="B782" s="79" t="str">
        <f t="shared" si="26"/>
        <v/>
      </c>
      <c r="C782" s="112" t="str">
        <f t="shared" si="25"/>
        <v/>
      </c>
      <c r="D782" s="70"/>
      <c r="E782" s="70"/>
      <c r="F782" s="38"/>
    </row>
    <row r="783" spans="1:6" ht="12.75" x14ac:dyDescent="0.2">
      <c r="A783" s="130"/>
      <c r="B783" s="79" t="str">
        <f t="shared" si="26"/>
        <v/>
      </c>
      <c r="C783" s="112" t="str">
        <f t="shared" si="25"/>
        <v/>
      </c>
      <c r="D783" s="70"/>
      <c r="E783" s="70"/>
      <c r="F783" s="38"/>
    </row>
    <row r="784" spans="1:6" ht="12.75" x14ac:dyDescent="0.2">
      <c r="A784" s="130"/>
      <c r="B784" s="79" t="str">
        <f t="shared" si="26"/>
        <v/>
      </c>
      <c r="C784" s="112" t="str">
        <f t="shared" si="25"/>
        <v/>
      </c>
      <c r="D784" s="70"/>
      <c r="E784" s="70"/>
      <c r="F784" s="38"/>
    </row>
    <row r="785" spans="1:6" ht="12.75" x14ac:dyDescent="0.2">
      <c r="A785" s="130"/>
      <c r="B785" s="79" t="str">
        <f t="shared" si="26"/>
        <v/>
      </c>
      <c r="C785" s="112" t="str">
        <f t="shared" si="25"/>
        <v/>
      </c>
      <c r="D785" s="70"/>
      <c r="E785" s="70"/>
      <c r="F785" s="38"/>
    </row>
    <row r="786" spans="1:6" ht="12.75" x14ac:dyDescent="0.2">
      <c r="A786" s="130"/>
      <c r="B786" s="79" t="str">
        <f t="shared" si="26"/>
        <v/>
      </c>
      <c r="C786" s="112" t="str">
        <f t="shared" si="25"/>
        <v/>
      </c>
      <c r="D786" s="70"/>
      <c r="E786" s="70"/>
      <c r="F786" s="38"/>
    </row>
    <row r="787" spans="1:6" ht="12.75" x14ac:dyDescent="0.2">
      <c r="A787" s="130"/>
      <c r="B787" s="79" t="str">
        <f t="shared" si="26"/>
        <v/>
      </c>
      <c r="C787" s="112" t="str">
        <f t="shared" si="25"/>
        <v/>
      </c>
      <c r="D787" s="70"/>
      <c r="E787" s="70"/>
      <c r="F787" s="38"/>
    </row>
    <row r="788" spans="1:6" ht="12.75" x14ac:dyDescent="0.2">
      <c r="A788" s="130"/>
      <c r="B788" s="79" t="str">
        <f t="shared" si="26"/>
        <v/>
      </c>
      <c r="C788" s="112" t="str">
        <f t="shared" si="25"/>
        <v/>
      </c>
      <c r="D788" s="70"/>
      <c r="E788" s="70"/>
      <c r="F788" s="38"/>
    </row>
    <row r="789" spans="1:6" ht="12.75" x14ac:dyDescent="0.2">
      <c r="A789" s="130"/>
      <c r="B789" s="79" t="str">
        <f t="shared" si="26"/>
        <v/>
      </c>
      <c r="C789" s="112" t="str">
        <f t="shared" si="25"/>
        <v/>
      </c>
      <c r="D789" s="70"/>
      <c r="E789" s="70"/>
      <c r="F789" s="38"/>
    </row>
    <row r="790" spans="1:6" ht="12.75" x14ac:dyDescent="0.2">
      <c r="A790" s="130"/>
      <c r="B790" s="79" t="str">
        <f t="shared" si="26"/>
        <v/>
      </c>
      <c r="C790" s="112" t="str">
        <f t="shared" si="25"/>
        <v/>
      </c>
      <c r="D790" s="70"/>
      <c r="E790" s="70"/>
      <c r="F790" s="38"/>
    </row>
    <row r="791" spans="1:6" ht="12.75" x14ac:dyDescent="0.2">
      <c r="A791" s="130"/>
      <c r="B791" s="79" t="str">
        <f t="shared" si="26"/>
        <v/>
      </c>
      <c r="C791" s="112" t="str">
        <f t="shared" si="25"/>
        <v/>
      </c>
      <c r="D791" s="70"/>
      <c r="E791" s="70"/>
      <c r="F791" s="38"/>
    </row>
    <row r="792" spans="1:6" ht="12.75" x14ac:dyDescent="0.2">
      <c r="A792" s="130"/>
      <c r="B792" s="79" t="str">
        <f t="shared" si="26"/>
        <v/>
      </c>
      <c r="C792" s="112" t="str">
        <f t="shared" si="25"/>
        <v/>
      </c>
      <c r="D792" s="70"/>
      <c r="E792" s="70"/>
      <c r="F792" s="38"/>
    </row>
    <row r="793" spans="1:6" ht="12.75" x14ac:dyDescent="0.2">
      <c r="A793" s="130"/>
      <c r="B793" s="79" t="str">
        <f t="shared" si="26"/>
        <v/>
      </c>
      <c r="C793" s="112" t="str">
        <f t="shared" si="25"/>
        <v/>
      </c>
      <c r="D793" s="70"/>
      <c r="E793" s="70"/>
      <c r="F793" s="38"/>
    </row>
    <row r="794" spans="1:6" ht="12.75" x14ac:dyDescent="0.2">
      <c r="A794" s="130"/>
      <c r="B794" s="79" t="str">
        <f t="shared" si="26"/>
        <v/>
      </c>
      <c r="C794" s="112" t="str">
        <f t="shared" si="25"/>
        <v/>
      </c>
      <c r="D794" s="70"/>
      <c r="E794" s="70"/>
      <c r="F794" s="38"/>
    </row>
    <row r="795" spans="1:6" ht="12.75" x14ac:dyDescent="0.2">
      <c r="A795" s="130"/>
      <c r="B795" s="79" t="str">
        <f t="shared" si="26"/>
        <v/>
      </c>
      <c r="C795" s="112" t="str">
        <f t="shared" si="25"/>
        <v/>
      </c>
      <c r="D795" s="70"/>
      <c r="E795" s="70"/>
      <c r="F795" s="38"/>
    </row>
    <row r="796" spans="1:6" ht="12.75" x14ac:dyDescent="0.2">
      <c r="A796" s="130"/>
      <c r="B796" s="79" t="str">
        <f t="shared" si="26"/>
        <v/>
      </c>
      <c r="C796" s="112" t="str">
        <f t="shared" si="25"/>
        <v/>
      </c>
      <c r="D796" s="70"/>
      <c r="E796" s="70"/>
      <c r="F796" s="38"/>
    </row>
    <row r="797" spans="1:6" ht="12.75" x14ac:dyDescent="0.2">
      <c r="A797" s="130"/>
      <c r="B797" s="79" t="str">
        <f t="shared" si="26"/>
        <v/>
      </c>
      <c r="C797" s="112" t="str">
        <f t="shared" si="25"/>
        <v/>
      </c>
      <c r="D797" s="70"/>
      <c r="E797" s="70"/>
      <c r="F797" s="38"/>
    </row>
    <row r="798" spans="1:6" ht="12.75" x14ac:dyDescent="0.2">
      <c r="A798" s="130"/>
      <c r="B798" s="79" t="str">
        <f t="shared" si="26"/>
        <v/>
      </c>
      <c r="C798" s="112" t="str">
        <f t="shared" si="25"/>
        <v/>
      </c>
      <c r="D798" s="70"/>
      <c r="E798" s="70"/>
      <c r="F798" s="38"/>
    </row>
    <row r="799" spans="1:6" ht="12.75" x14ac:dyDescent="0.2">
      <c r="A799" s="130"/>
      <c r="B799" s="79" t="str">
        <f t="shared" si="26"/>
        <v/>
      </c>
      <c r="C799" s="112" t="str">
        <f t="shared" si="25"/>
        <v/>
      </c>
      <c r="D799" s="70"/>
      <c r="E799" s="70"/>
      <c r="F799" s="38"/>
    </row>
    <row r="800" spans="1:6" ht="12.75" x14ac:dyDescent="0.2">
      <c r="A800" s="130"/>
      <c r="B800" s="79" t="str">
        <f t="shared" si="26"/>
        <v/>
      </c>
      <c r="C800" s="112" t="str">
        <f t="shared" si="25"/>
        <v/>
      </c>
      <c r="D800" s="70"/>
      <c r="E800" s="70"/>
      <c r="F800" s="38"/>
    </row>
    <row r="801" spans="1:6" ht="12.75" x14ac:dyDescent="0.2">
      <c r="A801" s="130"/>
      <c r="B801" s="79" t="str">
        <f t="shared" si="26"/>
        <v/>
      </c>
      <c r="C801" s="112" t="str">
        <f t="shared" si="25"/>
        <v/>
      </c>
      <c r="D801" s="70"/>
      <c r="E801" s="70"/>
      <c r="F801" s="38"/>
    </row>
    <row r="802" spans="1:6" ht="12.75" x14ac:dyDescent="0.2">
      <c r="A802" s="130"/>
      <c r="B802" s="79" t="str">
        <f t="shared" si="26"/>
        <v/>
      </c>
      <c r="C802" s="112" t="str">
        <f t="shared" si="25"/>
        <v/>
      </c>
      <c r="D802" s="70"/>
      <c r="E802" s="70"/>
      <c r="F802" s="38"/>
    </row>
    <row r="803" spans="1:6" ht="12.75" x14ac:dyDescent="0.2">
      <c r="A803" s="130"/>
      <c r="B803" s="79" t="str">
        <f t="shared" si="26"/>
        <v/>
      </c>
      <c r="C803" s="112" t="str">
        <f t="shared" si="25"/>
        <v/>
      </c>
      <c r="D803" s="70"/>
      <c r="E803" s="70"/>
      <c r="F803" s="38"/>
    </row>
    <row r="804" spans="1:6" ht="12.75" x14ac:dyDescent="0.2">
      <c r="A804" s="130"/>
      <c r="B804" s="79" t="str">
        <f t="shared" si="26"/>
        <v/>
      </c>
      <c r="C804" s="112" t="str">
        <f t="shared" si="25"/>
        <v/>
      </c>
      <c r="D804" s="70"/>
      <c r="E804" s="70"/>
      <c r="F804" s="38"/>
    </row>
    <row r="805" spans="1:6" ht="12.75" x14ac:dyDescent="0.2">
      <c r="A805" s="130"/>
      <c r="B805" s="79" t="str">
        <f t="shared" si="26"/>
        <v/>
      </c>
      <c r="C805" s="112" t="str">
        <f t="shared" si="25"/>
        <v/>
      </c>
      <c r="D805" s="70"/>
      <c r="E805" s="70"/>
      <c r="F805" s="38"/>
    </row>
    <row r="806" spans="1:6" ht="12.75" x14ac:dyDescent="0.2">
      <c r="A806" s="130"/>
      <c r="B806" s="79" t="str">
        <f t="shared" si="26"/>
        <v/>
      </c>
      <c r="C806" s="112" t="str">
        <f t="shared" si="25"/>
        <v/>
      </c>
      <c r="D806" s="70"/>
      <c r="E806" s="70"/>
      <c r="F806" s="38"/>
    </row>
    <row r="807" spans="1:6" ht="12.75" x14ac:dyDescent="0.2">
      <c r="A807" s="130"/>
      <c r="B807" s="79" t="str">
        <f t="shared" si="26"/>
        <v/>
      </c>
      <c r="C807" s="112" t="str">
        <f t="shared" si="25"/>
        <v/>
      </c>
      <c r="D807" s="70"/>
      <c r="E807" s="70"/>
      <c r="F807" s="38"/>
    </row>
    <row r="808" spans="1:6" ht="12.75" x14ac:dyDescent="0.2">
      <c r="A808" s="130"/>
      <c r="B808" s="79" t="str">
        <f t="shared" si="26"/>
        <v/>
      </c>
      <c r="C808" s="112" t="str">
        <f t="shared" si="25"/>
        <v/>
      </c>
      <c r="D808" s="70"/>
      <c r="E808" s="70"/>
      <c r="F808" s="38"/>
    </row>
    <row r="809" spans="1:6" ht="12.75" x14ac:dyDescent="0.2">
      <c r="A809" s="130"/>
      <c r="B809" s="79" t="str">
        <f t="shared" si="26"/>
        <v/>
      </c>
      <c r="C809" s="112" t="str">
        <f t="shared" si="25"/>
        <v/>
      </c>
      <c r="D809" s="70"/>
      <c r="E809" s="70"/>
      <c r="F809" s="38"/>
    </row>
    <row r="810" spans="1:6" ht="12.75" x14ac:dyDescent="0.2">
      <c r="A810" s="130"/>
      <c r="B810" s="79" t="str">
        <f t="shared" si="26"/>
        <v/>
      </c>
      <c r="C810" s="112" t="str">
        <f t="shared" si="25"/>
        <v/>
      </c>
      <c r="D810" s="70"/>
      <c r="E810" s="70"/>
      <c r="F810" s="38"/>
    </row>
    <row r="811" spans="1:6" ht="12.75" x14ac:dyDescent="0.2">
      <c r="A811" s="130"/>
      <c r="B811" s="79" t="str">
        <f t="shared" si="26"/>
        <v/>
      </c>
      <c r="C811" s="112" t="str">
        <f t="shared" si="25"/>
        <v/>
      </c>
      <c r="D811" s="70"/>
      <c r="E811" s="70"/>
      <c r="F811" s="38"/>
    </row>
    <row r="812" spans="1:6" ht="12.75" x14ac:dyDescent="0.2">
      <c r="A812" s="130"/>
      <c r="B812" s="79" t="str">
        <f t="shared" si="26"/>
        <v/>
      </c>
      <c r="C812" s="112" t="str">
        <f t="shared" si="25"/>
        <v/>
      </c>
      <c r="D812" s="70"/>
      <c r="E812" s="70"/>
      <c r="F812" s="38"/>
    </row>
    <row r="813" spans="1:6" ht="12.75" x14ac:dyDescent="0.2">
      <c r="A813" s="130"/>
      <c r="B813" s="79" t="str">
        <f t="shared" si="26"/>
        <v/>
      </c>
      <c r="C813" s="112" t="str">
        <f t="shared" si="25"/>
        <v/>
      </c>
      <c r="D813" s="70"/>
      <c r="E813" s="70"/>
      <c r="F813" s="38"/>
    </row>
    <row r="814" spans="1:6" ht="12.75" x14ac:dyDescent="0.2">
      <c r="A814" s="130"/>
      <c r="B814" s="79" t="str">
        <f t="shared" si="26"/>
        <v/>
      </c>
      <c r="C814" s="112" t="str">
        <f t="shared" si="25"/>
        <v/>
      </c>
      <c r="D814" s="70"/>
      <c r="E814" s="70"/>
      <c r="F814" s="38"/>
    </row>
    <row r="815" spans="1:6" ht="12.75" x14ac:dyDescent="0.2">
      <c r="A815" s="130"/>
      <c r="B815" s="79" t="str">
        <f t="shared" si="26"/>
        <v/>
      </c>
      <c r="C815" s="112" t="str">
        <f t="shared" si="25"/>
        <v/>
      </c>
      <c r="D815" s="70"/>
      <c r="E815" s="70"/>
      <c r="F815" s="38"/>
    </row>
    <row r="816" spans="1:6" ht="12.75" x14ac:dyDescent="0.2">
      <c r="A816" s="130"/>
      <c r="B816" s="79" t="str">
        <f t="shared" si="26"/>
        <v/>
      </c>
      <c r="C816" s="112" t="str">
        <f t="shared" si="25"/>
        <v/>
      </c>
      <c r="D816" s="70"/>
      <c r="E816" s="70"/>
      <c r="F816" s="38"/>
    </row>
    <row r="817" spans="1:6" ht="12.75" x14ac:dyDescent="0.2">
      <c r="A817" s="130"/>
      <c r="B817" s="79" t="str">
        <f t="shared" si="26"/>
        <v/>
      </c>
      <c r="C817" s="112" t="str">
        <f t="shared" si="25"/>
        <v/>
      </c>
      <c r="D817" s="70"/>
      <c r="E817" s="70"/>
      <c r="F817" s="38"/>
    </row>
    <row r="818" spans="1:6" ht="12.75" x14ac:dyDescent="0.2">
      <c r="A818" s="130"/>
      <c r="B818" s="79" t="str">
        <f t="shared" si="26"/>
        <v/>
      </c>
      <c r="C818" s="112" t="str">
        <f t="shared" si="25"/>
        <v/>
      </c>
      <c r="D818" s="70"/>
      <c r="E818" s="70"/>
      <c r="F818" s="38"/>
    </row>
    <row r="819" spans="1:6" ht="12.75" x14ac:dyDescent="0.2">
      <c r="A819" s="130"/>
      <c r="B819" s="79" t="str">
        <f t="shared" si="26"/>
        <v/>
      </c>
      <c r="C819" s="112" t="str">
        <f t="shared" si="25"/>
        <v/>
      </c>
      <c r="D819" s="70"/>
      <c r="E819" s="70"/>
      <c r="F819" s="38"/>
    </row>
    <row r="820" spans="1:6" ht="12.75" x14ac:dyDescent="0.2">
      <c r="A820" s="130"/>
      <c r="B820" s="79" t="str">
        <f t="shared" si="26"/>
        <v/>
      </c>
      <c r="C820" s="112" t="str">
        <f t="shared" si="25"/>
        <v/>
      </c>
      <c r="D820" s="70"/>
      <c r="E820" s="70"/>
      <c r="F820" s="38"/>
    </row>
    <row r="821" spans="1:6" ht="12.75" x14ac:dyDescent="0.2">
      <c r="A821" s="130"/>
      <c r="B821" s="79" t="str">
        <f t="shared" si="26"/>
        <v/>
      </c>
      <c r="C821" s="112" t="str">
        <f t="shared" si="25"/>
        <v/>
      </c>
      <c r="D821" s="70"/>
      <c r="E821" s="70"/>
      <c r="F821" s="38"/>
    </row>
    <row r="822" spans="1:6" ht="12.75" x14ac:dyDescent="0.2">
      <c r="A822" s="130"/>
      <c r="B822" s="79" t="str">
        <f t="shared" si="26"/>
        <v/>
      </c>
      <c r="C822" s="112" t="str">
        <f t="shared" si="25"/>
        <v/>
      </c>
      <c r="D822" s="70"/>
      <c r="E822" s="70"/>
      <c r="F822" s="38"/>
    </row>
    <row r="823" spans="1:6" ht="12.75" x14ac:dyDescent="0.2">
      <c r="A823" s="130"/>
      <c r="B823" s="79" t="str">
        <f t="shared" si="26"/>
        <v/>
      </c>
      <c r="C823" s="112" t="str">
        <f t="shared" si="25"/>
        <v/>
      </c>
      <c r="D823" s="70"/>
      <c r="E823" s="70"/>
      <c r="F823" s="38"/>
    </row>
    <row r="824" spans="1:6" ht="12.75" x14ac:dyDescent="0.2">
      <c r="A824" s="130"/>
      <c r="B824" s="79" t="str">
        <f t="shared" si="26"/>
        <v/>
      </c>
      <c r="C824" s="112" t="str">
        <f t="shared" si="25"/>
        <v/>
      </c>
      <c r="D824" s="70"/>
      <c r="E824" s="70"/>
      <c r="F824" s="38"/>
    </row>
    <row r="825" spans="1:6" ht="12.75" x14ac:dyDescent="0.2">
      <c r="A825" s="130"/>
      <c r="B825" s="79" t="str">
        <f t="shared" si="26"/>
        <v/>
      </c>
      <c r="C825" s="112" t="str">
        <f t="shared" si="25"/>
        <v/>
      </c>
      <c r="D825" s="70"/>
      <c r="E825" s="70"/>
      <c r="F825" s="38"/>
    </row>
    <row r="826" spans="1:6" ht="12.75" x14ac:dyDescent="0.2">
      <c r="A826" s="130"/>
      <c r="B826" s="79" t="str">
        <f t="shared" si="26"/>
        <v/>
      </c>
      <c r="C826" s="112" t="str">
        <f t="shared" si="25"/>
        <v/>
      </c>
      <c r="D826" s="70"/>
      <c r="E826" s="70"/>
      <c r="F826" s="38"/>
    </row>
    <row r="827" spans="1:6" ht="12.75" x14ac:dyDescent="0.2">
      <c r="A827" s="130"/>
      <c r="B827" s="79" t="str">
        <f t="shared" si="26"/>
        <v/>
      </c>
      <c r="C827" s="112" t="str">
        <f t="shared" si="25"/>
        <v/>
      </c>
      <c r="D827" s="70"/>
      <c r="E827" s="70"/>
      <c r="F827" s="38"/>
    </row>
    <row r="828" spans="1:6" ht="12.75" x14ac:dyDescent="0.2">
      <c r="A828" s="130"/>
      <c r="B828" s="79" t="str">
        <f t="shared" si="26"/>
        <v/>
      </c>
      <c r="C828" s="112" t="str">
        <f t="shared" si="25"/>
        <v/>
      </c>
      <c r="D828" s="70"/>
      <c r="E828" s="70"/>
      <c r="F828" s="38"/>
    </row>
    <row r="829" spans="1:6" ht="12.75" x14ac:dyDescent="0.2">
      <c r="A829" s="130"/>
      <c r="B829" s="79" t="str">
        <f t="shared" si="26"/>
        <v/>
      </c>
      <c r="C829" s="112" t="str">
        <f t="shared" si="25"/>
        <v/>
      </c>
      <c r="D829" s="70"/>
      <c r="E829" s="70"/>
      <c r="F829" s="38"/>
    </row>
    <row r="830" spans="1:6" ht="12.75" x14ac:dyDescent="0.2">
      <c r="A830" s="130"/>
      <c r="B830" s="79" t="str">
        <f t="shared" si="26"/>
        <v/>
      </c>
      <c r="C830" s="112" t="str">
        <f t="shared" si="25"/>
        <v/>
      </c>
      <c r="D830" s="70"/>
      <c r="E830" s="70"/>
      <c r="F830" s="38"/>
    </row>
    <row r="831" spans="1:6" ht="12.75" x14ac:dyDescent="0.2">
      <c r="A831" s="130"/>
      <c r="B831" s="79" t="str">
        <f t="shared" si="26"/>
        <v/>
      </c>
      <c r="C831" s="112" t="str">
        <f t="shared" si="25"/>
        <v/>
      </c>
      <c r="D831" s="70"/>
      <c r="E831" s="70"/>
      <c r="F831" s="38"/>
    </row>
    <row r="832" spans="1:6" ht="12.75" x14ac:dyDescent="0.2">
      <c r="A832" s="130"/>
      <c r="B832" s="79" t="str">
        <f t="shared" si="26"/>
        <v/>
      </c>
      <c r="C832" s="112" t="str">
        <f t="shared" si="25"/>
        <v/>
      </c>
      <c r="D832" s="70"/>
      <c r="E832" s="70"/>
      <c r="F832" s="38"/>
    </row>
    <row r="833" spans="1:6" ht="12.75" x14ac:dyDescent="0.2">
      <c r="A833" s="130"/>
      <c r="B833" s="79" t="str">
        <f t="shared" si="26"/>
        <v/>
      </c>
      <c r="C833" s="112" t="str">
        <f t="shared" si="25"/>
        <v/>
      </c>
      <c r="D833" s="70"/>
      <c r="E833" s="70"/>
      <c r="F833" s="38"/>
    </row>
    <row r="834" spans="1:6" ht="12.75" x14ac:dyDescent="0.2">
      <c r="A834" s="130"/>
      <c r="B834" s="79" t="str">
        <f t="shared" si="26"/>
        <v/>
      </c>
      <c r="C834" s="112" t="str">
        <f t="shared" si="25"/>
        <v/>
      </c>
      <c r="D834" s="70"/>
      <c r="E834" s="70"/>
      <c r="F834" s="38"/>
    </row>
    <row r="835" spans="1:6" ht="12.75" x14ac:dyDescent="0.2">
      <c r="A835" s="130"/>
      <c r="B835" s="79" t="str">
        <f t="shared" si="26"/>
        <v/>
      </c>
      <c r="C835" s="112" t="str">
        <f t="shared" si="25"/>
        <v/>
      </c>
      <c r="D835" s="70"/>
      <c r="E835" s="70"/>
      <c r="F835" s="38"/>
    </row>
    <row r="836" spans="1:6" ht="12.75" x14ac:dyDescent="0.2">
      <c r="A836" s="130"/>
      <c r="B836" s="79" t="str">
        <f t="shared" si="26"/>
        <v/>
      </c>
      <c r="C836" s="112" t="str">
        <f t="shared" si="25"/>
        <v/>
      </c>
      <c r="D836" s="70"/>
      <c r="E836" s="70"/>
      <c r="F836" s="38"/>
    </row>
    <row r="837" spans="1:6" ht="12.75" x14ac:dyDescent="0.2">
      <c r="A837" s="130"/>
      <c r="B837" s="79" t="str">
        <f t="shared" si="26"/>
        <v/>
      </c>
      <c r="C837" s="112" t="str">
        <f t="shared" si="25"/>
        <v/>
      </c>
      <c r="D837" s="70"/>
      <c r="E837" s="70"/>
      <c r="F837" s="38"/>
    </row>
    <row r="838" spans="1:6" ht="12.75" x14ac:dyDescent="0.2">
      <c r="A838" s="130"/>
      <c r="B838" s="79" t="str">
        <f t="shared" si="26"/>
        <v/>
      </c>
      <c r="C838" s="112" t="str">
        <f t="shared" si="25"/>
        <v/>
      </c>
      <c r="D838" s="70"/>
      <c r="E838" s="70"/>
      <c r="F838" s="38"/>
    </row>
    <row r="839" spans="1:6" ht="12.75" x14ac:dyDescent="0.2">
      <c r="A839" s="130"/>
      <c r="B839" s="79" t="str">
        <f t="shared" si="26"/>
        <v/>
      </c>
      <c r="C839" s="112" t="str">
        <f t="shared" si="25"/>
        <v/>
      </c>
      <c r="D839" s="70"/>
      <c r="E839" s="70"/>
      <c r="F839" s="38"/>
    </row>
    <row r="840" spans="1:6" ht="12.75" x14ac:dyDescent="0.2">
      <c r="A840" s="130"/>
      <c r="B840" s="79" t="str">
        <f t="shared" si="26"/>
        <v/>
      </c>
      <c r="C840" s="112" t="str">
        <f t="shared" ref="C840:C903" si="27">IF(A840="","",IF(ISERROR(VLOOKUP(TEXT(A840,0),remples,9,0)),IF(ISERROR(VLOOKUP(TEXT(A840,0),rempl_ficha,6,0)),"***** Codigo No Encontrado *****",UPPER((VLOOKUP(TEXT(A840,0),rempl_ficha,6,0)))),VLOOKUP(TEXT(A840,0),remples,9,0)))</f>
        <v/>
      </c>
      <c r="D840" s="70"/>
      <c r="E840" s="70"/>
      <c r="F840" s="38"/>
    </row>
    <row r="841" spans="1:6" ht="12.75" x14ac:dyDescent="0.2">
      <c r="A841" s="130"/>
      <c r="B841" s="79" t="str">
        <f t="shared" ref="B841:B904" si="28">IF(A841="","",IF(ISERROR(VLOOKUP(TEXT(A841,0),remples,3,0)),IF(ISERROR(VLOOKUP(TEXT(A841,0),rempl_ficha,7,0)),"***** Codigo No Encontrado *****",UPPER((VLOOKUP(TEXT(A841,0),rempl_ficha,7,0)&amp;"   "&amp;VLOOKUP(TEXT(A841,0),rempl_ficha,8,0)&amp;","&amp;VLOOKUP(TEXT(A841,0),rempl_ficha,9,0)))),VLOOKUP(TEXT(A841,0),remples,3,0)))</f>
        <v/>
      </c>
      <c r="C841" s="112" t="str">
        <f t="shared" si="27"/>
        <v/>
      </c>
      <c r="D841" s="70"/>
      <c r="E841" s="70"/>
      <c r="F841" s="38"/>
    </row>
    <row r="842" spans="1:6" ht="12.75" x14ac:dyDescent="0.2">
      <c r="A842" s="130"/>
      <c r="B842" s="79" t="str">
        <f t="shared" si="28"/>
        <v/>
      </c>
      <c r="C842" s="112" t="str">
        <f t="shared" si="27"/>
        <v/>
      </c>
      <c r="D842" s="70"/>
      <c r="E842" s="70"/>
      <c r="F842" s="38"/>
    </row>
    <row r="843" spans="1:6" ht="12.75" x14ac:dyDescent="0.2">
      <c r="A843" s="130"/>
      <c r="B843" s="79" t="str">
        <f t="shared" si="28"/>
        <v/>
      </c>
      <c r="C843" s="112" t="str">
        <f t="shared" si="27"/>
        <v/>
      </c>
      <c r="D843" s="70"/>
      <c r="E843" s="70"/>
      <c r="F843" s="38"/>
    </row>
    <row r="844" spans="1:6" ht="12.75" x14ac:dyDescent="0.2">
      <c r="A844" s="130"/>
      <c r="B844" s="79" t="str">
        <f t="shared" si="28"/>
        <v/>
      </c>
      <c r="C844" s="112" t="str">
        <f t="shared" si="27"/>
        <v/>
      </c>
      <c r="D844" s="70"/>
      <c r="E844" s="70"/>
      <c r="F844" s="38"/>
    </row>
    <row r="845" spans="1:6" ht="12.75" x14ac:dyDescent="0.2">
      <c r="A845" s="130"/>
      <c r="B845" s="79" t="str">
        <f t="shared" si="28"/>
        <v/>
      </c>
      <c r="C845" s="112" t="str">
        <f t="shared" si="27"/>
        <v/>
      </c>
      <c r="D845" s="70"/>
      <c r="E845" s="70"/>
      <c r="F845" s="38"/>
    </row>
    <row r="846" spans="1:6" ht="12.75" x14ac:dyDescent="0.2">
      <c r="A846" s="130"/>
      <c r="B846" s="79" t="str">
        <f t="shared" si="28"/>
        <v/>
      </c>
      <c r="C846" s="112" t="str">
        <f t="shared" si="27"/>
        <v/>
      </c>
      <c r="D846" s="70"/>
      <c r="E846" s="70"/>
      <c r="F846" s="38"/>
    </row>
    <row r="847" spans="1:6" ht="12.75" x14ac:dyDescent="0.2">
      <c r="A847" s="130"/>
      <c r="B847" s="79" t="str">
        <f t="shared" si="28"/>
        <v/>
      </c>
      <c r="C847" s="112" t="str">
        <f t="shared" si="27"/>
        <v/>
      </c>
      <c r="D847" s="70"/>
      <c r="E847" s="70"/>
      <c r="F847" s="38"/>
    </row>
    <row r="848" spans="1:6" ht="12.75" x14ac:dyDescent="0.2">
      <c r="A848" s="130"/>
      <c r="B848" s="79" t="str">
        <f t="shared" si="28"/>
        <v/>
      </c>
      <c r="C848" s="112" t="str">
        <f t="shared" si="27"/>
        <v/>
      </c>
      <c r="D848" s="70"/>
      <c r="E848" s="70"/>
      <c r="F848" s="38"/>
    </row>
    <row r="849" spans="1:6" ht="12.75" x14ac:dyDescent="0.2">
      <c r="A849" s="130"/>
      <c r="B849" s="79" t="str">
        <f t="shared" si="28"/>
        <v/>
      </c>
      <c r="C849" s="112" t="str">
        <f t="shared" si="27"/>
        <v/>
      </c>
      <c r="D849" s="70"/>
      <c r="E849" s="70"/>
      <c r="F849" s="38"/>
    </row>
    <row r="850" spans="1:6" ht="12.75" x14ac:dyDescent="0.2">
      <c r="A850" s="130"/>
      <c r="B850" s="79" t="str">
        <f t="shared" si="28"/>
        <v/>
      </c>
      <c r="C850" s="112" t="str">
        <f t="shared" si="27"/>
        <v/>
      </c>
      <c r="D850" s="70"/>
      <c r="E850" s="70"/>
      <c r="F850" s="38"/>
    </row>
    <row r="851" spans="1:6" ht="12.75" x14ac:dyDescent="0.2">
      <c r="A851" s="130"/>
      <c r="B851" s="79" t="str">
        <f t="shared" si="28"/>
        <v/>
      </c>
      <c r="C851" s="112" t="str">
        <f t="shared" si="27"/>
        <v/>
      </c>
      <c r="D851" s="70"/>
      <c r="E851" s="70"/>
      <c r="F851" s="38"/>
    </row>
    <row r="852" spans="1:6" ht="12.75" x14ac:dyDescent="0.2">
      <c r="A852" s="130"/>
      <c r="B852" s="79" t="str">
        <f t="shared" si="28"/>
        <v/>
      </c>
      <c r="C852" s="112" t="str">
        <f t="shared" si="27"/>
        <v/>
      </c>
      <c r="D852" s="70"/>
      <c r="E852" s="70"/>
      <c r="F852" s="38"/>
    </row>
    <row r="853" spans="1:6" ht="12.75" x14ac:dyDescent="0.2">
      <c r="A853" s="130"/>
      <c r="B853" s="79" t="str">
        <f t="shared" si="28"/>
        <v/>
      </c>
      <c r="C853" s="112" t="str">
        <f t="shared" si="27"/>
        <v/>
      </c>
      <c r="D853" s="70"/>
      <c r="E853" s="70"/>
      <c r="F853" s="38"/>
    </row>
    <row r="854" spans="1:6" ht="12.75" x14ac:dyDescent="0.2">
      <c r="A854" s="130"/>
      <c r="B854" s="79" t="str">
        <f t="shared" si="28"/>
        <v/>
      </c>
      <c r="C854" s="112" t="str">
        <f t="shared" si="27"/>
        <v/>
      </c>
      <c r="D854" s="70"/>
      <c r="E854" s="70"/>
      <c r="F854" s="38"/>
    </row>
    <row r="855" spans="1:6" ht="12.75" x14ac:dyDescent="0.2">
      <c r="A855" s="130"/>
      <c r="B855" s="79" t="str">
        <f t="shared" si="28"/>
        <v/>
      </c>
      <c r="C855" s="112" t="str">
        <f t="shared" si="27"/>
        <v/>
      </c>
      <c r="D855" s="70"/>
      <c r="E855" s="70"/>
      <c r="F855" s="38"/>
    </row>
    <row r="856" spans="1:6" ht="12.75" x14ac:dyDescent="0.2">
      <c r="A856" s="130"/>
      <c r="B856" s="79" t="str">
        <f t="shared" si="28"/>
        <v/>
      </c>
      <c r="C856" s="112" t="str">
        <f t="shared" si="27"/>
        <v/>
      </c>
      <c r="D856" s="70"/>
      <c r="E856" s="70"/>
      <c r="F856" s="38"/>
    </row>
    <row r="857" spans="1:6" ht="12.75" x14ac:dyDescent="0.2">
      <c r="A857" s="130"/>
      <c r="B857" s="79" t="str">
        <f t="shared" si="28"/>
        <v/>
      </c>
      <c r="C857" s="112" t="str">
        <f t="shared" si="27"/>
        <v/>
      </c>
      <c r="D857" s="70"/>
      <c r="E857" s="70"/>
      <c r="F857" s="38"/>
    </row>
    <row r="858" spans="1:6" ht="12.75" x14ac:dyDescent="0.2">
      <c r="A858" s="130"/>
      <c r="B858" s="79" t="str">
        <f t="shared" si="28"/>
        <v/>
      </c>
      <c r="C858" s="112" t="str">
        <f t="shared" si="27"/>
        <v/>
      </c>
      <c r="D858" s="70"/>
      <c r="E858" s="70"/>
      <c r="F858" s="38"/>
    </row>
    <row r="859" spans="1:6" ht="12.75" x14ac:dyDescent="0.2">
      <c r="A859" s="130"/>
      <c r="B859" s="79" t="str">
        <f t="shared" si="28"/>
        <v/>
      </c>
      <c r="C859" s="112" t="str">
        <f t="shared" si="27"/>
        <v/>
      </c>
      <c r="D859" s="70"/>
      <c r="E859" s="70"/>
      <c r="F859" s="38"/>
    </row>
    <row r="860" spans="1:6" ht="12.75" x14ac:dyDescent="0.2">
      <c r="A860" s="130"/>
      <c r="B860" s="79" t="str">
        <f t="shared" si="28"/>
        <v/>
      </c>
      <c r="C860" s="112" t="str">
        <f t="shared" si="27"/>
        <v/>
      </c>
      <c r="D860" s="70"/>
      <c r="E860" s="70"/>
      <c r="F860" s="38"/>
    </row>
    <row r="861" spans="1:6" ht="12.75" x14ac:dyDescent="0.2">
      <c r="A861" s="130"/>
      <c r="B861" s="79" t="str">
        <f t="shared" si="28"/>
        <v/>
      </c>
      <c r="C861" s="112" t="str">
        <f t="shared" si="27"/>
        <v/>
      </c>
      <c r="D861" s="70"/>
      <c r="E861" s="70"/>
      <c r="F861" s="38"/>
    </row>
    <row r="862" spans="1:6" ht="12.75" x14ac:dyDescent="0.2">
      <c r="A862" s="130"/>
      <c r="B862" s="79" t="str">
        <f t="shared" si="28"/>
        <v/>
      </c>
      <c r="C862" s="112" t="str">
        <f t="shared" si="27"/>
        <v/>
      </c>
      <c r="D862" s="70"/>
      <c r="E862" s="70"/>
      <c r="F862" s="38"/>
    </row>
    <row r="863" spans="1:6" ht="12.75" x14ac:dyDescent="0.2">
      <c r="A863" s="130"/>
      <c r="B863" s="79" t="str">
        <f t="shared" si="28"/>
        <v/>
      </c>
      <c r="C863" s="112" t="str">
        <f t="shared" si="27"/>
        <v/>
      </c>
      <c r="D863" s="70"/>
      <c r="E863" s="70"/>
      <c r="F863" s="38"/>
    </row>
    <row r="864" spans="1:6" ht="12.75" x14ac:dyDescent="0.2">
      <c r="A864" s="130"/>
      <c r="B864" s="79" t="str">
        <f t="shared" si="28"/>
        <v/>
      </c>
      <c r="C864" s="112" t="str">
        <f t="shared" si="27"/>
        <v/>
      </c>
      <c r="D864" s="70"/>
      <c r="E864" s="70"/>
      <c r="F864" s="38"/>
    </row>
    <row r="865" spans="1:6" ht="12.75" x14ac:dyDescent="0.2">
      <c r="A865" s="130"/>
      <c r="B865" s="79" t="str">
        <f t="shared" si="28"/>
        <v/>
      </c>
      <c r="C865" s="112" t="str">
        <f t="shared" si="27"/>
        <v/>
      </c>
      <c r="D865" s="70"/>
      <c r="E865" s="70"/>
      <c r="F865" s="38"/>
    </row>
    <row r="866" spans="1:6" ht="12.75" x14ac:dyDescent="0.2">
      <c r="A866" s="130"/>
      <c r="B866" s="79" t="str">
        <f t="shared" si="28"/>
        <v/>
      </c>
      <c r="C866" s="112" t="str">
        <f t="shared" si="27"/>
        <v/>
      </c>
      <c r="D866" s="70"/>
      <c r="E866" s="70"/>
      <c r="F866" s="38"/>
    </row>
    <row r="867" spans="1:6" ht="12.75" x14ac:dyDescent="0.2">
      <c r="A867" s="130"/>
      <c r="B867" s="79" t="str">
        <f t="shared" si="28"/>
        <v/>
      </c>
      <c r="C867" s="112" t="str">
        <f t="shared" si="27"/>
        <v/>
      </c>
      <c r="D867" s="70"/>
      <c r="E867" s="70"/>
      <c r="F867" s="38"/>
    </row>
    <row r="868" spans="1:6" ht="12.75" x14ac:dyDescent="0.2">
      <c r="A868" s="130"/>
      <c r="B868" s="79" t="str">
        <f t="shared" si="28"/>
        <v/>
      </c>
      <c r="C868" s="112" t="str">
        <f t="shared" si="27"/>
        <v/>
      </c>
      <c r="D868" s="70"/>
      <c r="E868" s="70"/>
      <c r="F868" s="38"/>
    </row>
    <row r="869" spans="1:6" ht="12.75" x14ac:dyDescent="0.2">
      <c r="A869" s="130"/>
      <c r="B869" s="79" t="str">
        <f t="shared" si="28"/>
        <v/>
      </c>
      <c r="C869" s="112" t="str">
        <f t="shared" si="27"/>
        <v/>
      </c>
      <c r="D869" s="70"/>
      <c r="E869" s="70"/>
      <c r="F869" s="38"/>
    </row>
    <row r="870" spans="1:6" ht="12.75" x14ac:dyDescent="0.2">
      <c r="A870" s="130"/>
      <c r="B870" s="79" t="str">
        <f t="shared" si="28"/>
        <v/>
      </c>
      <c r="C870" s="112" t="str">
        <f t="shared" si="27"/>
        <v/>
      </c>
      <c r="D870" s="70"/>
      <c r="E870" s="70"/>
      <c r="F870" s="38"/>
    </row>
    <row r="871" spans="1:6" ht="12.75" x14ac:dyDescent="0.2">
      <c r="A871" s="130"/>
      <c r="B871" s="79" t="str">
        <f t="shared" si="28"/>
        <v/>
      </c>
      <c r="C871" s="112" t="str">
        <f t="shared" si="27"/>
        <v/>
      </c>
      <c r="D871" s="70"/>
      <c r="E871" s="70"/>
      <c r="F871" s="38"/>
    </row>
    <row r="872" spans="1:6" ht="12.75" x14ac:dyDescent="0.2">
      <c r="A872" s="130"/>
      <c r="B872" s="79" t="str">
        <f t="shared" si="28"/>
        <v/>
      </c>
      <c r="C872" s="112" t="str">
        <f t="shared" si="27"/>
        <v/>
      </c>
      <c r="D872" s="70"/>
      <c r="E872" s="70"/>
      <c r="F872" s="38"/>
    </row>
    <row r="873" spans="1:6" ht="12.75" x14ac:dyDescent="0.2">
      <c r="A873" s="130"/>
      <c r="B873" s="79" t="str">
        <f t="shared" si="28"/>
        <v/>
      </c>
      <c r="C873" s="112" t="str">
        <f t="shared" si="27"/>
        <v/>
      </c>
      <c r="D873" s="70"/>
      <c r="E873" s="70"/>
      <c r="F873" s="38"/>
    </row>
    <row r="874" spans="1:6" ht="12.75" x14ac:dyDescent="0.2">
      <c r="A874" s="130"/>
      <c r="B874" s="79" t="str">
        <f t="shared" si="28"/>
        <v/>
      </c>
      <c r="C874" s="112" t="str">
        <f t="shared" si="27"/>
        <v/>
      </c>
      <c r="D874" s="70"/>
      <c r="E874" s="70"/>
      <c r="F874" s="38"/>
    </row>
    <row r="875" spans="1:6" ht="12.75" x14ac:dyDescent="0.2">
      <c r="A875" s="130"/>
      <c r="B875" s="79" t="str">
        <f t="shared" si="28"/>
        <v/>
      </c>
      <c r="C875" s="112" t="str">
        <f t="shared" si="27"/>
        <v/>
      </c>
      <c r="D875" s="70"/>
      <c r="E875" s="70"/>
      <c r="F875" s="38"/>
    </row>
    <row r="876" spans="1:6" ht="12.75" x14ac:dyDescent="0.2">
      <c r="A876" s="130"/>
      <c r="B876" s="79" t="str">
        <f t="shared" si="28"/>
        <v/>
      </c>
      <c r="C876" s="112" t="str">
        <f t="shared" si="27"/>
        <v/>
      </c>
      <c r="D876" s="70"/>
      <c r="E876" s="70"/>
      <c r="F876" s="38"/>
    </row>
    <row r="877" spans="1:6" ht="12.75" x14ac:dyDescent="0.2">
      <c r="A877" s="130"/>
      <c r="B877" s="79" t="str">
        <f t="shared" si="28"/>
        <v/>
      </c>
      <c r="C877" s="112" t="str">
        <f t="shared" si="27"/>
        <v/>
      </c>
      <c r="D877" s="70"/>
      <c r="E877" s="70"/>
      <c r="F877" s="38"/>
    </row>
    <row r="878" spans="1:6" ht="12.75" x14ac:dyDescent="0.2">
      <c r="A878" s="130"/>
      <c r="B878" s="79" t="str">
        <f t="shared" si="28"/>
        <v/>
      </c>
      <c r="C878" s="112" t="str">
        <f t="shared" si="27"/>
        <v/>
      </c>
      <c r="D878" s="70"/>
      <c r="E878" s="70"/>
      <c r="F878" s="38"/>
    </row>
    <row r="879" spans="1:6" ht="12.75" x14ac:dyDescent="0.2">
      <c r="A879" s="130"/>
      <c r="B879" s="79" t="str">
        <f t="shared" si="28"/>
        <v/>
      </c>
      <c r="C879" s="112" t="str">
        <f t="shared" si="27"/>
        <v/>
      </c>
      <c r="D879" s="70"/>
      <c r="E879" s="70"/>
      <c r="F879" s="38"/>
    </row>
    <row r="880" spans="1:6" ht="12.75" x14ac:dyDescent="0.2">
      <c r="A880" s="130"/>
      <c r="B880" s="79" t="str">
        <f t="shared" si="28"/>
        <v/>
      </c>
      <c r="C880" s="112" t="str">
        <f t="shared" si="27"/>
        <v/>
      </c>
      <c r="D880" s="70"/>
      <c r="E880" s="70"/>
      <c r="F880" s="38"/>
    </row>
    <row r="881" spans="1:6" ht="12.75" x14ac:dyDescent="0.2">
      <c r="A881" s="130"/>
      <c r="B881" s="79" t="str">
        <f t="shared" si="28"/>
        <v/>
      </c>
      <c r="C881" s="112" t="str">
        <f t="shared" si="27"/>
        <v/>
      </c>
      <c r="D881" s="70"/>
      <c r="E881" s="70"/>
      <c r="F881" s="38"/>
    </row>
    <row r="882" spans="1:6" ht="12.75" x14ac:dyDescent="0.2">
      <c r="A882" s="130"/>
      <c r="B882" s="79" t="str">
        <f t="shared" si="28"/>
        <v/>
      </c>
      <c r="C882" s="112" t="str">
        <f t="shared" si="27"/>
        <v/>
      </c>
      <c r="D882" s="70"/>
      <c r="E882" s="70"/>
      <c r="F882" s="38"/>
    </row>
    <row r="883" spans="1:6" ht="12.75" x14ac:dyDescent="0.2">
      <c r="A883" s="130"/>
      <c r="B883" s="79" t="str">
        <f t="shared" si="28"/>
        <v/>
      </c>
      <c r="C883" s="112" t="str">
        <f t="shared" si="27"/>
        <v/>
      </c>
      <c r="D883" s="70"/>
      <c r="E883" s="70"/>
      <c r="F883" s="38"/>
    </row>
    <row r="884" spans="1:6" ht="12.75" x14ac:dyDescent="0.2">
      <c r="A884" s="130"/>
      <c r="B884" s="79" t="str">
        <f t="shared" si="28"/>
        <v/>
      </c>
      <c r="C884" s="112" t="str">
        <f t="shared" si="27"/>
        <v/>
      </c>
      <c r="D884" s="70"/>
      <c r="E884" s="70"/>
      <c r="F884" s="38"/>
    </row>
    <row r="885" spans="1:6" ht="12.75" x14ac:dyDescent="0.2">
      <c r="A885" s="130"/>
      <c r="B885" s="79" t="str">
        <f t="shared" si="28"/>
        <v/>
      </c>
      <c r="C885" s="112" t="str">
        <f t="shared" si="27"/>
        <v/>
      </c>
      <c r="D885" s="70"/>
      <c r="E885" s="70"/>
      <c r="F885" s="38"/>
    </row>
    <row r="886" spans="1:6" ht="12.75" x14ac:dyDescent="0.2">
      <c r="A886" s="130"/>
      <c r="B886" s="79" t="str">
        <f t="shared" si="28"/>
        <v/>
      </c>
      <c r="C886" s="112" t="str">
        <f t="shared" si="27"/>
        <v/>
      </c>
      <c r="D886" s="70"/>
      <c r="E886" s="70"/>
      <c r="F886" s="38"/>
    </row>
    <row r="887" spans="1:6" ht="12.75" x14ac:dyDescent="0.2">
      <c r="A887" s="130"/>
      <c r="B887" s="79" t="str">
        <f t="shared" si="28"/>
        <v/>
      </c>
      <c r="C887" s="112" t="str">
        <f t="shared" si="27"/>
        <v/>
      </c>
      <c r="D887" s="70"/>
      <c r="E887" s="70"/>
      <c r="F887" s="38"/>
    </row>
    <row r="888" spans="1:6" ht="12.75" x14ac:dyDescent="0.2">
      <c r="A888" s="130"/>
      <c r="B888" s="79" t="str">
        <f t="shared" si="28"/>
        <v/>
      </c>
      <c r="C888" s="112" t="str">
        <f t="shared" si="27"/>
        <v/>
      </c>
      <c r="D888" s="70"/>
      <c r="E888" s="70"/>
      <c r="F888" s="38"/>
    </row>
    <row r="889" spans="1:6" ht="12.75" x14ac:dyDescent="0.2">
      <c r="A889" s="130"/>
      <c r="B889" s="79" t="str">
        <f t="shared" si="28"/>
        <v/>
      </c>
      <c r="C889" s="112" t="str">
        <f t="shared" si="27"/>
        <v/>
      </c>
      <c r="D889" s="70"/>
      <c r="E889" s="70"/>
      <c r="F889" s="38"/>
    </row>
    <row r="890" spans="1:6" ht="12.75" x14ac:dyDescent="0.2">
      <c r="A890" s="130"/>
      <c r="B890" s="79" t="str">
        <f t="shared" si="28"/>
        <v/>
      </c>
      <c r="C890" s="112" t="str">
        <f t="shared" si="27"/>
        <v/>
      </c>
      <c r="D890" s="70"/>
      <c r="E890" s="70"/>
      <c r="F890" s="38"/>
    </row>
    <row r="891" spans="1:6" ht="12.75" x14ac:dyDescent="0.2">
      <c r="A891" s="130"/>
      <c r="B891" s="79" t="str">
        <f t="shared" si="28"/>
        <v/>
      </c>
      <c r="C891" s="112" t="str">
        <f t="shared" si="27"/>
        <v/>
      </c>
      <c r="D891" s="70"/>
      <c r="E891" s="70"/>
      <c r="F891" s="38"/>
    </row>
    <row r="892" spans="1:6" ht="12.75" x14ac:dyDescent="0.2">
      <c r="A892" s="130"/>
      <c r="B892" s="79" t="str">
        <f t="shared" si="28"/>
        <v/>
      </c>
      <c r="C892" s="112" t="str">
        <f t="shared" si="27"/>
        <v/>
      </c>
      <c r="D892" s="70"/>
      <c r="E892" s="70"/>
      <c r="F892" s="38"/>
    </row>
    <row r="893" spans="1:6" ht="12.75" x14ac:dyDescent="0.2">
      <c r="A893" s="130"/>
      <c r="B893" s="79" t="str">
        <f t="shared" si="28"/>
        <v/>
      </c>
      <c r="C893" s="112" t="str">
        <f t="shared" si="27"/>
        <v/>
      </c>
      <c r="D893" s="70"/>
      <c r="E893" s="70"/>
      <c r="F893" s="38"/>
    </row>
    <row r="894" spans="1:6" ht="12.75" x14ac:dyDescent="0.2">
      <c r="A894" s="130"/>
      <c r="B894" s="79" t="str">
        <f t="shared" si="28"/>
        <v/>
      </c>
      <c r="C894" s="112" t="str">
        <f t="shared" si="27"/>
        <v/>
      </c>
      <c r="D894" s="70"/>
      <c r="E894" s="70"/>
      <c r="F894" s="38"/>
    </row>
    <row r="895" spans="1:6" ht="12.75" x14ac:dyDescent="0.2">
      <c r="A895" s="130"/>
      <c r="B895" s="79" t="str">
        <f t="shared" si="28"/>
        <v/>
      </c>
      <c r="C895" s="112" t="str">
        <f t="shared" si="27"/>
        <v/>
      </c>
      <c r="D895" s="70"/>
      <c r="E895" s="70"/>
      <c r="F895" s="38"/>
    </row>
    <row r="896" spans="1:6" ht="12.75" x14ac:dyDescent="0.2">
      <c r="A896" s="130"/>
      <c r="B896" s="79" t="str">
        <f t="shared" si="28"/>
        <v/>
      </c>
      <c r="C896" s="112" t="str">
        <f t="shared" si="27"/>
        <v/>
      </c>
      <c r="D896" s="70"/>
      <c r="E896" s="70"/>
      <c r="F896" s="38"/>
    </row>
    <row r="897" spans="1:6" ht="12.75" x14ac:dyDescent="0.2">
      <c r="A897" s="130"/>
      <c r="B897" s="79" t="str">
        <f t="shared" si="28"/>
        <v/>
      </c>
      <c r="C897" s="112" t="str">
        <f t="shared" si="27"/>
        <v/>
      </c>
      <c r="D897" s="70"/>
      <c r="E897" s="70"/>
      <c r="F897" s="38"/>
    </row>
    <row r="898" spans="1:6" ht="12.75" x14ac:dyDescent="0.2">
      <c r="A898" s="130"/>
      <c r="B898" s="79" t="str">
        <f t="shared" si="28"/>
        <v/>
      </c>
      <c r="C898" s="112" t="str">
        <f t="shared" si="27"/>
        <v/>
      </c>
      <c r="D898" s="70"/>
      <c r="E898" s="70"/>
      <c r="F898" s="38"/>
    </row>
    <row r="899" spans="1:6" ht="12.75" x14ac:dyDescent="0.2">
      <c r="A899" s="130"/>
      <c r="B899" s="79" t="str">
        <f t="shared" si="28"/>
        <v/>
      </c>
      <c r="C899" s="112" t="str">
        <f t="shared" si="27"/>
        <v/>
      </c>
      <c r="D899" s="70"/>
      <c r="E899" s="70"/>
      <c r="F899" s="38"/>
    </row>
    <row r="900" spans="1:6" ht="12.75" x14ac:dyDescent="0.2">
      <c r="A900" s="130"/>
      <c r="B900" s="79" t="str">
        <f t="shared" si="28"/>
        <v/>
      </c>
      <c r="C900" s="112" t="str">
        <f t="shared" si="27"/>
        <v/>
      </c>
      <c r="D900" s="70"/>
      <c r="E900" s="70"/>
      <c r="F900" s="38"/>
    </row>
    <row r="901" spans="1:6" ht="12.75" x14ac:dyDescent="0.2">
      <c r="A901" s="130"/>
      <c r="B901" s="79" t="str">
        <f t="shared" si="28"/>
        <v/>
      </c>
      <c r="C901" s="112" t="str">
        <f t="shared" si="27"/>
        <v/>
      </c>
      <c r="D901" s="70"/>
      <c r="E901" s="70"/>
      <c r="F901" s="38"/>
    </row>
    <row r="902" spans="1:6" ht="12.75" x14ac:dyDescent="0.2">
      <c r="A902" s="130"/>
      <c r="B902" s="79" t="str">
        <f t="shared" si="28"/>
        <v/>
      </c>
      <c r="C902" s="112" t="str">
        <f t="shared" si="27"/>
        <v/>
      </c>
      <c r="D902" s="70"/>
      <c r="E902" s="70"/>
      <c r="F902" s="38"/>
    </row>
    <row r="903" spans="1:6" ht="12.75" x14ac:dyDescent="0.2">
      <c r="A903" s="130"/>
      <c r="B903" s="79" t="str">
        <f t="shared" si="28"/>
        <v/>
      </c>
      <c r="C903" s="112" t="str">
        <f t="shared" si="27"/>
        <v/>
      </c>
      <c r="D903" s="70"/>
      <c r="E903" s="70"/>
      <c r="F903" s="38"/>
    </row>
    <row r="904" spans="1:6" ht="12.75" x14ac:dyDescent="0.2">
      <c r="A904" s="130"/>
      <c r="B904" s="79" t="str">
        <f t="shared" si="28"/>
        <v/>
      </c>
      <c r="C904" s="112" t="str">
        <f t="shared" ref="C904:C967" si="29">IF(A904="","",IF(ISERROR(VLOOKUP(TEXT(A904,0),remples,9,0)),IF(ISERROR(VLOOKUP(TEXT(A904,0),rempl_ficha,6,0)),"***** Codigo No Encontrado *****",UPPER((VLOOKUP(TEXT(A904,0),rempl_ficha,6,0)))),VLOOKUP(TEXT(A904,0),remples,9,0)))</f>
        <v/>
      </c>
      <c r="D904" s="70"/>
      <c r="E904" s="70"/>
      <c r="F904" s="38"/>
    </row>
    <row r="905" spans="1:6" ht="12.75" x14ac:dyDescent="0.2">
      <c r="A905" s="130"/>
      <c r="B905" s="79" t="str">
        <f t="shared" ref="B905:B968" si="30">IF(A905="","",IF(ISERROR(VLOOKUP(TEXT(A905,0),remples,3,0)),IF(ISERROR(VLOOKUP(TEXT(A905,0),rempl_ficha,7,0)),"***** Codigo No Encontrado *****",UPPER((VLOOKUP(TEXT(A905,0),rempl_ficha,7,0)&amp;"   "&amp;VLOOKUP(TEXT(A905,0),rempl_ficha,8,0)&amp;","&amp;VLOOKUP(TEXT(A905,0),rempl_ficha,9,0)))),VLOOKUP(TEXT(A905,0),remples,3,0)))</f>
        <v/>
      </c>
      <c r="C905" s="112" t="str">
        <f t="shared" si="29"/>
        <v/>
      </c>
      <c r="D905" s="70"/>
      <c r="E905" s="70"/>
      <c r="F905" s="38"/>
    </row>
    <row r="906" spans="1:6" ht="12.75" x14ac:dyDescent="0.2">
      <c r="A906" s="130"/>
      <c r="B906" s="79" t="str">
        <f t="shared" si="30"/>
        <v/>
      </c>
      <c r="C906" s="112" t="str">
        <f t="shared" si="29"/>
        <v/>
      </c>
      <c r="D906" s="70"/>
      <c r="E906" s="70"/>
      <c r="F906" s="38"/>
    </row>
    <row r="907" spans="1:6" ht="12.75" x14ac:dyDescent="0.2">
      <c r="A907" s="130"/>
      <c r="B907" s="79" t="str">
        <f t="shared" si="30"/>
        <v/>
      </c>
      <c r="C907" s="112" t="str">
        <f t="shared" si="29"/>
        <v/>
      </c>
      <c r="D907" s="70"/>
      <c r="E907" s="70"/>
      <c r="F907" s="38"/>
    </row>
    <row r="908" spans="1:6" ht="12.75" x14ac:dyDescent="0.2">
      <c r="A908" s="130"/>
      <c r="B908" s="79" t="str">
        <f t="shared" si="30"/>
        <v/>
      </c>
      <c r="C908" s="112" t="str">
        <f t="shared" si="29"/>
        <v/>
      </c>
      <c r="D908" s="70"/>
      <c r="E908" s="70"/>
      <c r="F908" s="38"/>
    </row>
    <row r="909" spans="1:6" ht="12.75" x14ac:dyDescent="0.2">
      <c r="A909" s="130"/>
      <c r="B909" s="79" t="str">
        <f t="shared" si="30"/>
        <v/>
      </c>
      <c r="C909" s="112" t="str">
        <f t="shared" si="29"/>
        <v/>
      </c>
      <c r="D909" s="70"/>
      <c r="E909" s="70"/>
      <c r="F909" s="38"/>
    </row>
    <row r="910" spans="1:6" ht="12.75" x14ac:dyDescent="0.2">
      <c r="A910" s="130"/>
      <c r="B910" s="79" t="str">
        <f t="shared" si="30"/>
        <v/>
      </c>
      <c r="C910" s="112" t="str">
        <f t="shared" si="29"/>
        <v/>
      </c>
      <c r="D910" s="70"/>
      <c r="E910" s="70"/>
      <c r="F910" s="38"/>
    </row>
    <row r="911" spans="1:6" ht="12.75" x14ac:dyDescent="0.2">
      <c r="A911" s="130"/>
      <c r="B911" s="79" t="str">
        <f t="shared" si="30"/>
        <v/>
      </c>
      <c r="C911" s="112" t="str">
        <f t="shared" si="29"/>
        <v/>
      </c>
      <c r="D911" s="70"/>
      <c r="E911" s="70"/>
      <c r="F911" s="38"/>
    </row>
    <row r="912" spans="1:6" ht="12.75" x14ac:dyDescent="0.2">
      <c r="A912" s="130"/>
      <c r="B912" s="79" t="str">
        <f t="shared" si="30"/>
        <v/>
      </c>
      <c r="C912" s="112" t="str">
        <f t="shared" si="29"/>
        <v/>
      </c>
      <c r="D912" s="70"/>
      <c r="E912" s="70"/>
      <c r="F912" s="38"/>
    </row>
    <row r="913" spans="1:6" ht="12.75" x14ac:dyDescent="0.2">
      <c r="A913" s="130"/>
      <c r="B913" s="79" t="str">
        <f t="shared" si="30"/>
        <v/>
      </c>
      <c r="C913" s="112" t="str">
        <f t="shared" si="29"/>
        <v/>
      </c>
      <c r="D913" s="70"/>
      <c r="E913" s="70"/>
      <c r="F913" s="38"/>
    </row>
    <row r="914" spans="1:6" ht="12.75" x14ac:dyDescent="0.2">
      <c r="A914" s="130"/>
      <c r="B914" s="79" t="str">
        <f t="shared" si="30"/>
        <v/>
      </c>
      <c r="C914" s="112" t="str">
        <f t="shared" si="29"/>
        <v/>
      </c>
      <c r="D914" s="70"/>
      <c r="E914" s="70"/>
      <c r="F914" s="38"/>
    </row>
    <row r="915" spans="1:6" ht="12.75" x14ac:dyDescent="0.2">
      <c r="A915" s="130"/>
      <c r="B915" s="79" t="str">
        <f t="shared" si="30"/>
        <v/>
      </c>
      <c r="C915" s="112" t="str">
        <f t="shared" si="29"/>
        <v/>
      </c>
      <c r="D915" s="70"/>
      <c r="E915" s="70"/>
      <c r="F915" s="38"/>
    </row>
    <row r="916" spans="1:6" ht="12.75" x14ac:dyDescent="0.2">
      <c r="A916" s="130"/>
      <c r="B916" s="79" t="str">
        <f t="shared" si="30"/>
        <v/>
      </c>
      <c r="C916" s="112" t="str">
        <f t="shared" si="29"/>
        <v/>
      </c>
      <c r="D916" s="70"/>
      <c r="E916" s="70"/>
      <c r="F916" s="38"/>
    </row>
    <row r="917" spans="1:6" ht="12.75" x14ac:dyDescent="0.2">
      <c r="A917" s="130"/>
      <c r="B917" s="79" t="str">
        <f t="shared" si="30"/>
        <v/>
      </c>
      <c r="C917" s="112" t="str">
        <f t="shared" si="29"/>
        <v/>
      </c>
      <c r="D917" s="70"/>
      <c r="E917" s="70"/>
      <c r="F917" s="38"/>
    </row>
    <row r="918" spans="1:6" ht="12.75" x14ac:dyDescent="0.2">
      <c r="A918" s="130"/>
      <c r="B918" s="79" t="str">
        <f t="shared" si="30"/>
        <v/>
      </c>
      <c r="C918" s="112" t="str">
        <f t="shared" si="29"/>
        <v/>
      </c>
      <c r="D918" s="70"/>
      <c r="E918" s="70"/>
      <c r="F918" s="38"/>
    </row>
    <row r="919" spans="1:6" ht="12.75" x14ac:dyDescent="0.2">
      <c r="A919" s="130"/>
      <c r="B919" s="79" t="str">
        <f t="shared" si="30"/>
        <v/>
      </c>
      <c r="C919" s="112" t="str">
        <f t="shared" si="29"/>
        <v/>
      </c>
      <c r="D919" s="70"/>
      <c r="E919" s="70"/>
      <c r="F919" s="38"/>
    </row>
    <row r="920" spans="1:6" ht="12.75" x14ac:dyDescent="0.2">
      <c r="A920" s="130"/>
      <c r="B920" s="79" t="str">
        <f t="shared" si="30"/>
        <v/>
      </c>
      <c r="C920" s="112" t="str">
        <f t="shared" si="29"/>
        <v/>
      </c>
      <c r="D920" s="70"/>
      <c r="E920" s="70"/>
      <c r="F920" s="38"/>
    </row>
    <row r="921" spans="1:6" ht="12.75" x14ac:dyDescent="0.2">
      <c r="A921" s="130"/>
      <c r="B921" s="79" t="str">
        <f t="shared" si="30"/>
        <v/>
      </c>
      <c r="C921" s="112" t="str">
        <f t="shared" si="29"/>
        <v/>
      </c>
      <c r="D921" s="70"/>
      <c r="E921" s="70"/>
      <c r="F921" s="38"/>
    </row>
    <row r="922" spans="1:6" ht="12.75" x14ac:dyDescent="0.2">
      <c r="A922" s="130"/>
      <c r="B922" s="79" t="str">
        <f t="shared" si="30"/>
        <v/>
      </c>
      <c r="C922" s="112" t="str">
        <f t="shared" si="29"/>
        <v/>
      </c>
      <c r="D922" s="70"/>
      <c r="E922" s="70"/>
      <c r="F922" s="38"/>
    </row>
    <row r="923" spans="1:6" ht="12.75" x14ac:dyDescent="0.2">
      <c r="A923" s="130"/>
      <c r="B923" s="79" t="str">
        <f t="shared" si="30"/>
        <v/>
      </c>
      <c r="C923" s="112" t="str">
        <f t="shared" si="29"/>
        <v/>
      </c>
      <c r="D923" s="70"/>
      <c r="E923" s="70"/>
      <c r="F923" s="38"/>
    </row>
    <row r="924" spans="1:6" ht="12.75" x14ac:dyDescent="0.2">
      <c r="A924" s="130"/>
      <c r="B924" s="79" t="str">
        <f t="shared" si="30"/>
        <v/>
      </c>
      <c r="C924" s="112" t="str">
        <f t="shared" si="29"/>
        <v/>
      </c>
      <c r="D924" s="70"/>
      <c r="E924" s="70"/>
      <c r="F924" s="38"/>
    </row>
    <row r="925" spans="1:6" ht="12.75" x14ac:dyDescent="0.2">
      <c r="A925" s="130"/>
      <c r="B925" s="79" t="str">
        <f t="shared" si="30"/>
        <v/>
      </c>
      <c r="C925" s="112" t="str">
        <f t="shared" si="29"/>
        <v/>
      </c>
      <c r="D925" s="70"/>
      <c r="E925" s="70"/>
      <c r="F925" s="38"/>
    </row>
    <row r="926" spans="1:6" ht="12.75" x14ac:dyDescent="0.2">
      <c r="A926" s="130"/>
      <c r="B926" s="79" t="str">
        <f t="shared" si="30"/>
        <v/>
      </c>
      <c r="C926" s="112" t="str">
        <f t="shared" si="29"/>
        <v/>
      </c>
      <c r="D926" s="70"/>
      <c r="E926" s="70"/>
      <c r="F926" s="38"/>
    </row>
    <row r="927" spans="1:6" ht="12.75" x14ac:dyDescent="0.2">
      <c r="A927" s="130"/>
      <c r="B927" s="79" t="str">
        <f t="shared" si="30"/>
        <v/>
      </c>
      <c r="C927" s="112" t="str">
        <f t="shared" si="29"/>
        <v/>
      </c>
      <c r="D927" s="70"/>
      <c r="E927" s="70"/>
      <c r="F927" s="38"/>
    </row>
    <row r="928" spans="1:6" ht="12.75" x14ac:dyDescent="0.2">
      <c r="A928" s="130"/>
      <c r="B928" s="79" t="str">
        <f t="shared" si="30"/>
        <v/>
      </c>
      <c r="C928" s="112" t="str">
        <f t="shared" si="29"/>
        <v/>
      </c>
      <c r="D928" s="70"/>
      <c r="E928" s="70"/>
      <c r="F928" s="38"/>
    </row>
    <row r="929" spans="1:6" ht="12.75" x14ac:dyDescent="0.2">
      <c r="A929" s="130"/>
      <c r="B929" s="79" t="str">
        <f t="shared" si="30"/>
        <v/>
      </c>
      <c r="C929" s="112" t="str">
        <f t="shared" si="29"/>
        <v/>
      </c>
      <c r="D929" s="70"/>
      <c r="E929" s="70"/>
      <c r="F929" s="38"/>
    </row>
    <row r="930" spans="1:6" ht="12.75" x14ac:dyDescent="0.2">
      <c r="A930" s="130"/>
      <c r="B930" s="79" t="str">
        <f t="shared" si="30"/>
        <v/>
      </c>
      <c r="C930" s="112" t="str">
        <f t="shared" si="29"/>
        <v/>
      </c>
      <c r="D930" s="70"/>
      <c r="E930" s="70"/>
      <c r="F930" s="38"/>
    </row>
    <row r="931" spans="1:6" ht="12.75" x14ac:dyDescent="0.2">
      <c r="A931" s="130"/>
      <c r="B931" s="79" t="str">
        <f t="shared" si="30"/>
        <v/>
      </c>
      <c r="C931" s="112" t="str">
        <f t="shared" si="29"/>
        <v/>
      </c>
      <c r="D931" s="70"/>
      <c r="E931" s="70"/>
      <c r="F931" s="38"/>
    </row>
    <row r="932" spans="1:6" ht="12.75" x14ac:dyDescent="0.2">
      <c r="A932" s="130"/>
      <c r="B932" s="79" t="str">
        <f t="shared" si="30"/>
        <v/>
      </c>
      <c r="C932" s="112" t="str">
        <f t="shared" si="29"/>
        <v/>
      </c>
      <c r="D932" s="70"/>
      <c r="E932" s="70"/>
      <c r="F932" s="38"/>
    </row>
    <row r="933" spans="1:6" ht="12.75" x14ac:dyDescent="0.2">
      <c r="A933" s="130"/>
      <c r="B933" s="79" t="str">
        <f t="shared" si="30"/>
        <v/>
      </c>
      <c r="C933" s="112" t="str">
        <f t="shared" si="29"/>
        <v/>
      </c>
      <c r="D933" s="70"/>
      <c r="E933" s="70"/>
      <c r="F933" s="38"/>
    </row>
    <row r="934" spans="1:6" ht="12.75" x14ac:dyDescent="0.2">
      <c r="A934" s="130"/>
      <c r="B934" s="79" t="str">
        <f t="shared" si="30"/>
        <v/>
      </c>
      <c r="C934" s="112" t="str">
        <f t="shared" si="29"/>
        <v/>
      </c>
      <c r="D934" s="70"/>
      <c r="E934" s="70"/>
      <c r="F934" s="38"/>
    </row>
    <row r="935" spans="1:6" ht="12.75" x14ac:dyDescent="0.2">
      <c r="A935" s="130"/>
      <c r="B935" s="79" t="str">
        <f t="shared" si="30"/>
        <v/>
      </c>
      <c r="C935" s="112" t="str">
        <f t="shared" si="29"/>
        <v/>
      </c>
      <c r="D935" s="70"/>
      <c r="E935" s="70"/>
      <c r="F935" s="38"/>
    </row>
    <row r="936" spans="1:6" ht="12.75" x14ac:dyDescent="0.2">
      <c r="A936" s="130"/>
      <c r="B936" s="79" t="str">
        <f t="shared" si="30"/>
        <v/>
      </c>
      <c r="C936" s="112" t="str">
        <f t="shared" si="29"/>
        <v/>
      </c>
      <c r="D936" s="70"/>
      <c r="E936" s="70"/>
      <c r="F936" s="38"/>
    </row>
    <row r="937" spans="1:6" ht="12.75" x14ac:dyDescent="0.2">
      <c r="A937" s="130"/>
      <c r="B937" s="79" t="str">
        <f t="shared" si="30"/>
        <v/>
      </c>
      <c r="C937" s="112" t="str">
        <f t="shared" si="29"/>
        <v/>
      </c>
      <c r="D937" s="70"/>
      <c r="E937" s="70"/>
      <c r="F937" s="38"/>
    </row>
    <row r="938" spans="1:6" ht="12.75" x14ac:dyDescent="0.2">
      <c r="A938" s="130"/>
      <c r="B938" s="79" t="str">
        <f t="shared" si="30"/>
        <v/>
      </c>
      <c r="C938" s="112" t="str">
        <f t="shared" si="29"/>
        <v/>
      </c>
      <c r="D938" s="70"/>
      <c r="E938" s="70"/>
      <c r="F938" s="38"/>
    </row>
    <row r="939" spans="1:6" ht="12.75" x14ac:dyDescent="0.2">
      <c r="A939" s="130"/>
      <c r="B939" s="79" t="str">
        <f t="shared" si="30"/>
        <v/>
      </c>
      <c r="C939" s="112" t="str">
        <f t="shared" si="29"/>
        <v/>
      </c>
      <c r="D939" s="70"/>
      <c r="E939" s="70"/>
      <c r="F939" s="38"/>
    </row>
    <row r="940" spans="1:6" ht="12.75" x14ac:dyDescent="0.2">
      <c r="A940" s="130"/>
      <c r="B940" s="79" t="str">
        <f t="shared" si="30"/>
        <v/>
      </c>
      <c r="C940" s="112" t="str">
        <f t="shared" si="29"/>
        <v/>
      </c>
      <c r="D940" s="70"/>
      <c r="E940" s="70"/>
      <c r="F940" s="38"/>
    </row>
    <row r="941" spans="1:6" ht="12.75" x14ac:dyDescent="0.2">
      <c r="A941" s="130"/>
      <c r="B941" s="79" t="str">
        <f t="shared" si="30"/>
        <v/>
      </c>
      <c r="C941" s="112" t="str">
        <f t="shared" si="29"/>
        <v/>
      </c>
      <c r="D941" s="70"/>
      <c r="E941" s="70"/>
      <c r="F941" s="38"/>
    </row>
    <row r="942" spans="1:6" ht="12.75" x14ac:dyDescent="0.2">
      <c r="A942" s="130"/>
      <c r="B942" s="79" t="str">
        <f t="shared" si="30"/>
        <v/>
      </c>
      <c r="C942" s="112" t="str">
        <f t="shared" si="29"/>
        <v/>
      </c>
      <c r="D942" s="70"/>
      <c r="E942" s="70"/>
      <c r="F942" s="38"/>
    </row>
    <row r="943" spans="1:6" ht="12.75" x14ac:dyDescent="0.2">
      <c r="A943" s="130"/>
      <c r="B943" s="79" t="str">
        <f t="shared" si="30"/>
        <v/>
      </c>
      <c r="C943" s="112" t="str">
        <f t="shared" si="29"/>
        <v/>
      </c>
      <c r="D943" s="70"/>
      <c r="E943" s="70"/>
      <c r="F943" s="38"/>
    </row>
    <row r="944" spans="1:6" ht="12.75" x14ac:dyDescent="0.2">
      <c r="A944" s="130"/>
      <c r="B944" s="79" t="str">
        <f t="shared" si="30"/>
        <v/>
      </c>
      <c r="C944" s="112" t="str">
        <f t="shared" si="29"/>
        <v/>
      </c>
      <c r="D944" s="70"/>
      <c r="E944" s="70"/>
      <c r="F944" s="38"/>
    </row>
    <row r="945" spans="1:6" ht="12.75" x14ac:dyDescent="0.2">
      <c r="A945" s="130"/>
      <c r="B945" s="79" t="str">
        <f t="shared" si="30"/>
        <v/>
      </c>
      <c r="C945" s="112" t="str">
        <f t="shared" si="29"/>
        <v/>
      </c>
      <c r="D945" s="70"/>
      <c r="E945" s="70"/>
      <c r="F945" s="38"/>
    </row>
    <row r="946" spans="1:6" ht="12.75" x14ac:dyDescent="0.2">
      <c r="A946" s="130"/>
      <c r="B946" s="79" t="str">
        <f t="shared" si="30"/>
        <v/>
      </c>
      <c r="C946" s="112" t="str">
        <f t="shared" si="29"/>
        <v/>
      </c>
      <c r="D946" s="70"/>
      <c r="E946" s="70"/>
      <c r="F946" s="38"/>
    </row>
    <row r="947" spans="1:6" ht="12.75" x14ac:dyDescent="0.2">
      <c r="A947" s="130"/>
      <c r="B947" s="79" t="str">
        <f t="shared" si="30"/>
        <v/>
      </c>
      <c r="C947" s="112" t="str">
        <f t="shared" si="29"/>
        <v/>
      </c>
      <c r="D947" s="70"/>
      <c r="E947" s="70"/>
      <c r="F947" s="38"/>
    </row>
    <row r="948" spans="1:6" ht="12.75" x14ac:dyDescent="0.2">
      <c r="A948" s="130"/>
      <c r="B948" s="79" t="str">
        <f t="shared" si="30"/>
        <v/>
      </c>
      <c r="C948" s="112" t="str">
        <f t="shared" si="29"/>
        <v/>
      </c>
      <c r="D948" s="70"/>
      <c r="E948" s="70"/>
      <c r="F948" s="38"/>
    </row>
    <row r="949" spans="1:6" ht="12.75" x14ac:dyDescent="0.2">
      <c r="A949" s="130"/>
      <c r="B949" s="79" t="str">
        <f t="shared" si="30"/>
        <v/>
      </c>
      <c r="C949" s="112" t="str">
        <f t="shared" si="29"/>
        <v/>
      </c>
      <c r="D949" s="70"/>
      <c r="E949" s="70"/>
      <c r="F949" s="38"/>
    </row>
    <row r="950" spans="1:6" ht="12.75" x14ac:dyDescent="0.2">
      <c r="A950" s="130"/>
      <c r="B950" s="79" t="str">
        <f t="shared" si="30"/>
        <v/>
      </c>
      <c r="C950" s="112" t="str">
        <f t="shared" si="29"/>
        <v/>
      </c>
      <c r="D950" s="70"/>
      <c r="E950" s="70"/>
      <c r="F950" s="38"/>
    </row>
    <row r="951" spans="1:6" ht="12.75" x14ac:dyDescent="0.2">
      <c r="A951" s="130"/>
      <c r="B951" s="79" t="str">
        <f t="shared" si="30"/>
        <v/>
      </c>
      <c r="C951" s="112" t="str">
        <f t="shared" si="29"/>
        <v/>
      </c>
      <c r="D951" s="70"/>
      <c r="E951" s="70"/>
      <c r="F951" s="38"/>
    </row>
    <row r="952" spans="1:6" ht="12.75" x14ac:dyDescent="0.2">
      <c r="A952" s="130"/>
      <c r="B952" s="79" t="str">
        <f t="shared" si="30"/>
        <v/>
      </c>
      <c r="C952" s="112" t="str">
        <f t="shared" si="29"/>
        <v/>
      </c>
      <c r="D952" s="70"/>
      <c r="E952" s="70"/>
      <c r="F952" s="38"/>
    </row>
    <row r="953" spans="1:6" ht="12.75" x14ac:dyDescent="0.2">
      <c r="A953" s="130"/>
      <c r="B953" s="79" t="str">
        <f t="shared" si="30"/>
        <v/>
      </c>
      <c r="C953" s="112" t="str">
        <f t="shared" si="29"/>
        <v/>
      </c>
      <c r="D953" s="70"/>
      <c r="E953" s="70"/>
      <c r="F953" s="38"/>
    </row>
    <row r="954" spans="1:6" ht="12.75" x14ac:dyDescent="0.2">
      <c r="A954" s="130"/>
      <c r="B954" s="79" t="str">
        <f t="shared" si="30"/>
        <v/>
      </c>
      <c r="C954" s="112" t="str">
        <f t="shared" si="29"/>
        <v/>
      </c>
      <c r="D954" s="70"/>
      <c r="E954" s="70"/>
      <c r="F954" s="38"/>
    </row>
    <row r="955" spans="1:6" ht="12.75" x14ac:dyDescent="0.2">
      <c r="A955" s="130"/>
      <c r="B955" s="79" t="str">
        <f t="shared" si="30"/>
        <v/>
      </c>
      <c r="C955" s="112" t="str">
        <f t="shared" si="29"/>
        <v/>
      </c>
      <c r="D955" s="70"/>
      <c r="E955" s="70"/>
      <c r="F955" s="38"/>
    </row>
    <row r="956" spans="1:6" ht="12.75" x14ac:dyDescent="0.2">
      <c r="A956" s="130"/>
      <c r="B956" s="79" t="str">
        <f t="shared" si="30"/>
        <v/>
      </c>
      <c r="C956" s="112" t="str">
        <f t="shared" si="29"/>
        <v/>
      </c>
      <c r="D956" s="70"/>
      <c r="E956" s="70"/>
      <c r="F956" s="38"/>
    </row>
    <row r="957" spans="1:6" ht="12.75" x14ac:dyDescent="0.2">
      <c r="A957" s="130"/>
      <c r="B957" s="79" t="str">
        <f t="shared" si="30"/>
        <v/>
      </c>
      <c r="C957" s="112" t="str">
        <f t="shared" si="29"/>
        <v/>
      </c>
      <c r="D957" s="70"/>
      <c r="E957" s="70"/>
      <c r="F957" s="38"/>
    </row>
    <row r="958" spans="1:6" ht="12.75" x14ac:dyDescent="0.2">
      <c r="A958" s="130"/>
      <c r="B958" s="79" t="str">
        <f t="shared" si="30"/>
        <v/>
      </c>
      <c r="C958" s="112" t="str">
        <f t="shared" si="29"/>
        <v/>
      </c>
      <c r="D958" s="70"/>
      <c r="E958" s="70"/>
      <c r="F958" s="38"/>
    </row>
    <row r="959" spans="1:6" ht="12.75" x14ac:dyDescent="0.2">
      <c r="A959" s="130"/>
      <c r="B959" s="79" t="str">
        <f t="shared" si="30"/>
        <v/>
      </c>
      <c r="C959" s="112" t="str">
        <f t="shared" si="29"/>
        <v/>
      </c>
      <c r="D959" s="70"/>
      <c r="E959" s="70"/>
      <c r="F959" s="38"/>
    </row>
    <row r="960" spans="1:6" ht="12.75" x14ac:dyDescent="0.2">
      <c r="A960" s="130"/>
      <c r="B960" s="79" t="str">
        <f t="shared" si="30"/>
        <v/>
      </c>
      <c r="C960" s="112" t="str">
        <f t="shared" si="29"/>
        <v/>
      </c>
      <c r="D960" s="70"/>
      <c r="E960" s="70"/>
      <c r="F960" s="38"/>
    </row>
    <row r="961" spans="1:6" ht="12.75" x14ac:dyDescent="0.2">
      <c r="A961" s="130"/>
      <c r="B961" s="79" t="str">
        <f t="shared" si="30"/>
        <v/>
      </c>
      <c r="C961" s="112" t="str">
        <f t="shared" si="29"/>
        <v/>
      </c>
      <c r="D961" s="70"/>
      <c r="E961" s="70"/>
      <c r="F961" s="38"/>
    </row>
    <row r="962" spans="1:6" ht="12.75" x14ac:dyDescent="0.2">
      <c r="A962" s="130"/>
      <c r="B962" s="79" t="str">
        <f t="shared" si="30"/>
        <v/>
      </c>
      <c r="C962" s="112" t="str">
        <f t="shared" si="29"/>
        <v/>
      </c>
      <c r="D962" s="70"/>
      <c r="E962" s="70"/>
      <c r="F962" s="38"/>
    </row>
    <row r="963" spans="1:6" ht="12.75" x14ac:dyDescent="0.2">
      <c r="A963" s="130"/>
      <c r="B963" s="79" t="str">
        <f t="shared" si="30"/>
        <v/>
      </c>
      <c r="C963" s="112" t="str">
        <f t="shared" si="29"/>
        <v/>
      </c>
      <c r="D963" s="70"/>
      <c r="E963" s="70"/>
      <c r="F963" s="38"/>
    </row>
    <row r="964" spans="1:6" ht="12.75" x14ac:dyDescent="0.2">
      <c r="A964" s="130"/>
      <c r="B964" s="79" t="str">
        <f t="shared" si="30"/>
        <v/>
      </c>
      <c r="C964" s="112" t="str">
        <f t="shared" si="29"/>
        <v/>
      </c>
      <c r="D964" s="70"/>
      <c r="E964" s="70"/>
      <c r="F964" s="38"/>
    </row>
    <row r="965" spans="1:6" ht="12.75" x14ac:dyDescent="0.2">
      <c r="A965" s="130"/>
      <c r="B965" s="79" t="str">
        <f t="shared" si="30"/>
        <v/>
      </c>
      <c r="C965" s="112" t="str">
        <f t="shared" si="29"/>
        <v/>
      </c>
      <c r="D965" s="70"/>
      <c r="E965" s="70"/>
      <c r="F965" s="38"/>
    </row>
    <row r="966" spans="1:6" ht="12.75" x14ac:dyDescent="0.2">
      <c r="A966" s="130"/>
      <c r="B966" s="79" t="str">
        <f t="shared" si="30"/>
        <v/>
      </c>
      <c r="C966" s="112" t="str">
        <f t="shared" si="29"/>
        <v/>
      </c>
      <c r="D966" s="70"/>
      <c r="E966" s="70"/>
      <c r="F966" s="38"/>
    </row>
    <row r="967" spans="1:6" ht="12.75" x14ac:dyDescent="0.2">
      <c r="A967" s="130"/>
      <c r="B967" s="79" t="str">
        <f t="shared" si="30"/>
        <v/>
      </c>
      <c r="C967" s="112" t="str">
        <f t="shared" si="29"/>
        <v/>
      </c>
      <c r="D967" s="70"/>
      <c r="E967" s="70"/>
      <c r="F967" s="38"/>
    </row>
    <row r="968" spans="1:6" ht="12.75" x14ac:dyDescent="0.2">
      <c r="A968" s="130"/>
      <c r="B968" s="79" t="str">
        <f t="shared" si="30"/>
        <v/>
      </c>
      <c r="C968" s="112" t="str">
        <f t="shared" ref="C968:C1031" si="31">IF(A968="","",IF(ISERROR(VLOOKUP(TEXT(A968,0),remples,9,0)),IF(ISERROR(VLOOKUP(TEXT(A968,0),rempl_ficha,6,0)),"***** Codigo No Encontrado *****",UPPER((VLOOKUP(TEXT(A968,0),rempl_ficha,6,0)))),VLOOKUP(TEXT(A968,0),remples,9,0)))</f>
        <v/>
      </c>
      <c r="D968" s="70"/>
      <c r="E968" s="70"/>
      <c r="F968" s="38"/>
    </row>
    <row r="969" spans="1:6" ht="12.75" x14ac:dyDescent="0.2">
      <c r="A969" s="130"/>
      <c r="B969" s="79" t="str">
        <f t="shared" ref="B969:B1032" si="32">IF(A969="","",IF(ISERROR(VLOOKUP(TEXT(A969,0),remples,3,0)),IF(ISERROR(VLOOKUP(TEXT(A969,0),rempl_ficha,7,0)),"***** Codigo No Encontrado *****",UPPER((VLOOKUP(TEXT(A969,0),rempl_ficha,7,0)&amp;"   "&amp;VLOOKUP(TEXT(A969,0),rempl_ficha,8,0)&amp;","&amp;VLOOKUP(TEXT(A969,0),rempl_ficha,9,0)))),VLOOKUP(TEXT(A969,0),remples,3,0)))</f>
        <v/>
      </c>
      <c r="C969" s="112" t="str">
        <f t="shared" si="31"/>
        <v/>
      </c>
      <c r="D969" s="70"/>
      <c r="E969" s="70"/>
      <c r="F969" s="38"/>
    </row>
    <row r="970" spans="1:6" ht="12.75" x14ac:dyDescent="0.2">
      <c r="A970" s="130"/>
      <c r="B970" s="79" t="str">
        <f t="shared" si="32"/>
        <v/>
      </c>
      <c r="C970" s="112" t="str">
        <f t="shared" si="31"/>
        <v/>
      </c>
      <c r="D970" s="70"/>
      <c r="E970" s="70"/>
      <c r="F970" s="38"/>
    </row>
    <row r="971" spans="1:6" ht="12.75" x14ac:dyDescent="0.2">
      <c r="A971" s="130"/>
      <c r="B971" s="79" t="str">
        <f t="shared" si="32"/>
        <v/>
      </c>
      <c r="C971" s="112" t="str">
        <f t="shared" si="31"/>
        <v/>
      </c>
      <c r="D971" s="70"/>
      <c r="E971" s="70"/>
      <c r="F971" s="38"/>
    </row>
    <row r="972" spans="1:6" ht="12.75" x14ac:dyDescent="0.2">
      <c r="A972" s="130"/>
      <c r="B972" s="79" t="str">
        <f t="shared" si="32"/>
        <v/>
      </c>
      <c r="C972" s="112" t="str">
        <f t="shared" si="31"/>
        <v/>
      </c>
      <c r="D972" s="70"/>
      <c r="E972" s="70"/>
      <c r="F972" s="38"/>
    </row>
    <row r="973" spans="1:6" ht="12.75" x14ac:dyDescent="0.2">
      <c r="A973" s="130"/>
      <c r="B973" s="79" t="str">
        <f t="shared" si="32"/>
        <v/>
      </c>
      <c r="C973" s="112" t="str">
        <f t="shared" si="31"/>
        <v/>
      </c>
      <c r="D973" s="70"/>
      <c r="E973" s="70"/>
      <c r="F973" s="38"/>
    </row>
    <row r="974" spans="1:6" ht="12.75" x14ac:dyDescent="0.2">
      <c r="A974" s="130"/>
      <c r="B974" s="79" t="str">
        <f t="shared" si="32"/>
        <v/>
      </c>
      <c r="C974" s="112" t="str">
        <f t="shared" si="31"/>
        <v/>
      </c>
      <c r="D974" s="70"/>
      <c r="E974" s="70"/>
      <c r="F974" s="38"/>
    </row>
    <row r="975" spans="1:6" ht="12.75" x14ac:dyDescent="0.2">
      <c r="A975" s="130"/>
      <c r="B975" s="79" t="str">
        <f t="shared" si="32"/>
        <v/>
      </c>
      <c r="C975" s="112" t="str">
        <f t="shared" si="31"/>
        <v/>
      </c>
      <c r="D975" s="70"/>
      <c r="E975" s="70"/>
      <c r="F975" s="38"/>
    </row>
    <row r="976" spans="1:6" ht="12.75" x14ac:dyDescent="0.2">
      <c r="A976" s="130"/>
      <c r="B976" s="79" t="str">
        <f t="shared" si="32"/>
        <v/>
      </c>
      <c r="C976" s="112" t="str">
        <f t="shared" si="31"/>
        <v/>
      </c>
      <c r="D976" s="70"/>
      <c r="E976" s="70"/>
      <c r="F976" s="38"/>
    </row>
    <row r="977" spans="1:6" ht="12.75" x14ac:dyDescent="0.2">
      <c r="A977" s="130"/>
      <c r="B977" s="79" t="str">
        <f t="shared" si="32"/>
        <v/>
      </c>
      <c r="C977" s="112" t="str">
        <f t="shared" si="31"/>
        <v/>
      </c>
      <c r="D977" s="70"/>
      <c r="E977" s="70"/>
      <c r="F977" s="38"/>
    </row>
    <row r="978" spans="1:6" ht="12.75" x14ac:dyDescent="0.2">
      <c r="A978" s="130"/>
      <c r="B978" s="79" t="str">
        <f t="shared" si="32"/>
        <v/>
      </c>
      <c r="C978" s="112" t="str">
        <f t="shared" si="31"/>
        <v/>
      </c>
      <c r="D978" s="70"/>
      <c r="E978" s="70"/>
      <c r="F978" s="38"/>
    </row>
    <row r="979" spans="1:6" ht="12.75" x14ac:dyDescent="0.2">
      <c r="A979" s="130"/>
      <c r="B979" s="79" t="str">
        <f t="shared" si="32"/>
        <v/>
      </c>
      <c r="C979" s="112" t="str">
        <f t="shared" si="31"/>
        <v/>
      </c>
      <c r="D979" s="70"/>
      <c r="E979" s="70"/>
      <c r="F979" s="38"/>
    </row>
    <row r="980" spans="1:6" ht="12.75" x14ac:dyDescent="0.2">
      <c r="A980" s="130"/>
      <c r="B980" s="79" t="str">
        <f t="shared" si="32"/>
        <v/>
      </c>
      <c r="C980" s="112" t="str">
        <f t="shared" si="31"/>
        <v/>
      </c>
      <c r="D980" s="70"/>
      <c r="E980" s="70"/>
      <c r="F980" s="38"/>
    </row>
    <row r="981" spans="1:6" ht="12.75" x14ac:dyDescent="0.2">
      <c r="A981" s="130"/>
      <c r="B981" s="79" t="str">
        <f t="shared" si="32"/>
        <v/>
      </c>
      <c r="C981" s="112" t="str">
        <f t="shared" si="31"/>
        <v/>
      </c>
      <c r="D981" s="70"/>
      <c r="E981" s="70"/>
      <c r="F981" s="38"/>
    </row>
    <row r="982" spans="1:6" ht="12.75" x14ac:dyDescent="0.2">
      <c r="A982" s="130"/>
      <c r="B982" s="79" t="str">
        <f t="shared" si="32"/>
        <v/>
      </c>
      <c r="C982" s="112" t="str">
        <f t="shared" si="31"/>
        <v/>
      </c>
      <c r="D982" s="70"/>
      <c r="E982" s="70"/>
      <c r="F982" s="38"/>
    </row>
    <row r="983" spans="1:6" ht="12.75" x14ac:dyDescent="0.2">
      <c r="A983" s="130"/>
      <c r="B983" s="79" t="str">
        <f t="shared" si="32"/>
        <v/>
      </c>
      <c r="C983" s="112" t="str">
        <f t="shared" si="31"/>
        <v/>
      </c>
      <c r="D983" s="70"/>
      <c r="E983" s="70"/>
      <c r="F983" s="38"/>
    </row>
    <row r="984" spans="1:6" ht="12.75" x14ac:dyDescent="0.2">
      <c r="A984" s="130"/>
      <c r="B984" s="79" t="str">
        <f t="shared" si="32"/>
        <v/>
      </c>
      <c r="C984" s="112" t="str">
        <f t="shared" si="31"/>
        <v/>
      </c>
      <c r="D984" s="70"/>
      <c r="E984" s="70"/>
      <c r="F984" s="38"/>
    </row>
    <row r="985" spans="1:6" ht="12.75" x14ac:dyDescent="0.2">
      <c r="A985" s="130"/>
      <c r="B985" s="79" t="str">
        <f t="shared" si="32"/>
        <v/>
      </c>
      <c r="C985" s="112" t="str">
        <f t="shared" si="31"/>
        <v/>
      </c>
      <c r="D985" s="70"/>
      <c r="E985" s="70"/>
      <c r="F985" s="38"/>
    </row>
    <row r="986" spans="1:6" ht="12.75" x14ac:dyDescent="0.2">
      <c r="A986" s="130"/>
      <c r="B986" s="79" t="str">
        <f t="shared" si="32"/>
        <v/>
      </c>
      <c r="C986" s="112" t="str">
        <f t="shared" si="31"/>
        <v/>
      </c>
      <c r="D986" s="70"/>
      <c r="E986" s="70"/>
      <c r="F986" s="38"/>
    </row>
    <row r="987" spans="1:6" ht="12.75" x14ac:dyDescent="0.2">
      <c r="A987" s="130"/>
      <c r="B987" s="79" t="str">
        <f t="shared" si="32"/>
        <v/>
      </c>
      <c r="C987" s="112" t="str">
        <f t="shared" si="31"/>
        <v/>
      </c>
      <c r="D987" s="70"/>
      <c r="E987" s="70"/>
      <c r="F987" s="38"/>
    </row>
    <row r="988" spans="1:6" ht="12.75" x14ac:dyDescent="0.2">
      <c r="A988" s="130"/>
      <c r="B988" s="79" t="str">
        <f t="shared" si="32"/>
        <v/>
      </c>
      <c r="C988" s="112" t="str">
        <f t="shared" si="31"/>
        <v/>
      </c>
      <c r="D988" s="70"/>
      <c r="E988" s="70"/>
      <c r="F988" s="38"/>
    </row>
    <row r="989" spans="1:6" ht="12.75" x14ac:dyDescent="0.2">
      <c r="A989" s="130"/>
      <c r="B989" s="79" t="str">
        <f t="shared" si="32"/>
        <v/>
      </c>
      <c r="C989" s="112" t="str">
        <f t="shared" si="31"/>
        <v/>
      </c>
      <c r="D989" s="70"/>
      <c r="E989" s="70"/>
      <c r="F989" s="38"/>
    </row>
    <row r="990" spans="1:6" ht="12.75" x14ac:dyDescent="0.2">
      <c r="A990" s="130"/>
      <c r="B990" s="79" t="str">
        <f t="shared" si="32"/>
        <v/>
      </c>
      <c r="C990" s="112" t="str">
        <f t="shared" si="31"/>
        <v/>
      </c>
      <c r="D990" s="70"/>
      <c r="E990" s="70"/>
      <c r="F990" s="38"/>
    </row>
    <row r="991" spans="1:6" ht="12.75" x14ac:dyDescent="0.2">
      <c r="A991" s="130"/>
      <c r="B991" s="79" t="str">
        <f t="shared" si="32"/>
        <v/>
      </c>
      <c r="C991" s="112" t="str">
        <f t="shared" si="31"/>
        <v/>
      </c>
      <c r="D991" s="70"/>
      <c r="E991" s="70"/>
      <c r="F991" s="38"/>
    </row>
    <row r="992" spans="1:6" ht="12.75" x14ac:dyDescent="0.2">
      <c r="A992" s="130"/>
      <c r="B992" s="79" t="str">
        <f t="shared" si="32"/>
        <v/>
      </c>
      <c r="C992" s="112" t="str">
        <f t="shared" si="31"/>
        <v/>
      </c>
      <c r="D992" s="70"/>
      <c r="E992" s="70"/>
      <c r="F992" s="38"/>
    </row>
    <row r="993" spans="1:6" ht="12.75" x14ac:dyDescent="0.2">
      <c r="A993" s="130"/>
      <c r="B993" s="79" t="str">
        <f t="shared" si="32"/>
        <v/>
      </c>
      <c r="C993" s="112" t="str">
        <f t="shared" si="31"/>
        <v/>
      </c>
      <c r="D993" s="70"/>
      <c r="E993" s="70"/>
      <c r="F993" s="38"/>
    </row>
    <row r="994" spans="1:6" ht="12.75" x14ac:dyDescent="0.2">
      <c r="A994" s="130"/>
      <c r="B994" s="79" t="str">
        <f t="shared" si="32"/>
        <v/>
      </c>
      <c r="C994" s="112" t="str">
        <f t="shared" si="31"/>
        <v/>
      </c>
      <c r="D994" s="70"/>
      <c r="E994" s="70"/>
      <c r="F994" s="38"/>
    </row>
    <row r="995" spans="1:6" ht="12.75" x14ac:dyDescent="0.2">
      <c r="A995" s="130"/>
      <c r="B995" s="79" t="str">
        <f t="shared" si="32"/>
        <v/>
      </c>
      <c r="C995" s="112" t="str">
        <f t="shared" si="31"/>
        <v/>
      </c>
      <c r="D995" s="70"/>
      <c r="E995" s="70"/>
      <c r="F995" s="38"/>
    </row>
    <row r="996" spans="1:6" ht="12.75" x14ac:dyDescent="0.2">
      <c r="A996" s="130"/>
      <c r="B996" s="79" t="str">
        <f t="shared" si="32"/>
        <v/>
      </c>
      <c r="C996" s="112" t="str">
        <f t="shared" si="31"/>
        <v/>
      </c>
      <c r="D996" s="70"/>
      <c r="E996" s="70"/>
      <c r="F996" s="38"/>
    </row>
    <row r="997" spans="1:6" ht="12.75" x14ac:dyDescent="0.2">
      <c r="A997" s="130"/>
      <c r="B997" s="79" t="str">
        <f t="shared" si="32"/>
        <v/>
      </c>
      <c r="C997" s="112" t="str">
        <f t="shared" si="31"/>
        <v/>
      </c>
      <c r="D997" s="70"/>
      <c r="E997" s="70"/>
      <c r="F997" s="38"/>
    </row>
    <row r="998" spans="1:6" ht="12.75" x14ac:dyDescent="0.2">
      <c r="A998" s="130"/>
      <c r="B998" s="79" t="str">
        <f t="shared" si="32"/>
        <v/>
      </c>
      <c r="C998" s="112" t="str">
        <f t="shared" si="31"/>
        <v/>
      </c>
      <c r="D998" s="70"/>
      <c r="E998" s="70"/>
      <c r="F998" s="38"/>
    </row>
    <row r="999" spans="1:6" ht="12.75" x14ac:dyDescent="0.2">
      <c r="A999" s="130"/>
      <c r="B999" s="79" t="str">
        <f t="shared" si="32"/>
        <v/>
      </c>
      <c r="C999" s="112" t="str">
        <f t="shared" si="31"/>
        <v/>
      </c>
      <c r="D999" s="70"/>
      <c r="E999" s="70"/>
      <c r="F999" s="38"/>
    </row>
    <row r="1000" spans="1:6" ht="12.75" x14ac:dyDescent="0.2">
      <c r="A1000" s="130"/>
      <c r="B1000" s="79" t="str">
        <f t="shared" si="32"/>
        <v/>
      </c>
      <c r="C1000" s="112" t="str">
        <f t="shared" si="31"/>
        <v/>
      </c>
      <c r="D1000" s="70"/>
      <c r="E1000" s="70"/>
      <c r="F1000" s="38"/>
    </row>
    <row r="1001" spans="1:6" ht="12.75" x14ac:dyDescent="0.2">
      <c r="A1001" s="130"/>
      <c r="B1001" s="79" t="str">
        <f t="shared" si="32"/>
        <v/>
      </c>
      <c r="C1001" s="112" t="str">
        <f t="shared" si="31"/>
        <v/>
      </c>
      <c r="D1001" s="70"/>
      <c r="E1001" s="70"/>
      <c r="F1001" s="38"/>
    </row>
    <row r="1002" spans="1:6" ht="12.75" x14ac:dyDescent="0.2">
      <c r="A1002" s="130"/>
      <c r="B1002" s="79" t="str">
        <f t="shared" si="32"/>
        <v/>
      </c>
      <c r="C1002" s="112" t="str">
        <f t="shared" si="31"/>
        <v/>
      </c>
      <c r="D1002" s="70"/>
      <c r="E1002" s="70"/>
      <c r="F1002" s="38"/>
    </row>
    <row r="1003" spans="1:6" ht="12.75" x14ac:dyDescent="0.2">
      <c r="A1003" s="130"/>
      <c r="B1003" s="79" t="str">
        <f t="shared" si="32"/>
        <v/>
      </c>
      <c r="C1003" s="112" t="str">
        <f t="shared" si="31"/>
        <v/>
      </c>
      <c r="D1003" s="70"/>
      <c r="E1003" s="70"/>
      <c r="F1003" s="38"/>
    </row>
    <row r="1004" spans="1:6" ht="12.75" x14ac:dyDescent="0.2">
      <c r="A1004" s="130"/>
      <c r="B1004" s="79" t="str">
        <f t="shared" si="32"/>
        <v/>
      </c>
      <c r="C1004" s="112" t="str">
        <f t="shared" si="31"/>
        <v/>
      </c>
      <c r="D1004" s="70"/>
      <c r="E1004" s="70"/>
      <c r="F1004" s="38"/>
    </row>
    <row r="1005" spans="1:6" ht="12.75" x14ac:dyDescent="0.2">
      <c r="A1005" s="130"/>
      <c r="B1005" s="79" t="str">
        <f t="shared" si="32"/>
        <v/>
      </c>
      <c r="C1005" s="112" t="str">
        <f t="shared" si="31"/>
        <v/>
      </c>
      <c r="D1005" s="70"/>
      <c r="E1005" s="70"/>
      <c r="F1005" s="38"/>
    </row>
    <row r="1006" spans="1:6" ht="12.75" x14ac:dyDescent="0.2">
      <c r="A1006" s="130"/>
      <c r="B1006" s="79" t="str">
        <f t="shared" si="32"/>
        <v/>
      </c>
      <c r="C1006" s="112" t="str">
        <f t="shared" si="31"/>
        <v/>
      </c>
      <c r="D1006" s="70"/>
      <c r="E1006" s="70"/>
      <c r="F1006" s="38"/>
    </row>
    <row r="1007" spans="1:6" ht="12.75" x14ac:dyDescent="0.2">
      <c r="A1007" s="130"/>
      <c r="B1007" s="79" t="str">
        <f t="shared" si="32"/>
        <v/>
      </c>
      <c r="C1007" s="112" t="str">
        <f t="shared" si="31"/>
        <v/>
      </c>
      <c r="D1007" s="70"/>
      <c r="E1007" s="70"/>
      <c r="F1007" s="38"/>
    </row>
    <row r="1008" spans="1:6" ht="12.75" x14ac:dyDescent="0.2">
      <c r="A1008" s="130"/>
      <c r="B1008" s="79" t="str">
        <f t="shared" si="32"/>
        <v/>
      </c>
      <c r="C1008" s="112" t="str">
        <f t="shared" si="31"/>
        <v/>
      </c>
      <c r="D1008" s="70"/>
      <c r="E1008" s="70"/>
      <c r="F1008" s="38"/>
    </row>
    <row r="1009" spans="1:6" ht="12.75" x14ac:dyDescent="0.2">
      <c r="A1009" s="130"/>
      <c r="B1009" s="79" t="str">
        <f t="shared" si="32"/>
        <v/>
      </c>
      <c r="C1009" s="112" t="str">
        <f t="shared" si="31"/>
        <v/>
      </c>
      <c r="D1009" s="70"/>
      <c r="E1009" s="70"/>
      <c r="F1009" s="38"/>
    </row>
    <row r="1010" spans="1:6" ht="12.75" x14ac:dyDescent="0.2">
      <c r="A1010" s="130"/>
      <c r="B1010" s="79" t="str">
        <f t="shared" si="32"/>
        <v/>
      </c>
      <c r="C1010" s="112" t="str">
        <f t="shared" si="31"/>
        <v/>
      </c>
      <c r="D1010" s="70"/>
      <c r="E1010" s="70"/>
      <c r="F1010" s="38"/>
    </row>
    <row r="1011" spans="1:6" ht="12.75" x14ac:dyDescent="0.2">
      <c r="A1011" s="130"/>
      <c r="B1011" s="79" t="str">
        <f t="shared" si="32"/>
        <v/>
      </c>
      <c r="C1011" s="112" t="str">
        <f t="shared" si="31"/>
        <v/>
      </c>
      <c r="D1011" s="70"/>
      <c r="E1011" s="70"/>
      <c r="F1011" s="38"/>
    </row>
    <row r="1012" spans="1:6" ht="12.75" x14ac:dyDescent="0.2">
      <c r="A1012" s="130"/>
      <c r="B1012" s="79" t="str">
        <f t="shared" si="32"/>
        <v/>
      </c>
      <c r="C1012" s="112" t="str">
        <f t="shared" si="31"/>
        <v/>
      </c>
      <c r="D1012" s="70"/>
      <c r="E1012" s="70"/>
      <c r="F1012" s="38"/>
    </row>
    <row r="1013" spans="1:6" ht="12.75" x14ac:dyDescent="0.2">
      <c r="A1013" s="130"/>
      <c r="B1013" s="79" t="str">
        <f t="shared" si="32"/>
        <v/>
      </c>
      <c r="C1013" s="112" t="str">
        <f t="shared" si="31"/>
        <v/>
      </c>
      <c r="D1013" s="70"/>
      <c r="E1013" s="70"/>
      <c r="F1013" s="38"/>
    </row>
    <row r="1014" spans="1:6" ht="12.75" x14ac:dyDescent="0.2">
      <c r="A1014" s="130"/>
      <c r="B1014" s="79" t="str">
        <f t="shared" si="32"/>
        <v/>
      </c>
      <c r="C1014" s="112" t="str">
        <f t="shared" si="31"/>
        <v/>
      </c>
      <c r="D1014" s="70"/>
      <c r="E1014" s="70"/>
      <c r="F1014" s="38"/>
    </row>
    <row r="1015" spans="1:6" ht="12.75" x14ac:dyDescent="0.2">
      <c r="A1015" s="130"/>
      <c r="B1015" s="79" t="str">
        <f t="shared" si="32"/>
        <v/>
      </c>
      <c r="C1015" s="112" t="str">
        <f t="shared" si="31"/>
        <v/>
      </c>
      <c r="D1015" s="70"/>
      <c r="E1015" s="70"/>
      <c r="F1015" s="38"/>
    </row>
    <row r="1016" spans="1:6" ht="12.75" x14ac:dyDescent="0.2">
      <c r="A1016" s="130"/>
      <c r="B1016" s="79" t="str">
        <f t="shared" si="32"/>
        <v/>
      </c>
      <c r="C1016" s="112" t="str">
        <f t="shared" si="31"/>
        <v/>
      </c>
      <c r="D1016" s="70"/>
      <c r="E1016" s="70"/>
      <c r="F1016" s="38"/>
    </row>
    <row r="1017" spans="1:6" ht="12.75" x14ac:dyDescent="0.2">
      <c r="A1017" s="130"/>
      <c r="B1017" s="79" t="str">
        <f t="shared" si="32"/>
        <v/>
      </c>
      <c r="C1017" s="112" t="str">
        <f t="shared" si="31"/>
        <v/>
      </c>
      <c r="D1017" s="70"/>
      <c r="E1017" s="70"/>
      <c r="F1017" s="38"/>
    </row>
    <row r="1018" spans="1:6" ht="12.75" x14ac:dyDescent="0.2">
      <c r="A1018" s="130"/>
      <c r="B1018" s="79" t="str">
        <f t="shared" si="32"/>
        <v/>
      </c>
      <c r="C1018" s="112" t="str">
        <f t="shared" si="31"/>
        <v/>
      </c>
      <c r="D1018" s="70"/>
      <c r="E1018" s="70"/>
      <c r="F1018" s="38"/>
    </row>
    <row r="1019" spans="1:6" ht="12.75" x14ac:dyDescent="0.2">
      <c r="A1019" s="130"/>
      <c r="B1019" s="79" t="str">
        <f t="shared" si="32"/>
        <v/>
      </c>
      <c r="C1019" s="112" t="str">
        <f t="shared" si="31"/>
        <v/>
      </c>
      <c r="D1019" s="70"/>
      <c r="E1019" s="70"/>
      <c r="F1019" s="38"/>
    </row>
    <row r="1020" spans="1:6" ht="12.75" x14ac:dyDescent="0.2">
      <c r="A1020" s="130"/>
      <c r="B1020" s="79" t="str">
        <f t="shared" si="32"/>
        <v/>
      </c>
      <c r="C1020" s="112" t="str">
        <f t="shared" si="31"/>
        <v/>
      </c>
      <c r="D1020" s="70"/>
      <c r="E1020" s="70"/>
      <c r="F1020" s="38"/>
    </row>
    <row r="1021" spans="1:6" ht="12.75" x14ac:dyDescent="0.2">
      <c r="A1021" s="130"/>
      <c r="B1021" s="79" t="str">
        <f t="shared" si="32"/>
        <v/>
      </c>
      <c r="C1021" s="112" t="str">
        <f t="shared" si="31"/>
        <v/>
      </c>
      <c r="D1021" s="70"/>
      <c r="E1021" s="70"/>
      <c r="F1021" s="38"/>
    </row>
    <row r="1022" spans="1:6" ht="12.75" x14ac:dyDescent="0.2">
      <c r="A1022" s="130"/>
      <c r="B1022" s="79" t="str">
        <f t="shared" si="32"/>
        <v/>
      </c>
      <c r="C1022" s="112" t="str">
        <f t="shared" si="31"/>
        <v/>
      </c>
      <c r="D1022" s="70"/>
      <c r="E1022" s="70"/>
      <c r="F1022" s="38"/>
    </row>
    <row r="1023" spans="1:6" ht="12.75" x14ac:dyDescent="0.2">
      <c r="A1023" s="130"/>
      <c r="B1023" s="79" t="str">
        <f t="shared" si="32"/>
        <v/>
      </c>
      <c r="C1023" s="112" t="str">
        <f t="shared" si="31"/>
        <v/>
      </c>
      <c r="D1023" s="70"/>
      <c r="E1023" s="70"/>
      <c r="F1023" s="38"/>
    </row>
    <row r="1024" spans="1:6" ht="12.75" x14ac:dyDescent="0.2">
      <c r="A1024" s="130"/>
      <c r="B1024" s="79" t="str">
        <f t="shared" si="32"/>
        <v/>
      </c>
      <c r="C1024" s="112" t="str">
        <f t="shared" si="31"/>
        <v/>
      </c>
      <c r="D1024" s="70"/>
      <c r="E1024" s="70"/>
      <c r="F1024" s="38"/>
    </row>
    <row r="1025" spans="1:6" ht="12.75" x14ac:dyDescent="0.2">
      <c r="A1025" s="130"/>
      <c r="B1025" s="79" t="str">
        <f t="shared" si="32"/>
        <v/>
      </c>
      <c r="C1025" s="112" t="str">
        <f t="shared" si="31"/>
        <v/>
      </c>
      <c r="D1025" s="70"/>
      <c r="E1025" s="70"/>
      <c r="F1025" s="38"/>
    </row>
    <row r="1026" spans="1:6" ht="12.75" x14ac:dyDescent="0.2">
      <c r="A1026" s="130"/>
      <c r="B1026" s="79" t="str">
        <f t="shared" si="32"/>
        <v/>
      </c>
      <c r="C1026" s="112" t="str">
        <f t="shared" si="31"/>
        <v/>
      </c>
      <c r="D1026" s="70"/>
      <c r="E1026" s="70"/>
      <c r="F1026" s="38"/>
    </row>
    <row r="1027" spans="1:6" ht="12.75" x14ac:dyDescent="0.2">
      <c r="A1027" s="130"/>
      <c r="B1027" s="79" t="str">
        <f t="shared" si="32"/>
        <v/>
      </c>
      <c r="C1027" s="112" t="str">
        <f t="shared" si="31"/>
        <v/>
      </c>
      <c r="D1027" s="70"/>
      <c r="E1027" s="70"/>
      <c r="F1027" s="38"/>
    </row>
    <row r="1028" spans="1:6" ht="12.75" x14ac:dyDescent="0.2">
      <c r="A1028" s="130"/>
      <c r="B1028" s="79" t="str">
        <f t="shared" si="32"/>
        <v/>
      </c>
      <c r="C1028" s="112" t="str">
        <f t="shared" si="31"/>
        <v/>
      </c>
      <c r="D1028" s="70"/>
      <c r="E1028" s="70"/>
      <c r="F1028" s="38"/>
    </row>
    <row r="1029" spans="1:6" ht="12.75" x14ac:dyDescent="0.2">
      <c r="A1029" s="130"/>
      <c r="B1029" s="79" t="str">
        <f t="shared" si="32"/>
        <v/>
      </c>
      <c r="C1029" s="112" t="str">
        <f t="shared" si="31"/>
        <v/>
      </c>
      <c r="D1029" s="70"/>
      <c r="E1029" s="70"/>
      <c r="F1029" s="38"/>
    </row>
    <row r="1030" spans="1:6" ht="12.75" x14ac:dyDescent="0.2">
      <c r="A1030" s="130"/>
      <c r="B1030" s="79" t="str">
        <f t="shared" si="32"/>
        <v/>
      </c>
      <c r="C1030" s="112" t="str">
        <f t="shared" si="31"/>
        <v/>
      </c>
      <c r="D1030" s="70"/>
      <c r="E1030" s="70"/>
      <c r="F1030" s="38"/>
    </row>
    <row r="1031" spans="1:6" ht="12.75" x14ac:dyDescent="0.2">
      <c r="A1031" s="130"/>
      <c r="B1031" s="79" t="str">
        <f t="shared" si="32"/>
        <v/>
      </c>
      <c r="C1031" s="112" t="str">
        <f t="shared" si="31"/>
        <v/>
      </c>
      <c r="D1031" s="70"/>
      <c r="E1031" s="70"/>
      <c r="F1031" s="38"/>
    </row>
    <row r="1032" spans="1:6" ht="12.75" x14ac:dyDescent="0.2">
      <c r="A1032" s="130"/>
      <c r="B1032" s="79" t="str">
        <f t="shared" si="32"/>
        <v/>
      </c>
      <c r="C1032" s="112" t="str">
        <f t="shared" ref="C1032:C1048" si="33">IF(A1032="","",IF(ISERROR(VLOOKUP(TEXT(A1032,0),remples,9,0)),IF(ISERROR(VLOOKUP(TEXT(A1032,0),rempl_ficha,6,0)),"***** Codigo No Encontrado *****",UPPER((VLOOKUP(TEXT(A1032,0),rempl_ficha,6,0)))),VLOOKUP(TEXT(A1032,0),remples,9,0)))</f>
        <v/>
      </c>
      <c r="D1032" s="70"/>
      <c r="E1032" s="70"/>
      <c r="F1032" s="38"/>
    </row>
    <row r="1033" spans="1:6" ht="12.75" x14ac:dyDescent="0.2">
      <c r="A1033" s="130"/>
      <c r="B1033" s="79" t="str">
        <f t="shared" ref="B1033:B1048" si="34">IF(A1033="","",IF(ISERROR(VLOOKUP(TEXT(A1033,0),remples,3,0)),IF(ISERROR(VLOOKUP(TEXT(A1033,0),rempl_ficha,7,0)),"***** Codigo No Encontrado *****",UPPER((VLOOKUP(TEXT(A1033,0),rempl_ficha,7,0)&amp;"   "&amp;VLOOKUP(TEXT(A1033,0),rempl_ficha,8,0)&amp;","&amp;VLOOKUP(TEXT(A1033,0),rempl_ficha,9,0)))),VLOOKUP(TEXT(A1033,0),remples,3,0)))</f>
        <v/>
      </c>
      <c r="C1033" s="112" t="str">
        <f t="shared" si="33"/>
        <v/>
      </c>
      <c r="D1033" s="70"/>
      <c r="E1033" s="70"/>
      <c r="F1033" s="38"/>
    </row>
    <row r="1034" spans="1:6" ht="12.75" x14ac:dyDescent="0.2">
      <c r="A1034" s="130"/>
      <c r="B1034" s="79" t="str">
        <f t="shared" si="34"/>
        <v/>
      </c>
      <c r="C1034" s="112" t="str">
        <f t="shared" si="33"/>
        <v/>
      </c>
      <c r="D1034" s="70"/>
      <c r="E1034" s="70"/>
      <c r="F1034" s="38"/>
    </row>
    <row r="1035" spans="1:6" ht="12.75" x14ac:dyDescent="0.2">
      <c r="A1035" s="130"/>
      <c r="B1035" s="79" t="str">
        <f t="shared" si="34"/>
        <v/>
      </c>
      <c r="C1035" s="112" t="str">
        <f t="shared" si="33"/>
        <v/>
      </c>
      <c r="D1035" s="70"/>
      <c r="E1035" s="70"/>
      <c r="F1035" s="38"/>
    </row>
    <row r="1036" spans="1:6" ht="12.75" x14ac:dyDescent="0.2">
      <c r="A1036" s="130"/>
      <c r="B1036" s="79" t="str">
        <f t="shared" si="34"/>
        <v/>
      </c>
      <c r="C1036" s="112" t="str">
        <f t="shared" si="33"/>
        <v/>
      </c>
      <c r="D1036" s="70"/>
      <c r="E1036" s="70"/>
      <c r="F1036" s="38"/>
    </row>
    <row r="1037" spans="1:6" ht="12.75" x14ac:dyDescent="0.2">
      <c r="A1037" s="130"/>
      <c r="B1037" s="79" t="str">
        <f t="shared" si="34"/>
        <v/>
      </c>
      <c r="C1037" s="112" t="str">
        <f t="shared" si="33"/>
        <v/>
      </c>
      <c r="D1037" s="70"/>
      <c r="E1037" s="70"/>
      <c r="F1037" s="38"/>
    </row>
    <row r="1038" spans="1:6" ht="12.75" x14ac:dyDescent="0.2">
      <c r="A1038" s="130"/>
      <c r="B1038" s="79" t="str">
        <f t="shared" si="34"/>
        <v/>
      </c>
      <c r="C1038" s="112" t="str">
        <f t="shared" si="33"/>
        <v/>
      </c>
      <c r="D1038" s="70"/>
      <c r="E1038" s="70"/>
      <c r="F1038" s="38"/>
    </row>
    <row r="1039" spans="1:6" ht="12.75" x14ac:dyDescent="0.2">
      <c r="A1039" s="130"/>
      <c r="B1039" s="79" t="str">
        <f t="shared" si="34"/>
        <v/>
      </c>
      <c r="C1039" s="112" t="str">
        <f t="shared" si="33"/>
        <v/>
      </c>
      <c r="D1039" s="70"/>
      <c r="E1039" s="70"/>
      <c r="F1039" s="38"/>
    </row>
    <row r="1040" spans="1:6" ht="12.75" x14ac:dyDescent="0.2">
      <c r="A1040" s="130"/>
      <c r="B1040" s="79" t="str">
        <f t="shared" si="34"/>
        <v/>
      </c>
      <c r="C1040" s="112" t="str">
        <f t="shared" si="33"/>
        <v/>
      </c>
      <c r="D1040" s="70"/>
      <c r="E1040" s="70"/>
      <c r="F1040" s="38"/>
    </row>
    <row r="1041" spans="1:6" ht="12.75" x14ac:dyDescent="0.2">
      <c r="A1041" s="130"/>
      <c r="B1041" s="79" t="str">
        <f t="shared" si="34"/>
        <v/>
      </c>
      <c r="C1041" s="112" t="str">
        <f t="shared" si="33"/>
        <v/>
      </c>
      <c r="D1041" s="70"/>
      <c r="E1041" s="70"/>
      <c r="F1041" s="38"/>
    </row>
    <row r="1042" spans="1:6" ht="12.75" x14ac:dyDescent="0.2">
      <c r="A1042" s="130"/>
      <c r="B1042" s="79" t="str">
        <f t="shared" si="34"/>
        <v/>
      </c>
      <c r="C1042" s="112" t="str">
        <f t="shared" si="33"/>
        <v/>
      </c>
      <c r="D1042" s="70"/>
      <c r="E1042" s="70"/>
      <c r="F1042" s="38"/>
    </row>
    <row r="1043" spans="1:6" ht="12.75" x14ac:dyDescent="0.2">
      <c r="A1043" s="130"/>
      <c r="B1043" s="79" t="str">
        <f t="shared" si="34"/>
        <v/>
      </c>
      <c r="C1043" s="112" t="str">
        <f t="shared" si="33"/>
        <v/>
      </c>
      <c r="D1043" s="70"/>
      <c r="E1043" s="70"/>
      <c r="F1043" s="38"/>
    </row>
    <row r="1044" spans="1:6" ht="12.75" x14ac:dyDescent="0.2">
      <c r="A1044" s="130"/>
      <c r="B1044" s="79" t="str">
        <f t="shared" si="34"/>
        <v/>
      </c>
      <c r="C1044" s="112" t="str">
        <f t="shared" si="33"/>
        <v/>
      </c>
      <c r="D1044" s="70"/>
      <c r="E1044" s="70"/>
      <c r="F1044" s="38"/>
    </row>
    <row r="1045" spans="1:6" ht="12.75" x14ac:dyDescent="0.2">
      <c r="A1045" s="130"/>
      <c r="B1045" s="79" t="str">
        <f t="shared" si="34"/>
        <v/>
      </c>
      <c r="C1045" s="112" t="str">
        <f t="shared" si="33"/>
        <v/>
      </c>
      <c r="D1045" s="70"/>
      <c r="E1045" s="70"/>
      <c r="F1045" s="38"/>
    </row>
    <row r="1046" spans="1:6" ht="12.75" x14ac:dyDescent="0.2">
      <c r="A1046" s="130"/>
      <c r="B1046" s="79" t="str">
        <f t="shared" si="34"/>
        <v/>
      </c>
      <c r="C1046" s="112" t="str">
        <f t="shared" si="33"/>
        <v/>
      </c>
      <c r="D1046" s="70"/>
      <c r="E1046" s="70"/>
      <c r="F1046" s="38"/>
    </row>
    <row r="1047" spans="1:6" ht="12.75" x14ac:dyDescent="0.2">
      <c r="A1047" s="130"/>
      <c r="B1047" s="79" t="str">
        <f t="shared" si="34"/>
        <v/>
      </c>
      <c r="C1047" s="112" t="str">
        <f t="shared" si="33"/>
        <v/>
      </c>
      <c r="D1047" s="70"/>
      <c r="E1047" s="70"/>
      <c r="F1047" s="38"/>
    </row>
    <row r="1048" spans="1:6" ht="12.75" x14ac:dyDescent="0.2">
      <c r="A1048" s="130"/>
      <c r="B1048" s="79" t="str">
        <f t="shared" si="34"/>
        <v/>
      </c>
      <c r="C1048" s="112" t="str">
        <f t="shared" si="33"/>
        <v/>
      </c>
      <c r="D1048" s="70"/>
      <c r="E1048" s="70"/>
      <c r="F1048" s="38"/>
    </row>
  </sheetData>
  <mergeCells count="1">
    <mergeCell ref="B2:C2"/>
  </mergeCells>
  <dataValidations count="3">
    <dataValidation type="list" allowBlank="1" showInputMessage="1" showErrorMessage="1" sqref="E8:E1048">
      <formula1>INDIRECT(D8)</formula1>
    </dataValidation>
    <dataValidation type="list" allowBlank="1" showInputMessage="1" showErrorMessage="1" errorTitle="error" error="Selecciona un dato de la lista" sqref="D8:D1048">
      <formula1>novedades</formula1>
    </dataValidation>
    <dataValidation type="custom" allowBlank="1" showInputMessage="1" showErrorMessage="1" errorTitle="Validación" error="solo puede ingresar datos para el Tipo &quot;ISAPRE&quot; , &quot;CAMBIO_DE_RENTA&quot;,&quot;FORMA_DE_PAGO&quot;, &quot;APV&quot; o &quot;AHORRO_AFP&quot; o &quot;MAIL&quot;" sqref="F8:F1048">
      <formula1>IF(OR(D8="MAIL",D8="ISAPRES",D8="BANCOS",D8="APV",D8="CAMBIO_DE_RENTA",D8="AHORRO_AFP",D8="APV_EXENTO"),1,0)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3594" r:id="rId4" name="TextBox1">
          <controlPr locked="0" defaultSize="0" autoLine="0" r:id="rId5">
            <anchor moveWithCells="1">
              <from>
                <xdr:col>2</xdr:col>
                <xdr:colOff>66675</xdr:colOff>
                <xdr:row>5</xdr:row>
                <xdr:rowOff>95250</xdr:rowOff>
              </from>
              <to>
                <xdr:col>2</xdr:col>
                <xdr:colOff>1285875</xdr:colOff>
                <xdr:row>5</xdr:row>
                <xdr:rowOff>352425</xdr:rowOff>
              </to>
            </anchor>
          </controlPr>
        </control>
      </mc:Choice>
      <mc:Fallback>
        <control shapeId="13594" r:id="rId4" name="TextBox1"/>
      </mc:Fallback>
    </mc:AlternateContent>
    <mc:AlternateContent xmlns:mc="http://schemas.openxmlformats.org/markup-compatibility/2006">
      <mc:Choice Requires="x14">
        <control shapeId="13596" r:id="rId6" name="TextBox2">
          <controlPr locked="0" defaultSize="0" autoLine="0" r:id="rId7">
            <anchor moveWithCells="1">
              <from>
                <xdr:col>4</xdr:col>
                <xdr:colOff>1533525</xdr:colOff>
                <xdr:row>1</xdr:row>
                <xdr:rowOff>95250</xdr:rowOff>
              </from>
              <to>
                <xdr:col>5</xdr:col>
                <xdr:colOff>914400</xdr:colOff>
                <xdr:row>3</xdr:row>
                <xdr:rowOff>57150</xdr:rowOff>
              </to>
            </anchor>
          </controlPr>
        </control>
      </mc:Choice>
      <mc:Fallback>
        <control shapeId="13596" r:id="rId6" name="TextBox2"/>
      </mc:Fallback>
    </mc:AlternateContent>
    <mc:AlternateContent xmlns:mc="http://schemas.openxmlformats.org/markup-compatibility/2006">
      <mc:Choice Requires="x14">
        <control shapeId="13597" r:id="rId8" name="TextBox3">
          <controlPr locked="0" defaultSize="0" autoLine="0" r:id="rId9">
            <anchor moveWithCells="1">
              <from>
                <xdr:col>1</xdr:col>
                <xdr:colOff>38100</xdr:colOff>
                <xdr:row>5</xdr:row>
                <xdr:rowOff>123825</xdr:rowOff>
              </from>
              <to>
                <xdr:col>1</xdr:col>
                <xdr:colOff>2057400</xdr:colOff>
                <xdr:row>5</xdr:row>
                <xdr:rowOff>371475</xdr:rowOff>
              </to>
            </anchor>
          </controlPr>
        </control>
      </mc:Choice>
      <mc:Fallback>
        <control shapeId="13597" r:id="rId8" name="TextBox3"/>
      </mc:Fallback>
    </mc:AlternateContent>
    <mc:AlternateContent xmlns:mc="http://schemas.openxmlformats.org/markup-compatibility/2006">
      <mc:Choice Requires="x14">
        <control shapeId="13599" r:id="rId10" name="ComboBox1">
          <controlPr defaultSize="0" autoLine="0" listFillRange="empresas" r:id="rId11">
            <anchor moveWithCells="1">
              <from>
                <xdr:col>3</xdr:col>
                <xdr:colOff>285750</xdr:colOff>
                <xdr:row>5</xdr:row>
                <xdr:rowOff>76200</xdr:rowOff>
              </from>
              <to>
                <xdr:col>4</xdr:col>
                <xdr:colOff>1866900</xdr:colOff>
                <xdr:row>5</xdr:row>
                <xdr:rowOff>314325</xdr:rowOff>
              </to>
            </anchor>
          </controlPr>
        </control>
      </mc:Choice>
      <mc:Fallback>
        <control shapeId="13599" r:id="rId10" name="ComboBox1"/>
      </mc:Fallback>
    </mc:AlternateContent>
    <mc:AlternateContent xmlns:mc="http://schemas.openxmlformats.org/markup-compatibility/2006">
      <mc:Choice Requires="x14">
        <control shapeId="13595" r:id="rId12" name="Label 283">
          <controlPr defaultSize="0" autoFill="0" autoLine="0" autoPict="0">
            <anchor moveWithCells="1" sizeWithCells="1">
              <from>
                <xdr:col>0</xdr:col>
                <xdr:colOff>19050</xdr:colOff>
                <xdr:row>5</xdr:row>
                <xdr:rowOff>161925</xdr:rowOff>
              </from>
              <to>
                <xdr:col>1</xdr:col>
                <xdr:colOff>28575</xdr:colOff>
                <xdr:row>5</xdr:row>
                <xdr:rowOff>304800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3598" r:id="rId13" name="Label 286">
          <controlPr defaultSize="0" autoFill="0" autoLine="0" autoPict="0">
            <anchor moveWithCells="1" sizeWithCells="1">
              <from>
                <xdr:col>2</xdr:col>
                <xdr:colOff>1371600</xdr:colOff>
                <xdr:row>5</xdr:row>
                <xdr:rowOff>142875</xdr:rowOff>
              </from>
              <to>
                <xdr:col>3</xdr:col>
                <xdr:colOff>171450</xdr:colOff>
                <xdr:row>5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3600" r:id="rId14" name="Label 288">
          <controlPr defaultSize="0" autoFill="0" autoLine="0" autoPict="0">
            <anchor moveWithCells="1" sizeWithCells="1">
              <from>
                <xdr:col>1</xdr:col>
                <xdr:colOff>2105025</xdr:colOff>
                <xdr:row>5</xdr:row>
                <xdr:rowOff>152400</xdr:rowOff>
              </from>
              <to>
                <xdr:col>2</xdr:col>
                <xdr:colOff>85725</xdr:colOff>
                <xdr:row>5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3601" r:id="rId15" name="Label 289">
          <controlPr defaultSize="0" autoFill="0" autoLine="0" autoPict="0">
            <anchor moveWithCells="1" sizeWithCells="1">
              <from>
                <xdr:col>4</xdr:col>
                <xdr:colOff>1581150</xdr:colOff>
                <xdr:row>0</xdr:row>
                <xdr:rowOff>57150</xdr:rowOff>
              </from>
              <to>
                <xdr:col>4</xdr:col>
                <xdr:colOff>2295525</xdr:colOff>
                <xdr:row>1</xdr:row>
                <xdr:rowOff>76200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L442"/>
  <sheetViews>
    <sheetView workbookViewId="0">
      <pane ySplit="7" topLeftCell="A8" activePane="bottomLeft" state="frozen"/>
      <selection activeCell="F21" sqref="F21:J30"/>
      <selection pane="bottomLeft" activeCell="A9" sqref="A9:L442"/>
    </sheetView>
  </sheetViews>
  <sheetFormatPr baseColWidth="10" defaultRowHeight="11.25" x14ac:dyDescent="0.2"/>
  <cols>
    <col min="1" max="1" width="13.1640625" style="47" customWidth="1"/>
    <col min="2" max="3" width="41.83203125" style="48" customWidth="1"/>
    <col min="4" max="4" width="14.33203125" style="49" customWidth="1"/>
    <col min="5" max="5" width="6.83203125" style="49" customWidth="1"/>
    <col min="6" max="6" width="8.83203125" style="49" hidden="1" customWidth="1"/>
    <col min="7" max="7" width="16.5" style="49" bestFit="1" customWidth="1"/>
    <col min="8" max="8" width="34.1640625" style="49" customWidth="1"/>
    <col min="9" max="9" width="31.83203125" style="49" customWidth="1"/>
    <col min="11" max="11" width="0" hidden="1" customWidth="1"/>
  </cols>
  <sheetData>
    <row r="1" spans="1:12" x14ac:dyDescent="0.2">
      <c r="A1" s="5"/>
      <c r="B1" s="6"/>
      <c r="C1" s="6"/>
      <c r="D1" s="6"/>
      <c r="E1" s="6"/>
      <c r="F1" s="36"/>
      <c r="G1" s="36"/>
      <c r="H1" s="36"/>
      <c r="I1" s="36"/>
    </row>
    <row r="2" spans="1:12" ht="12.75" x14ac:dyDescent="0.2">
      <c r="A2" s="5"/>
      <c r="B2" s="170"/>
      <c r="C2" s="170"/>
      <c r="D2" s="170"/>
      <c r="E2" s="170"/>
      <c r="F2" s="36"/>
      <c r="G2" s="36"/>
      <c r="H2" s="36"/>
      <c r="I2" s="36"/>
    </row>
    <row r="3" spans="1:12" x14ac:dyDescent="0.2">
      <c r="A3" s="5"/>
      <c r="B3" s="6"/>
      <c r="C3" s="6"/>
      <c r="D3" s="6"/>
      <c r="E3" s="6"/>
      <c r="F3" s="36"/>
      <c r="G3" s="36"/>
      <c r="H3" s="36"/>
      <c r="I3" s="36"/>
    </row>
    <row r="4" spans="1:12" x14ac:dyDescent="0.2">
      <c r="A4" s="5"/>
      <c r="B4" s="6"/>
      <c r="C4" s="6"/>
      <c r="D4" s="6"/>
      <c r="E4" s="6"/>
      <c r="F4" s="36"/>
      <c r="G4" s="36"/>
      <c r="H4" s="36"/>
      <c r="I4" s="36"/>
    </row>
    <row r="5" spans="1:12" x14ac:dyDescent="0.2">
      <c r="A5" s="136"/>
      <c r="B5" s="134"/>
      <c r="C5" s="134"/>
      <c r="D5" s="134"/>
      <c r="E5" s="134"/>
      <c r="F5" s="149"/>
      <c r="G5" s="149"/>
      <c r="H5" s="149"/>
      <c r="I5" s="149"/>
      <c r="J5" s="115"/>
      <c r="K5" s="115"/>
      <c r="L5" s="115"/>
    </row>
    <row r="6" spans="1:12" ht="26.25" customHeight="1" thickBot="1" x14ac:dyDescent="0.25">
      <c r="A6" s="150"/>
      <c r="B6" s="151"/>
      <c r="C6" s="151"/>
      <c r="D6" s="151"/>
      <c r="E6" s="151"/>
      <c r="F6" s="152"/>
      <c r="G6" s="152"/>
      <c r="H6" s="152"/>
      <c r="I6" s="152"/>
      <c r="J6" s="115"/>
      <c r="K6" s="115"/>
      <c r="L6" s="115"/>
    </row>
    <row r="7" spans="1:12" ht="35.25" thickTop="1" thickBot="1" x14ac:dyDescent="0.25">
      <c r="A7" s="99" t="s">
        <v>13</v>
      </c>
      <c r="B7" s="99" t="s">
        <v>12</v>
      </c>
      <c r="C7" s="99" t="s">
        <v>221</v>
      </c>
      <c r="D7" s="100" t="s">
        <v>176</v>
      </c>
      <c r="E7" s="100" t="s">
        <v>177</v>
      </c>
      <c r="F7" s="100" t="s">
        <v>178</v>
      </c>
      <c r="G7" s="100" t="s">
        <v>179</v>
      </c>
      <c r="H7" s="100" t="s">
        <v>180</v>
      </c>
      <c r="I7" s="100" t="s">
        <v>206</v>
      </c>
      <c r="J7" s="100" t="s">
        <v>194</v>
      </c>
      <c r="K7" s="100" t="s">
        <v>207</v>
      </c>
      <c r="L7" s="100" t="s">
        <v>208</v>
      </c>
    </row>
    <row r="8" spans="1:12" ht="12" thickTop="1" x14ac:dyDescent="0.2">
      <c r="A8" s="130"/>
      <c r="B8" s="79" t="str">
        <f t="shared" ref="B8" si="0">IF(A8="","",IF(ISERROR(VLOOKUP(TEXT(A8,0),remples,3,0)),IF(ISERROR(VLOOKUP(TEXT(A8,0),rempl_ficha,7,0)),"***** Codigo No Encontrado *****",UPPER((VLOOKUP(TEXT(A8,0),rempl_ficha,7,0)&amp;"   "&amp;VLOOKUP(TEXT(A8,0),rempl_ficha,8,0)&amp;","&amp;VLOOKUP(TEXT(A8,0),rempl_ficha,9,0)))),VLOOKUP(TEXT(A8,0),remples,3,0)))</f>
        <v/>
      </c>
      <c r="C8" s="112" t="str">
        <f t="shared" ref="C8:C71" si="1">IF(A8="","",IF(ISERROR(VLOOKUP(TEXT(A8,0),remples,9,0)),IF(ISERROR(VLOOKUP(TEXT(A8,0),rempl_ficha,6,0)),"***** Codigo No Encontrado *****",UPPER((VLOOKUP(TEXT(A8,0),rempl_ficha,6,0)))),VLOOKUP(TEXT(A8,0),remples,9,0)))</f>
        <v/>
      </c>
      <c r="D8" s="39"/>
      <c r="E8" s="40"/>
      <c r="F8" s="66"/>
      <c r="G8" s="66"/>
      <c r="H8" s="66"/>
      <c r="I8" s="40"/>
      <c r="J8" s="66"/>
      <c r="K8" s="66"/>
      <c r="L8" s="40"/>
    </row>
    <row r="9" spans="1:12" x14ac:dyDescent="0.2">
      <c r="A9" s="130"/>
      <c r="B9" s="79" t="str">
        <f t="shared" ref="B9:B72" si="2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si="1"/>
        <v/>
      </c>
      <c r="D9" s="39"/>
      <c r="E9" s="40"/>
      <c r="F9" s="66"/>
      <c r="G9" s="66"/>
      <c r="H9" s="66"/>
      <c r="I9" s="40"/>
      <c r="J9" s="66"/>
      <c r="K9" s="66"/>
      <c r="L9" s="40"/>
    </row>
    <row r="10" spans="1:12" x14ac:dyDescent="0.2">
      <c r="A10" s="130"/>
      <c r="B10" s="79" t="str">
        <f t="shared" si="2"/>
        <v/>
      </c>
      <c r="C10" s="112" t="str">
        <f t="shared" si="1"/>
        <v/>
      </c>
      <c r="D10" s="39"/>
      <c r="E10" s="40"/>
      <c r="F10" s="66"/>
      <c r="G10" s="66"/>
      <c r="H10" s="66"/>
      <c r="I10" s="40"/>
      <c r="J10" s="66"/>
      <c r="K10" s="66"/>
      <c r="L10" s="40"/>
    </row>
    <row r="11" spans="1:12" x14ac:dyDescent="0.2">
      <c r="A11" s="130"/>
      <c r="B11" s="79" t="str">
        <f t="shared" si="2"/>
        <v/>
      </c>
      <c r="C11" s="112" t="str">
        <f t="shared" si="1"/>
        <v/>
      </c>
      <c r="D11" s="39"/>
      <c r="E11" s="40"/>
      <c r="F11" s="66"/>
      <c r="G11" s="66"/>
      <c r="H11" s="66"/>
      <c r="I11" s="40"/>
      <c r="J11" s="66"/>
      <c r="K11" s="66"/>
      <c r="L11" s="40"/>
    </row>
    <row r="12" spans="1:12" x14ac:dyDescent="0.2">
      <c r="A12" s="130"/>
      <c r="B12" s="79" t="str">
        <f t="shared" si="2"/>
        <v/>
      </c>
      <c r="C12" s="112" t="str">
        <f t="shared" si="1"/>
        <v/>
      </c>
      <c r="D12" s="39"/>
      <c r="E12" s="40"/>
      <c r="F12" s="66"/>
      <c r="G12" s="66"/>
      <c r="H12" s="66"/>
      <c r="I12" s="40"/>
      <c r="J12" s="66"/>
      <c r="K12" s="66"/>
      <c r="L12" s="40"/>
    </row>
    <row r="13" spans="1:12" x14ac:dyDescent="0.2">
      <c r="A13" s="130"/>
      <c r="B13" s="79" t="str">
        <f t="shared" si="2"/>
        <v/>
      </c>
      <c r="C13" s="112" t="str">
        <f t="shared" si="1"/>
        <v/>
      </c>
      <c r="D13" s="39"/>
      <c r="E13" s="40"/>
      <c r="F13" s="66"/>
      <c r="G13" s="66"/>
      <c r="H13" s="66"/>
      <c r="I13" s="40"/>
      <c r="J13" s="66"/>
      <c r="K13" s="66"/>
      <c r="L13" s="40"/>
    </row>
    <row r="14" spans="1:12" x14ac:dyDescent="0.2">
      <c r="A14" s="130"/>
      <c r="B14" s="79" t="str">
        <f t="shared" si="2"/>
        <v/>
      </c>
      <c r="C14" s="112" t="str">
        <f t="shared" si="1"/>
        <v/>
      </c>
      <c r="D14" s="39"/>
      <c r="E14" s="40"/>
      <c r="F14" s="66"/>
      <c r="G14" s="66"/>
      <c r="H14" s="66"/>
      <c r="I14" s="40"/>
      <c r="J14" s="66"/>
      <c r="K14" s="66"/>
      <c r="L14" s="40"/>
    </row>
    <row r="15" spans="1:12" x14ac:dyDescent="0.2">
      <c r="A15" s="130"/>
      <c r="B15" s="79" t="str">
        <f t="shared" si="2"/>
        <v/>
      </c>
      <c r="C15" s="112" t="str">
        <f t="shared" si="1"/>
        <v/>
      </c>
      <c r="D15" s="39"/>
      <c r="E15" s="40"/>
      <c r="F15" s="66"/>
      <c r="G15" s="66"/>
      <c r="H15" s="66"/>
      <c r="I15" s="40"/>
      <c r="J15" s="66"/>
      <c r="K15" s="66"/>
      <c r="L15" s="40"/>
    </row>
    <row r="16" spans="1:12" x14ac:dyDescent="0.2">
      <c r="A16" s="130"/>
      <c r="B16" s="79" t="str">
        <f t="shared" si="2"/>
        <v/>
      </c>
      <c r="C16" s="112" t="str">
        <f t="shared" si="1"/>
        <v/>
      </c>
      <c r="D16" s="39"/>
      <c r="E16" s="40"/>
      <c r="F16" s="66"/>
      <c r="G16" s="66"/>
      <c r="H16" s="66"/>
      <c r="I16" s="40"/>
      <c r="J16" s="66"/>
      <c r="K16" s="66"/>
      <c r="L16" s="40"/>
    </row>
    <row r="17" spans="1:12" x14ac:dyDescent="0.2">
      <c r="A17" s="130"/>
      <c r="B17" s="79" t="str">
        <f t="shared" si="2"/>
        <v/>
      </c>
      <c r="C17" s="112" t="str">
        <f t="shared" si="1"/>
        <v/>
      </c>
      <c r="D17" s="39"/>
      <c r="E17" s="40"/>
      <c r="F17" s="66"/>
      <c r="G17" s="66"/>
      <c r="H17" s="66"/>
      <c r="I17" s="40"/>
      <c r="J17" s="66"/>
      <c r="K17" s="66"/>
      <c r="L17" s="40"/>
    </row>
    <row r="18" spans="1:12" x14ac:dyDescent="0.2">
      <c r="A18" s="130"/>
      <c r="B18" s="79" t="str">
        <f t="shared" si="2"/>
        <v/>
      </c>
      <c r="C18" s="112" t="str">
        <f t="shared" si="1"/>
        <v/>
      </c>
      <c r="D18" s="39"/>
      <c r="E18" s="40"/>
      <c r="F18" s="66"/>
      <c r="G18" s="66"/>
      <c r="H18" s="66"/>
      <c r="I18" s="40"/>
      <c r="J18" s="66"/>
      <c r="K18" s="66"/>
      <c r="L18" s="40"/>
    </row>
    <row r="19" spans="1:12" x14ac:dyDescent="0.2">
      <c r="A19" s="130"/>
      <c r="B19" s="79" t="str">
        <f t="shared" si="2"/>
        <v/>
      </c>
      <c r="C19" s="112" t="str">
        <f t="shared" si="1"/>
        <v/>
      </c>
      <c r="D19" s="39"/>
      <c r="E19" s="40"/>
      <c r="F19" s="66"/>
      <c r="G19" s="66"/>
      <c r="H19" s="66"/>
      <c r="I19" s="40"/>
      <c r="J19" s="66"/>
      <c r="K19" s="66"/>
      <c r="L19" s="40"/>
    </row>
    <row r="20" spans="1:12" x14ac:dyDescent="0.2">
      <c r="A20" s="130"/>
      <c r="B20" s="79" t="str">
        <f t="shared" si="2"/>
        <v/>
      </c>
      <c r="C20" s="112" t="str">
        <f t="shared" si="1"/>
        <v/>
      </c>
      <c r="D20" s="39"/>
      <c r="E20" s="40"/>
      <c r="F20" s="66"/>
      <c r="G20" s="66"/>
      <c r="H20" s="66"/>
      <c r="I20" s="40"/>
      <c r="J20" s="66"/>
      <c r="K20" s="66"/>
      <c r="L20" s="40"/>
    </row>
    <row r="21" spans="1:12" x14ac:dyDescent="0.2">
      <c r="A21" s="130"/>
      <c r="B21" s="79" t="str">
        <f t="shared" si="2"/>
        <v/>
      </c>
      <c r="C21" s="112" t="str">
        <f t="shared" si="1"/>
        <v/>
      </c>
      <c r="D21" s="39"/>
      <c r="E21" s="40"/>
      <c r="F21" s="66"/>
      <c r="G21" s="66"/>
      <c r="H21" s="66"/>
      <c r="I21" s="40"/>
      <c r="J21" s="66"/>
      <c r="K21" s="66"/>
      <c r="L21" s="40"/>
    </row>
    <row r="22" spans="1:12" x14ac:dyDescent="0.2">
      <c r="A22" s="130"/>
      <c r="B22" s="79" t="str">
        <f t="shared" si="2"/>
        <v/>
      </c>
      <c r="C22" s="112" t="str">
        <f t="shared" si="1"/>
        <v/>
      </c>
      <c r="D22" s="39"/>
      <c r="E22" s="40"/>
      <c r="F22" s="66"/>
      <c r="G22" s="66"/>
      <c r="H22" s="66"/>
      <c r="I22" s="40"/>
      <c r="J22" s="66"/>
      <c r="K22" s="66"/>
      <c r="L22" s="40"/>
    </row>
    <row r="23" spans="1:12" x14ac:dyDescent="0.2">
      <c r="A23" s="130"/>
      <c r="B23" s="79" t="str">
        <f t="shared" si="2"/>
        <v/>
      </c>
      <c r="C23" s="112" t="str">
        <f t="shared" si="1"/>
        <v/>
      </c>
      <c r="D23" s="39"/>
      <c r="E23" s="40"/>
      <c r="F23" s="66"/>
      <c r="G23" s="66"/>
      <c r="H23" s="66"/>
      <c r="I23" s="40"/>
      <c r="J23" s="66"/>
      <c r="K23" s="66"/>
      <c r="L23" s="40"/>
    </row>
    <row r="24" spans="1:12" x14ac:dyDescent="0.2">
      <c r="A24" s="130"/>
      <c r="B24" s="79" t="str">
        <f t="shared" si="2"/>
        <v/>
      </c>
      <c r="C24" s="112" t="str">
        <f t="shared" si="1"/>
        <v/>
      </c>
      <c r="D24" s="39"/>
      <c r="E24" s="40"/>
      <c r="F24" s="66"/>
      <c r="G24" s="66"/>
      <c r="H24" s="66"/>
      <c r="I24" s="40"/>
      <c r="J24" s="66"/>
      <c r="K24" s="66"/>
      <c r="L24" s="40"/>
    </row>
    <row r="25" spans="1:12" x14ac:dyDescent="0.2">
      <c r="A25" s="130"/>
      <c r="B25" s="79" t="str">
        <f t="shared" si="2"/>
        <v/>
      </c>
      <c r="C25" s="112" t="str">
        <f t="shared" si="1"/>
        <v/>
      </c>
      <c r="D25" s="39"/>
      <c r="E25" s="40"/>
      <c r="F25" s="66"/>
      <c r="G25" s="66"/>
      <c r="H25" s="66"/>
      <c r="I25" s="40"/>
      <c r="J25" s="66"/>
      <c r="K25" s="66"/>
      <c r="L25" s="40"/>
    </row>
    <row r="26" spans="1:12" x14ac:dyDescent="0.2">
      <c r="A26" s="130"/>
      <c r="B26" s="79" t="str">
        <f t="shared" si="2"/>
        <v/>
      </c>
      <c r="C26" s="112" t="str">
        <f t="shared" si="1"/>
        <v/>
      </c>
      <c r="D26" s="39"/>
      <c r="E26" s="40"/>
      <c r="F26" s="66"/>
      <c r="G26" s="66"/>
      <c r="H26" s="66"/>
      <c r="I26" s="40"/>
      <c r="J26" s="66"/>
      <c r="K26" s="66"/>
      <c r="L26" s="40"/>
    </row>
    <row r="27" spans="1:12" x14ac:dyDescent="0.2">
      <c r="A27" s="130"/>
      <c r="B27" s="79" t="str">
        <f t="shared" si="2"/>
        <v/>
      </c>
      <c r="C27" s="112" t="str">
        <f t="shared" si="1"/>
        <v/>
      </c>
      <c r="D27" s="39"/>
      <c r="E27" s="40"/>
      <c r="F27" s="66"/>
      <c r="G27" s="66"/>
      <c r="H27" s="66"/>
      <c r="I27" s="40"/>
      <c r="J27" s="66"/>
      <c r="K27" s="66"/>
      <c r="L27" s="40"/>
    </row>
    <row r="28" spans="1:12" x14ac:dyDescent="0.2">
      <c r="A28" s="130"/>
      <c r="B28" s="79" t="str">
        <f t="shared" si="2"/>
        <v/>
      </c>
      <c r="C28" s="112" t="str">
        <f t="shared" si="1"/>
        <v/>
      </c>
      <c r="D28" s="39"/>
      <c r="E28" s="40"/>
      <c r="F28" s="66"/>
      <c r="G28" s="66"/>
      <c r="H28" s="66"/>
      <c r="I28" s="40"/>
      <c r="J28" s="66"/>
      <c r="K28" s="66"/>
      <c r="L28" s="40"/>
    </row>
    <row r="29" spans="1:12" x14ac:dyDescent="0.2">
      <c r="A29" s="130"/>
      <c r="B29" s="79" t="str">
        <f t="shared" si="2"/>
        <v/>
      </c>
      <c r="C29" s="112" t="str">
        <f t="shared" si="1"/>
        <v/>
      </c>
      <c r="D29" s="39"/>
      <c r="E29" s="40"/>
      <c r="F29" s="66"/>
      <c r="G29" s="66"/>
      <c r="H29" s="66"/>
      <c r="I29" s="40"/>
      <c r="J29" s="66"/>
      <c r="K29" s="66"/>
      <c r="L29" s="40"/>
    </row>
    <row r="30" spans="1:12" x14ac:dyDescent="0.2">
      <c r="A30" s="130"/>
      <c r="B30" s="79" t="str">
        <f t="shared" si="2"/>
        <v/>
      </c>
      <c r="C30" s="112" t="str">
        <f t="shared" si="1"/>
        <v/>
      </c>
      <c r="D30" s="39"/>
      <c r="E30" s="40"/>
      <c r="F30" s="66"/>
      <c r="G30" s="66"/>
      <c r="H30" s="66"/>
      <c r="I30" s="40"/>
      <c r="J30" s="66"/>
      <c r="K30" s="66"/>
      <c r="L30" s="40"/>
    </row>
    <row r="31" spans="1:12" x14ac:dyDescent="0.2">
      <c r="A31" s="130"/>
      <c r="B31" s="79" t="str">
        <f t="shared" si="2"/>
        <v/>
      </c>
      <c r="C31" s="112" t="str">
        <f t="shared" si="1"/>
        <v/>
      </c>
      <c r="D31" s="39"/>
      <c r="E31" s="40"/>
      <c r="F31" s="66"/>
      <c r="G31" s="66"/>
      <c r="H31" s="66"/>
      <c r="I31" s="40"/>
      <c r="J31" s="66"/>
      <c r="K31" s="66"/>
      <c r="L31" s="40"/>
    </row>
    <row r="32" spans="1:12" x14ac:dyDescent="0.2">
      <c r="A32" s="130"/>
      <c r="B32" s="79" t="str">
        <f t="shared" si="2"/>
        <v/>
      </c>
      <c r="C32" s="112" t="str">
        <f t="shared" si="1"/>
        <v/>
      </c>
      <c r="D32" s="39"/>
      <c r="E32" s="40"/>
      <c r="F32" s="66"/>
      <c r="G32" s="66"/>
      <c r="H32" s="66"/>
      <c r="I32" s="40"/>
      <c r="J32" s="66"/>
      <c r="K32" s="66"/>
      <c r="L32" s="40"/>
    </row>
    <row r="33" spans="1:12" x14ac:dyDescent="0.2">
      <c r="A33" s="130"/>
      <c r="B33" s="79" t="str">
        <f t="shared" si="2"/>
        <v/>
      </c>
      <c r="C33" s="112" t="str">
        <f t="shared" si="1"/>
        <v/>
      </c>
      <c r="D33" s="39"/>
      <c r="E33" s="40"/>
      <c r="F33" s="66"/>
      <c r="G33" s="66"/>
      <c r="H33" s="66"/>
      <c r="I33" s="40"/>
      <c r="J33" s="66"/>
      <c r="K33" s="66"/>
      <c r="L33" s="40"/>
    </row>
    <row r="34" spans="1:12" x14ac:dyDescent="0.2">
      <c r="A34" s="130"/>
      <c r="B34" s="79" t="str">
        <f t="shared" si="2"/>
        <v/>
      </c>
      <c r="C34" s="112" t="str">
        <f t="shared" si="1"/>
        <v/>
      </c>
      <c r="D34" s="39"/>
      <c r="E34" s="40"/>
      <c r="F34" s="66"/>
      <c r="G34" s="66"/>
      <c r="H34" s="66"/>
      <c r="I34" s="40"/>
      <c r="J34" s="66"/>
      <c r="K34" s="66"/>
      <c r="L34" s="40"/>
    </row>
    <row r="35" spans="1:12" x14ac:dyDescent="0.2">
      <c r="A35" s="130"/>
      <c r="B35" s="79" t="str">
        <f t="shared" si="2"/>
        <v/>
      </c>
      <c r="C35" s="112" t="str">
        <f t="shared" si="1"/>
        <v/>
      </c>
      <c r="D35" s="39"/>
      <c r="E35" s="40"/>
      <c r="F35" s="66"/>
      <c r="G35" s="66"/>
      <c r="H35" s="66"/>
      <c r="I35" s="40"/>
      <c r="J35" s="66"/>
      <c r="K35" s="66"/>
      <c r="L35" s="40"/>
    </row>
    <row r="36" spans="1:12" x14ac:dyDescent="0.2">
      <c r="A36" s="130"/>
      <c r="B36" s="79" t="str">
        <f t="shared" si="2"/>
        <v/>
      </c>
      <c r="C36" s="112" t="str">
        <f t="shared" si="1"/>
        <v/>
      </c>
      <c r="D36" s="39"/>
      <c r="E36" s="40"/>
      <c r="F36" s="66"/>
      <c r="G36" s="66"/>
      <c r="H36" s="66"/>
      <c r="I36" s="40"/>
      <c r="J36" s="66"/>
      <c r="K36" s="66"/>
      <c r="L36" s="40"/>
    </row>
    <row r="37" spans="1:12" x14ac:dyDescent="0.2">
      <c r="A37" s="130"/>
      <c r="B37" s="79" t="str">
        <f t="shared" si="2"/>
        <v/>
      </c>
      <c r="C37" s="112" t="str">
        <f t="shared" si="1"/>
        <v/>
      </c>
      <c r="D37" s="39"/>
      <c r="E37" s="40"/>
      <c r="F37" s="66"/>
      <c r="G37" s="66"/>
      <c r="H37" s="66"/>
      <c r="I37" s="40"/>
      <c r="J37" s="66"/>
      <c r="K37" s="66"/>
      <c r="L37" s="40"/>
    </row>
    <row r="38" spans="1:12" x14ac:dyDescent="0.2">
      <c r="A38" s="130"/>
      <c r="B38" s="79" t="str">
        <f t="shared" si="2"/>
        <v/>
      </c>
      <c r="C38" s="112" t="str">
        <f t="shared" si="1"/>
        <v/>
      </c>
      <c r="D38" s="39"/>
      <c r="E38" s="40"/>
      <c r="F38" s="66"/>
      <c r="G38" s="66"/>
      <c r="H38" s="66"/>
      <c r="I38" s="40"/>
      <c r="J38" s="66"/>
      <c r="K38" s="66"/>
      <c r="L38" s="40"/>
    </row>
    <row r="39" spans="1:12" x14ac:dyDescent="0.2">
      <c r="A39" s="130"/>
      <c r="B39" s="79" t="str">
        <f t="shared" si="2"/>
        <v/>
      </c>
      <c r="C39" s="112" t="str">
        <f t="shared" si="1"/>
        <v/>
      </c>
      <c r="D39" s="39"/>
      <c r="E39" s="40"/>
      <c r="F39" s="66"/>
      <c r="G39" s="66"/>
      <c r="H39" s="66"/>
      <c r="I39" s="40"/>
      <c r="J39" s="66"/>
      <c r="K39" s="66"/>
      <c r="L39" s="40"/>
    </row>
    <row r="40" spans="1:12" x14ac:dyDescent="0.2">
      <c r="A40" s="130"/>
      <c r="B40" s="79" t="str">
        <f t="shared" si="2"/>
        <v/>
      </c>
      <c r="C40" s="112" t="str">
        <f t="shared" si="1"/>
        <v/>
      </c>
      <c r="D40" s="39"/>
      <c r="E40" s="40"/>
      <c r="F40" s="66"/>
      <c r="G40" s="66"/>
      <c r="H40" s="66"/>
      <c r="I40" s="40"/>
      <c r="J40" s="66"/>
      <c r="K40" s="66"/>
      <c r="L40" s="40"/>
    </row>
    <row r="41" spans="1:12" x14ac:dyDescent="0.2">
      <c r="A41" s="130"/>
      <c r="B41" s="79" t="str">
        <f t="shared" si="2"/>
        <v/>
      </c>
      <c r="C41" s="112" t="str">
        <f t="shared" si="1"/>
        <v/>
      </c>
      <c r="D41" s="39"/>
      <c r="E41" s="40"/>
      <c r="F41" s="66"/>
      <c r="G41" s="66"/>
      <c r="H41" s="66"/>
      <c r="I41" s="40"/>
      <c r="J41" s="66"/>
      <c r="K41" s="66"/>
      <c r="L41" s="40"/>
    </row>
    <row r="42" spans="1:12" x14ac:dyDescent="0.2">
      <c r="A42" s="130"/>
      <c r="B42" s="79" t="str">
        <f t="shared" si="2"/>
        <v/>
      </c>
      <c r="C42" s="112" t="str">
        <f t="shared" si="1"/>
        <v/>
      </c>
      <c r="D42" s="39"/>
      <c r="E42" s="40"/>
      <c r="F42" s="66"/>
      <c r="G42" s="66"/>
      <c r="H42" s="66"/>
      <c r="I42" s="40"/>
      <c r="J42" s="66"/>
      <c r="K42" s="66"/>
      <c r="L42" s="40"/>
    </row>
    <row r="43" spans="1:12" x14ac:dyDescent="0.2">
      <c r="A43" s="130"/>
      <c r="B43" s="79" t="str">
        <f t="shared" si="2"/>
        <v/>
      </c>
      <c r="C43" s="112" t="str">
        <f t="shared" si="1"/>
        <v/>
      </c>
      <c r="D43" s="39"/>
      <c r="E43" s="40"/>
      <c r="F43" s="66"/>
      <c r="G43" s="66"/>
      <c r="H43" s="66"/>
      <c r="I43" s="40"/>
      <c r="J43" s="66"/>
      <c r="K43" s="66"/>
      <c r="L43" s="40"/>
    </row>
    <row r="44" spans="1:12" x14ac:dyDescent="0.2">
      <c r="A44" s="130"/>
      <c r="B44" s="79" t="str">
        <f t="shared" si="2"/>
        <v/>
      </c>
      <c r="C44" s="112" t="str">
        <f t="shared" si="1"/>
        <v/>
      </c>
      <c r="D44" s="39"/>
      <c r="E44" s="40"/>
      <c r="F44" s="66"/>
      <c r="G44" s="66"/>
      <c r="H44" s="66"/>
      <c r="I44" s="40"/>
      <c r="J44" s="66"/>
      <c r="K44" s="66"/>
      <c r="L44" s="40"/>
    </row>
    <row r="45" spans="1:12" x14ac:dyDescent="0.2">
      <c r="A45" s="130"/>
      <c r="B45" s="79" t="str">
        <f t="shared" si="2"/>
        <v/>
      </c>
      <c r="C45" s="112" t="str">
        <f t="shared" si="1"/>
        <v/>
      </c>
      <c r="D45" s="39"/>
      <c r="E45" s="40"/>
      <c r="F45" s="66"/>
      <c r="G45" s="66"/>
      <c r="H45" s="66"/>
      <c r="I45" s="40"/>
      <c r="J45" s="66"/>
      <c r="K45" s="66"/>
      <c r="L45" s="40"/>
    </row>
    <row r="46" spans="1:12" x14ac:dyDescent="0.2">
      <c r="A46" s="130"/>
      <c r="B46" s="79" t="str">
        <f t="shared" si="2"/>
        <v/>
      </c>
      <c r="C46" s="112" t="str">
        <f t="shared" si="1"/>
        <v/>
      </c>
      <c r="D46" s="39"/>
      <c r="E46" s="40"/>
      <c r="F46" s="66"/>
      <c r="G46" s="66"/>
      <c r="H46" s="66"/>
      <c r="I46" s="40"/>
      <c r="J46" s="66"/>
      <c r="K46" s="66"/>
      <c r="L46" s="40"/>
    </row>
    <row r="47" spans="1:12" x14ac:dyDescent="0.2">
      <c r="A47" s="130"/>
      <c r="B47" s="79" t="str">
        <f t="shared" si="2"/>
        <v/>
      </c>
      <c r="C47" s="112" t="str">
        <f t="shared" si="1"/>
        <v/>
      </c>
      <c r="D47" s="39"/>
      <c r="E47" s="40"/>
      <c r="F47" s="66"/>
      <c r="G47" s="66"/>
      <c r="H47" s="66"/>
      <c r="I47" s="40"/>
      <c r="J47" s="66"/>
      <c r="K47" s="66"/>
      <c r="L47" s="40"/>
    </row>
    <row r="48" spans="1:12" x14ac:dyDescent="0.2">
      <c r="A48" s="130"/>
      <c r="B48" s="79" t="str">
        <f t="shared" si="2"/>
        <v/>
      </c>
      <c r="C48" s="112" t="str">
        <f t="shared" si="1"/>
        <v/>
      </c>
      <c r="D48" s="39"/>
      <c r="E48" s="40"/>
      <c r="F48" s="66"/>
      <c r="G48" s="66"/>
      <c r="H48" s="66"/>
      <c r="I48" s="40"/>
      <c r="J48" s="66"/>
      <c r="K48" s="66"/>
      <c r="L48" s="40"/>
    </row>
    <row r="49" spans="1:12" x14ac:dyDescent="0.2">
      <c r="A49" s="130"/>
      <c r="B49" s="79" t="str">
        <f t="shared" si="2"/>
        <v/>
      </c>
      <c r="C49" s="112" t="str">
        <f t="shared" si="1"/>
        <v/>
      </c>
      <c r="D49" s="39"/>
      <c r="E49" s="40"/>
      <c r="F49" s="66"/>
      <c r="G49" s="66"/>
      <c r="H49" s="66"/>
      <c r="I49" s="40"/>
      <c r="J49" s="66"/>
      <c r="K49" s="66"/>
      <c r="L49" s="40"/>
    </row>
    <row r="50" spans="1:12" x14ac:dyDescent="0.2">
      <c r="A50" s="130"/>
      <c r="B50" s="79" t="str">
        <f t="shared" si="2"/>
        <v/>
      </c>
      <c r="C50" s="112" t="str">
        <f t="shared" si="1"/>
        <v/>
      </c>
      <c r="D50" s="39"/>
      <c r="E50" s="40"/>
      <c r="F50" s="66"/>
      <c r="G50" s="66"/>
      <c r="H50" s="66"/>
      <c r="I50" s="40"/>
      <c r="J50" s="66"/>
      <c r="K50" s="66"/>
      <c r="L50" s="40"/>
    </row>
    <row r="51" spans="1:12" x14ac:dyDescent="0.2">
      <c r="A51" s="130"/>
      <c r="B51" s="79" t="str">
        <f t="shared" si="2"/>
        <v/>
      </c>
      <c r="C51" s="112" t="str">
        <f t="shared" si="1"/>
        <v/>
      </c>
      <c r="D51" s="39"/>
      <c r="E51" s="40"/>
      <c r="F51" s="66"/>
      <c r="G51" s="66"/>
      <c r="H51" s="66"/>
      <c r="I51" s="40"/>
      <c r="J51" s="66"/>
      <c r="K51" s="66"/>
      <c r="L51" s="40"/>
    </row>
    <row r="52" spans="1:12" x14ac:dyDescent="0.2">
      <c r="A52" s="130"/>
      <c r="B52" s="79" t="str">
        <f t="shared" si="2"/>
        <v/>
      </c>
      <c r="C52" s="112" t="str">
        <f t="shared" si="1"/>
        <v/>
      </c>
      <c r="D52" s="39"/>
      <c r="E52" s="40"/>
      <c r="F52" s="66"/>
      <c r="G52" s="66"/>
      <c r="H52" s="66"/>
      <c r="I52" s="40"/>
      <c r="J52" s="66"/>
      <c r="K52" s="66"/>
      <c r="L52" s="40"/>
    </row>
    <row r="53" spans="1:12" x14ac:dyDescent="0.2">
      <c r="A53" s="130"/>
      <c r="B53" s="79" t="str">
        <f t="shared" si="2"/>
        <v/>
      </c>
      <c r="C53" s="112" t="str">
        <f t="shared" si="1"/>
        <v/>
      </c>
      <c r="D53" s="39"/>
      <c r="E53" s="40"/>
      <c r="F53" s="66"/>
      <c r="G53" s="66"/>
      <c r="H53" s="66"/>
      <c r="I53" s="40"/>
      <c r="J53" s="66"/>
      <c r="K53" s="66"/>
      <c r="L53" s="40"/>
    </row>
    <row r="54" spans="1:12" x14ac:dyDescent="0.2">
      <c r="A54" s="130"/>
      <c r="B54" s="79" t="str">
        <f t="shared" si="2"/>
        <v/>
      </c>
      <c r="C54" s="112" t="str">
        <f t="shared" si="1"/>
        <v/>
      </c>
      <c r="D54" s="39"/>
      <c r="E54" s="40"/>
      <c r="F54" s="66"/>
      <c r="G54" s="66"/>
      <c r="H54" s="66"/>
      <c r="I54" s="40"/>
      <c r="J54" s="66"/>
      <c r="K54" s="66"/>
      <c r="L54" s="40"/>
    </row>
    <row r="55" spans="1:12" x14ac:dyDescent="0.2">
      <c r="A55" s="130"/>
      <c r="B55" s="79" t="str">
        <f t="shared" si="2"/>
        <v/>
      </c>
      <c r="C55" s="112" t="str">
        <f t="shared" si="1"/>
        <v/>
      </c>
      <c r="D55" s="39"/>
      <c r="E55" s="40"/>
      <c r="F55" s="66"/>
      <c r="G55" s="66"/>
      <c r="H55" s="66"/>
      <c r="I55" s="40"/>
      <c r="J55" s="66"/>
      <c r="K55" s="66"/>
      <c r="L55" s="40"/>
    </row>
    <row r="56" spans="1:12" x14ac:dyDescent="0.2">
      <c r="A56" s="130"/>
      <c r="B56" s="79" t="str">
        <f t="shared" si="2"/>
        <v/>
      </c>
      <c r="C56" s="112" t="str">
        <f t="shared" si="1"/>
        <v/>
      </c>
      <c r="D56" s="39"/>
      <c r="E56" s="40"/>
      <c r="F56" s="66"/>
      <c r="G56" s="66"/>
      <c r="H56" s="66"/>
      <c r="I56" s="40"/>
      <c r="J56" s="66"/>
      <c r="K56" s="66"/>
      <c r="L56" s="40"/>
    </row>
    <row r="57" spans="1:12" x14ac:dyDescent="0.2">
      <c r="A57" s="130"/>
      <c r="B57" s="79" t="str">
        <f t="shared" si="2"/>
        <v/>
      </c>
      <c r="C57" s="112" t="str">
        <f t="shared" si="1"/>
        <v/>
      </c>
      <c r="D57" s="39"/>
      <c r="E57" s="40"/>
      <c r="F57" s="66"/>
      <c r="G57" s="66"/>
      <c r="H57" s="66"/>
      <c r="I57" s="40"/>
      <c r="J57" s="66"/>
      <c r="K57" s="66"/>
      <c r="L57" s="40"/>
    </row>
    <row r="58" spans="1:12" x14ac:dyDescent="0.2">
      <c r="A58" s="130"/>
      <c r="B58" s="79" t="str">
        <f t="shared" si="2"/>
        <v/>
      </c>
      <c r="C58" s="112" t="str">
        <f t="shared" si="1"/>
        <v/>
      </c>
      <c r="D58" s="39"/>
      <c r="E58" s="40"/>
      <c r="F58" s="66"/>
      <c r="G58" s="66"/>
      <c r="H58" s="66"/>
      <c r="I58" s="40"/>
      <c r="J58" s="66"/>
      <c r="K58" s="66"/>
      <c r="L58" s="40"/>
    </row>
    <row r="59" spans="1:12" x14ac:dyDescent="0.2">
      <c r="A59" s="130"/>
      <c r="B59" s="79" t="str">
        <f t="shared" si="2"/>
        <v/>
      </c>
      <c r="C59" s="112" t="str">
        <f t="shared" si="1"/>
        <v/>
      </c>
      <c r="D59" s="39"/>
      <c r="E59" s="40"/>
      <c r="F59" s="66"/>
      <c r="G59" s="66"/>
      <c r="H59" s="66"/>
      <c r="I59" s="40"/>
      <c r="J59" s="66"/>
      <c r="K59" s="66"/>
      <c r="L59" s="40"/>
    </row>
    <row r="60" spans="1:12" x14ac:dyDescent="0.2">
      <c r="A60" s="130"/>
      <c r="B60" s="79" t="str">
        <f t="shared" si="2"/>
        <v/>
      </c>
      <c r="C60" s="112" t="str">
        <f t="shared" si="1"/>
        <v/>
      </c>
      <c r="D60" s="39"/>
      <c r="E60" s="40"/>
      <c r="F60" s="66"/>
      <c r="G60" s="66"/>
      <c r="H60" s="66"/>
      <c r="I60" s="40"/>
      <c r="J60" s="66"/>
      <c r="K60" s="66"/>
      <c r="L60" s="40"/>
    </row>
    <row r="61" spans="1:12" x14ac:dyDescent="0.2">
      <c r="A61" s="130"/>
      <c r="B61" s="79" t="str">
        <f t="shared" si="2"/>
        <v/>
      </c>
      <c r="C61" s="112" t="str">
        <f t="shared" si="1"/>
        <v/>
      </c>
      <c r="D61" s="39"/>
      <c r="E61" s="40"/>
      <c r="F61" s="66"/>
      <c r="G61" s="66"/>
      <c r="H61" s="66"/>
      <c r="I61" s="40"/>
      <c r="J61" s="66"/>
      <c r="K61" s="66"/>
      <c r="L61" s="40"/>
    </row>
    <row r="62" spans="1:12" x14ac:dyDescent="0.2">
      <c r="A62" s="130"/>
      <c r="B62" s="79" t="str">
        <f t="shared" si="2"/>
        <v/>
      </c>
      <c r="C62" s="112" t="str">
        <f t="shared" si="1"/>
        <v/>
      </c>
      <c r="D62" s="39"/>
      <c r="E62" s="40"/>
      <c r="F62" s="66"/>
      <c r="G62" s="66"/>
      <c r="H62" s="66"/>
      <c r="I62" s="40"/>
      <c r="J62" s="66"/>
      <c r="K62" s="66"/>
      <c r="L62" s="40"/>
    </row>
    <row r="63" spans="1:12" x14ac:dyDescent="0.2">
      <c r="A63" s="130"/>
      <c r="B63" s="79" t="str">
        <f t="shared" si="2"/>
        <v/>
      </c>
      <c r="C63" s="112" t="str">
        <f t="shared" si="1"/>
        <v/>
      </c>
      <c r="D63" s="39"/>
      <c r="E63" s="40"/>
      <c r="F63" s="66"/>
      <c r="G63" s="66"/>
      <c r="H63" s="66"/>
      <c r="I63" s="40"/>
      <c r="J63" s="66"/>
      <c r="K63" s="66"/>
      <c r="L63" s="40"/>
    </row>
    <row r="64" spans="1:12" x14ac:dyDescent="0.2">
      <c r="A64" s="130"/>
      <c r="B64" s="79" t="str">
        <f t="shared" si="2"/>
        <v/>
      </c>
      <c r="C64" s="112" t="str">
        <f t="shared" si="1"/>
        <v/>
      </c>
      <c r="D64" s="39"/>
      <c r="E64" s="40"/>
      <c r="F64" s="66"/>
      <c r="G64" s="66"/>
      <c r="H64" s="66"/>
      <c r="I64" s="40"/>
      <c r="J64" s="66"/>
      <c r="K64" s="66"/>
      <c r="L64" s="40"/>
    </row>
    <row r="65" spans="1:12" x14ac:dyDescent="0.2">
      <c r="A65" s="130"/>
      <c r="B65" s="79" t="str">
        <f t="shared" si="2"/>
        <v/>
      </c>
      <c r="C65" s="112" t="str">
        <f t="shared" si="1"/>
        <v/>
      </c>
      <c r="D65" s="39"/>
      <c r="E65" s="40"/>
      <c r="F65" s="66"/>
      <c r="G65" s="66"/>
      <c r="H65" s="66"/>
      <c r="I65" s="40"/>
      <c r="J65" s="66"/>
      <c r="K65" s="66"/>
      <c r="L65" s="40"/>
    </row>
    <row r="66" spans="1:12" x14ac:dyDescent="0.2">
      <c r="A66" s="130"/>
      <c r="B66" s="79" t="str">
        <f t="shared" si="2"/>
        <v/>
      </c>
      <c r="C66" s="112" t="str">
        <f t="shared" si="1"/>
        <v/>
      </c>
      <c r="D66" s="39"/>
      <c r="E66" s="40"/>
      <c r="F66" s="66"/>
      <c r="G66" s="66"/>
      <c r="H66" s="66"/>
      <c r="I66" s="40"/>
      <c r="J66" s="66"/>
      <c r="K66" s="66"/>
      <c r="L66" s="40"/>
    </row>
    <row r="67" spans="1:12" x14ac:dyDescent="0.2">
      <c r="A67" s="130"/>
      <c r="B67" s="79" t="str">
        <f t="shared" si="2"/>
        <v/>
      </c>
      <c r="C67" s="112" t="str">
        <f t="shared" si="1"/>
        <v/>
      </c>
      <c r="D67" s="39"/>
      <c r="E67" s="40"/>
      <c r="F67" s="66"/>
      <c r="G67" s="66"/>
      <c r="H67" s="66"/>
      <c r="I67" s="40"/>
      <c r="J67" s="66"/>
      <c r="K67" s="66"/>
      <c r="L67" s="40"/>
    </row>
    <row r="68" spans="1:12" x14ac:dyDescent="0.2">
      <c r="A68" s="130"/>
      <c r="B68" s="79" t="str">
        <f t="shared" si="2"/>
        <v/>
      </c>
      <c r="C68" s="112" t="str">
        <f t="shared" si="1"/>
        <v/>
      </c>
      <c r="D68" s="39"/>
      <c r="E68" s="40"/>
      <c r="F68" s="66"/>
      <c r="G68" s="66"/>
      <c r="H68" s="66"/>
      <c r="I68" s="40"/>
      <c r="J68" s="66"/>
      <c r="K68" s="66"/>
      <c r="L68" s="40"/>
    </row>
    <row r="69" spans="1:12" x14ac:dyDescent="0.2">
      <c r="A69" s="130"/>
      <c r="B69" s="79" t="str">
        <f t="shared" si="2"/>
        <v/>
      </c>
      <c r="C69" s="112" t="str">
        <f t="shared" si="1"/>
        <v/>
      </c>
      <c r="D69" s="39"/>
      <c r="E69" s="40"/>
      <c r="F69" s="66"/>
      <c r="G69" s="66"/>
      <c r="H69" s="66"/>
      <c r="I69" s="40"/>
      <c r="J69" s="66"/>
      <c r="K69" s="66"/>
      <c r="L69" s="40"/>
    </row>
    <row r="70" spans="1:12" x14ac:dyDescent="0.2">
      <c r="A70" s="130"/>
      <c r="B70" s="79" t="str">
        <f t="shared" si="2"/>
        <v/>
      </c>
      <c r="C70" s="112" t="str">
        <f t="shared" si="1"/>
        <v/>
      </c>
      <c r="D70" s="39"/>
      <c r="E70" s="40"/>
      <c r="F70" s="66"/>
      <c r="G70" s="66"/>
      <c r="H70" s="66"/>
      <c r="I70" s="40"/>
      <c r="J70" s="66"/>
      <c r="K70" s="66"/>
      <c r="L70" s="40"/>
    </row>
    <row r="71" spans="1:12" x14ac:dyDescent="0.2">
      <c r="A71" s="130"/>
      <c r="B71" s="79" t="str">
        <f t="shared" si="2"/>
        <v/>
      </c>
      <c r="C71" s="112" t="str">
        <f t="shared" si="1"/>
        <v/>
      </c>
      <c r="D71" s="39"/>
      <c r="E71" s="40"/>
      <c r="F71" s="66"/>
      <c r="G71" s="66"/>
      <c r="H71" s="66"/>
      <c r="I71" s="40"/>
      <c r="J71" s="66"/>
      <c r="K71" s="66"/>
      <c r="L71" s="40"/>
    </row>
    <row r="72" spans="1:12" x14ac:dyDescent="0.2">
      <c r="A72" s="130"/>
      <c r="B72" s="79" t="str">
        <f t="shared" si="2"/>
        <v/>
      </c>
      <c r="C72" s="112" t="str">
        <f t="shared" ref="C72:C135" si="3">IF(A72="","",IF(ISERROR(VLOOKUP(TEXT(A72,0),remples,9,0)),IF(ISERROR(VLOOKUP(TEXT(A72,0),rempl_ficha,6,0)),"***** Codigo No Encontrado *****",UPPER((VLOOKUP(TEXT(A72,0),rempl_ficha,6,0)))),VLOOKUP(TEXT(A72,0),remples,9,0)))</f>
        <v/>
      </c>
      <c r="D72" s="39"/>
      <c r="E72" s="40"/>
      <c r="F72" s="66"/>
      <c r="G72" s="66"/>
      <c r="H72" s="66"/>
      <c r="I72" s="40"/>
      <c r="J72" s="66"/>
      <c r="K72" s="66"/>
      <c r="L72" s="40"/>
    </row>
    <row r="73" spans="1:12" x14ac:dyDescent="0.2">
      <c r="A73" s="130"/>
      <c r="B73" s="79" t="str">
        <f t="shared" ref="B73:B136" si="4">IF(A73="","",IF(ISERROR(VLOOKUP(TEXT(A73,0),remples,3,0)),IF(ISERROR(VLOOKUP(TEXT(A73,0),rempl_ficha,7,0)),"***** Codigo No Encontrado *****",UPPER((VLOOKUP(TEXT(A73,0),rempl_ficha,7,0)&amp;"   "&amp;VLOOKUP(TEXT(A73,0),rempl_ficha,8,0)&amp;","&amp;VLOOKUP(TEXT(A73,0),rempl_ficha,9,0)))),VLOOKUP(TEXT(A73,0),remples,3,0)))</f>
        <v/>
      </c>
      <c r="C73" s="112" t="str">
        <f t="shared" si="3"/>
        <v/>
      </c>
      <c r="D73" s="39"/>
      <c r="E73" s="40"/>
      <c r="F73" s="66"/>
      <c r="G73" s="66"/>
      <c r="H73" s="66"/>
      <c r="I73" s="40"/>
      <c r="J73" s="66"/>
      <c r="K73" s="66"/>
      <c r="L73" s="40"/>
    </row>
    <row r="74" spans="1:12" x14ac:dyDescent="0.2">
      <c r="A74" s="130"/>
      <c r="B74" s="79" t="str">
        <f t="shared" si="4"/>
        <v/>
      </c>
      <c r="C74" s="112" t="str">
        <f t="shared" si="3"/>
        <v/>
      </c>
      <c r="D74" s="39"/>
      <c r="E74" s="40"/>
      <c r="F74" s="66"/>
      <c r="G74" s="66"/>
      <c r="H74" s="66"/>
      <c r="I74" s="40"/>
      <c r="J74" s="66"/>
      <c r="K74" s="66"/>
      <c r="L74" s="40"/>
    </row>
    <row r="75" spans="1:12" x14ac:dyDescent="0.2">
      <c r="A75" s="130"/>
      <c r="B75" s="79" t="str">
        <f t="shared" si="4"/>
        <v/>
      </c>
      <c r="C75" s="112" t="str">
        <f t="shared" si="3"/>
        <v/>
      </c>
      <c r="D75" s="39"/>
      <c r="E75" s="40"/>
      <c r="F75" s="66"/>
      <c r="G75" s="66"/>
      <c r="H75" s="66"/>
      <c r="I75" s="40"/>
      <c r="J75" s="66"/>
      <c r="K75" s="66"/>
      <c r="L75" s="40"/>
    </row>
    <row r="76" spans="1:12" x14ac:dyDescent="0.2">
      <c r="A76" s="130"/>
      <c r="B76" s="79" t="str">
        <f t="shared" si="4"/>
        <v/>
      </c>
      <c r="C76" s="112" t="str">
        <f t="shared" si="3"/>
        <v/>
      </c>
      <c r="D76" s="39"/>
      <c r="E76" s="40"/>
      <c r="F76" s="66"/>
      <c r="G76" s="66"/>
      <c r="H76" s="66"/>
      <c r="I76" s="40"/>
      <c r="J76" s="66"/>
      <c r="K76" s="66"/>
      <c r="L76" s="40"/>
    </row>
    <row r="77" spans="1:12" x14ac:dyDescent="0.2">
      <c r="A77" s="130"/>
      <c r="B77" s="79" t="str">
        <f t="shared" si="4"/>
        <v/>
      </c>
      <c r="C77" s="112" t="str">
        <f t="shared" si="3"/>
        <v/>
      </c>
      <c r="D77" s="39"/>
      <c r="E77" s="40"/>
      <c r="F77" s="66"/>
      <c r="G77" s="66"/>
      <c r="H77" s="66"/>
      <c r="I77" s="40"/>
      <c r="J77" s="66"/>
      <c r="K77" s="66"/>
      <c r="L77" s="40"/>
    </row>
    <row r="78" spans="1:12" x14ac:dyDescent="0.2">
      <c r="A78" s="130"/>
      <c r="B78" s="79" t="str">
        <f t="shared" si="4"/>
        <v/>
      </c>
      <c r="C78" s="112" t="str">
        <f t="shared" si="3"/>
        <v/>
      </c>
      <c r="D78" s="39"/>
      <c r="E78" s="40"/>
      <c r="F78" s="66"/>
      <c r="G78" s="66"/>
      <c r="H78" s="66"/>
      <c r="I78" s="40"/>
      <c r="J78" s="66"/>
      <c r="K78" s="66"/>
      <c r="L78" s="40"/>
    </row>
    <row r="79" spans="1:12" x14ac:dyDescent="0.2">
      <c r="A79" s="130"/>
      <c r="B79" s="79" t="str">
        <f t="shared" si="4"/>
        <v/>
      </c>
      <c r="C79" s="112" t="str">
        <f t="shared" si="3"/>
        <v/>
      </c>
      <c r="D79" s="39"/>
      <c r="E79" s="40"/>
      <c r="F79" s="66"/>
      <c r="G79" s="66"/>
      <c r="H79" s="66"/>
      <c r="I79" s="40"/>
      <c r="J79" s="66"/>
      <c r="K79" s="66"/>
      <c r="L79" s="40"/>
    </row>
    <row r="80" spans="1:12" x14ac:dyDescent="0.2">
      <c r="A80" s="130"/>
      <c r="B80" s="79" t="str">
        <f t="shared" si="4"/>
        <v/>
      </c>
      <c r="C80" s="112" t="str">
        <f t="shared" si="3"/>
        <v/>
      </c>
      <c r="D80" s="39"/>
      <c r="E80" s="40"/>
      <c r="F80" s="66"/>
      <c r="G80" s="66"/>
      <c r="H80" s="66"/>
      <c r="I80" s="40"/>
      <c r="J80" s="66"/>
      <c r="K80" s="66"/>
      <c r="L80" s="40"/>
    </row>
    <row r="81" spans="1:12" x14ac:dyDescent="0.2">
      <c r="A81" s="130"/>
      <c r="B81" s="79" t="str">
        <f t="shared" si="4"/>
        <v/>
      </c>
      <c r="C81" s="112" t="str">
        <f t="shared" si="3"/>
        <v/>
      </c>
      <c r="D81" s="39"/>
      <c r="E81" s="40"/>
      <c r="F81" s="66"/>
      <c r="G81" s="66"/>
      <c r="H81" s="66"/>
      <c r="I81" s="40"/>
      <c r="J81" s="66"/>
      <c r="K81" s="66"/>
      <c r="L81" s="40"/>
    </row>
    <row r="82" spans="1:12" x14ac:dyDescent="0.2">
      <c r="A82" s="130"/>
      <c r="B82" s="79" t="str">
        <f t="shared" si="4"/>
        <v/>
      </c>
      <c r="C82" s="112" t="str">
        <f t="shared" si="3"/>
        <v/>
      </c>
      <c r="D82" s="39"/>
      <c r="E82" s="40"/>
      <c r="F82" s="66"/>
      <c r="G82" s="66"/>
      <c r="H82" s="66"/>
      <c r="I82" s="40"/>
      <c r="J82" s="66"/>
      <c r="K82" s="66"/>
      <c r="L82" s="40"/>
    </row>
    <row r="83" spans="1:12" x14ac:dyDescent="0.2">
      <c r="A83" s="130"/>
      <c r="B83" s="79" t="str">
        <f t="shared" si="4"/>
        <v/>
      </c>
      <c r="C83" s="112" t="str">
        <f t="shared" si="3"/>
        <v/>
      </c>
      <c r="D83" s="39"/>
      <c r="E83" s="40"/>
      <c r="F83" s="66"/>
      <c r="G83" s="66"/>
      <c r="H83" s="66"/>
      <c r="I83" s="40"/>
      <c r="J83" s="66"/>
      <c r="K83" s="66"/>
      <c r="L83" s="40"/>
    </row>
    <row r="84" spans="1:12" x14ac:dyDescent="0.2">
      <c r="A84" s="130"/>
      <c r="B84" s="79" t="str">
        <f t="shared" si="4"/>
        <v/>
      </c>
      <c r="C84" s="112" t="str">
        <f t="shared" si="3"/>
        <v/>
      </c>
      <c r="D84" s="39"/>
      <c r="E84" s="40"/>
      <c r="F84" s="66"/>
      <c r="G84" s="66"/>
      <c r="H84" s="66"/>
      <c r="I84" s="40"/>
      <c r="J84" s="66"/>
      <c r="K84" s="66"/>
      <c r="L84" s="40"/>
    </row>
    <row r="85" spans="1:12" x14ac:dyDescent="0.2">
      <c r="A85" s="130"/>
      <c r="B85" s="79" t="str">
        <f t="shared" si="4"/>
        <v/>
      </c>
      <c r="C85" s="112" t="str">
        <f t="shared" si="3"/>
        <v/>
      </c>
      <c r="D85" s="39"/>
      <c r="E85" s="40"/>
      <c r="F85" s="66"/>
      <c r="G85" s="66"/>
      <c r="H85" s="66"/>
      <c r="I85" s="40"/>
      <c r="J85" s="66"/>
      <c r="K85" s="66"/>
      <c r="L85" s="40"/>
    </row>
    <row r="86" spans="1:12" x14ac:dyDescent="0.2">
      <c r="A86" s="130"/>
      <c r="B86" s="79" t="str">
        <f t="shared" si="4"/>
        <v/>
      </c>
      <c r="C86" s="112" t="str">
        <f t="shared" si="3"/>
        <v/>
      </c>
      <c r="D86" s="39"/>
      <c r="E86" s="40"/>
      <c r="F86" s="66"/>
      <c r="G86" s="66"/>
      <c r="H86" s="66"/>
      <c r="I86" s="40"/>
      <c r="J86" s="66"/>
      <c r="K86" s="66"/>
      <c r="L86" s="40"/>
    </row>
    <row r="87" spans="1:12" x14ac:dyDescent="0.2">
      <c r="A87" s="130"/>
      <c r="B87" s="79" t="str">
        <f t="shared" si="4"/>
        <v/>
      </c>
      <c r="C87" s="112" t="str">
        <f t="shared" si="3"/>
        <v/>
      </c>
      <c r="D87" s="39"/>
      <c r="E87" s="40"/>
      <c r="F87" s="66"/>
      <c r="G87" s="66"/>
      <c r="H87" s="66"/>
      <c r="I87" s="40"/>
      <c r="J87" s="66"/>
      <c r="K87" s="66"/>
      <c r="L87" s="40"/>
    </row>
    <row r="88" spans="1:12" x14ac:dyDescent="0.2">
      <c r="A88" s="130"/>
      <c r="B88" s="79" t="str">
        <f t="shared" si="4"/>
        <v/>
      </c>
      <c r="C88" s="112" t="str">
        <f t="shared" si="3"/>
        <v/>
      </c>
      <c r="D88" s="39"/>
      <c r="E88" s="40"/>
      <c r="F88" s="66"/>
      <c r="G88" s="66"/>
      <c r="H88" s="66"/>
      <c r="I88" s="40"/>
      <c r="J88" s="66"/>
      <c r="K88" s="66"/>
      <c r="L88" s="40"/>
    </row>
    <row r="89" spans="1:12" x14ac:dyDescent="0.2">
      <c r="A89" s="130"/>
      <c r="B89" s="79" t="str">
        <f t="shared" si="4"/>
        <v/>
      </c>
      <c r="C89" s="112" t="str">
        <f t="shared" si="3"/>
        <v/>
      </c>
      <c r="D89" s="39"/>
      <c r="E89" s="40"/>
      <c r="F89" s="66"/>
      <c r="G89" s="66"/>
      <c r="H89" s="66"/>
      <c r="I89" s="40"/>
      <c r="J89" s="66"/>
      <c r="K89" s="66"/>
      <c r="L89" s="40"/>
    </row>
    <row r="90" spans="1:12" x14ac:dyDescent="0.2">
      <c r="A90" s="130"/>
      <c r="B90" s="79" t="str">
        <f t="shared" si="4"/>
        <v/>
      </c>
      <c r="C90" s="112" t="str">
        <f t="shared" si="3"/>
        <v/>
      </c>
      <c r="D90" s="39"/>
      <c r="E90" s="40"/>
      <c r="F90" s="66"/>
      <c r="G90" s="66"/>
      <c r="H90" s="66"/>
      <c r="I90" s="40"/>
      <c r="J90" s="66"/>
      <c r="K90" s="66"/>
      <c r="L90" s="40"/>
    </row>
    <row r="91" spans="1:12" x14ac:dyDescent="0.2">
      <c r="A91" s="130"/>
      <c r="B91" s="79" t="str">
        <f t="shared" si="4"/>
        <v/>
      </c>
      <c r="C91" s="112" t="str">
        <f t="shared" si="3"/>
        <v/>
      </c>
      <c r="D91" s="39"/>
      <c r="E91" s="40"/>
      <c r="F91" s="66"/>
      <c r="G91" s="66"/>
      <c r="H91" s="66"/>
      <c r="I91" s="40"/>
      <c r="J91" s="66"/>
      <c r="K91" s="66"/>
      <c r="L91" s="40"/>
    </row>
    <row r="92" spans="1:12" x14ac:dyDescent="0.2">
      <c r="A92" s="130"/>
      <c r="B92" s="79" t="str">
        <f t="shared" si="4"/>
        <v/>
      </c>
      <c r="C92" s="112" t="str">
        <f t="shared" si="3"/>
        <v/>
      </c>
      <c r="D92" s="39"/>
      <c r="E92" s="40"/>
      <c r="F92" s="66"/>
      <c r="G92" s="66"/>
      <c r="H92" s="66"/>
      <c r="I92" s="40"/>
      <c r="J92" s="66"/>
      <c r="K92" s="66"/>
      <c r="L92" s="40"/>
    </row>
    <row r="93" spans="1:12" x14ac:dyDescent="0.2">
      <c r="A93" s="130"/>
      <c r="B93" s="79" t="str">
        <f t="shared" si="4"/>
        <v/>
      </c>
      <c r="C93" s="112" t="str">
        <f t="shared" si="3"/>
        <v/>
      </c>
      <c r="D93" s="39"/>
      <c r="E93" s="40"/>
      <c r="F93" s="66"/>
      <c r="G93" s="66"/>
      <c r="H93" s="66"/>
      <c r="I93" s="40"/>
      <c r="J93" s="66"/>
      <c r="K93" s="66"/>
      <c r="L93" s="40"/>
    </row>
    <row r="94" spans="1:12" x14ac:dyDescent="0.2">
      <c r="A94" s="130"/>
      <c r="B94" s="79" t="str">
        <f t="shared" si="4"/>
        <v/>
      </c>
      <c r="C94" s="112" t="str">
        <f t="shared" si="3"/>
        <v/>
      </c>
      <c r="D94" s="39"/>
      <c r="E94" s="40"/>
      <c r="F94" s="66"/>
      <c r="G94" s="66"/>
      <c r="H94" s="66"/>
      <c r="I94" s="40"/>
      <c r="J94" s="66"/>
      <c r="K94" s="66"/>
      <c r="L94" s="40"/>
    </row>
    <row r="95" spans="1:12" x14ac:dyDescent="0.2">
      <c r="A95" s="130"/>
      <c r="B95" s="79" t="str">
        <f t="shared" si="4"/>
        <v/>
      </c>
      <c r="C95" s="112" t="str">
        <f t="shared" si="3"/>
        <v/>
      </c>
      <c r="D95" s="39"/>
      <c r="E95" s="40"/>
      <c r="F95" s="66"/>
      <c r="G95" s="66"/>
      <c r="H95" s="66"/>
      <c r="I95" s="40"/>
      <c r="J95" s="66"/>
      <c r="K95" s="66"/>
      <c r="L95" s="40"/>
    </row>
    <row r="96" spans="1:12" x14ac:dyDescent="0.2">
      <c r="A96" s="130"/>
      <c r="B96" s="79" t="str">
        <f t="shared" si="4"/>
        <v/>
      </c>
      <c r="C96" s="112" t="str">
        <f t="shared" si="3"/>
        <v/>
      </c>
      <c r="D96" s="39"/>
      <c r="E96" s="40"/>
      <c r="F96" s="66"/>
      <c r="G96" s="66"/>
      <c r="H96" s="66"/>
      <c r="I96" s="40"/>
      <c r="J96" s="66"/>
      <c r="K96" s="66"/>
      <c r="L96" s="40"/>
    </row>
    <row r="97" spans="1:12" x14ac:dyDescent="0.2">
      <c r="A97" s="130"/>
      <c r="B97" s="79" t="str">
        <f t="shared" si="4"/>
        <v/>
      </c>
      <c r="C97" s="112" t="str">
        <f t="shared" si="3"/>
        <v/>
      </c>
      <c r="D97" s="39"/>
      <c r="E97" s="40"/>
      <c r="F97" s="66"/>
      <c r="G97" s="66"/>
      <c r="H97" s="66"/>
      <c r="I97" s="40"/>
      <c r="J97" s="66"/>
      <c r="K97" s="66"/>
      <c r="L97" s="40"/>
    </row>
    <row r="98" spans="1:12" x14ac:dyDescent="0.2">
      <c r="A98" s="130"/>
      <c r="B98" s="79" t="str">
        <f t="shared" si="4"/>
        <v/>
      </c>
      <c r="C98" s="112" t="str">
        <f t="shared" si="3"/>
        <v/>
      </c>
      <c r="D98" s="39"/>
      <c r="E98" s="40"/>
      <c r="F98" s="66"/>
      <c r="G98" s="66"/>
      <c r="H98" s="66"/>
      <c r="I98" s="40"/>
      <c r="J98" s="66"/>
      <c r="K98" s="66"/>
      <c r="L98" s="40"/>
    </row>
    <row r="99" spans="1:12" x14ac:dyDescent="0.2">
      <c r="A99" s="130"/>
      <c r="B99" s="79" t="str">
        <f t="shared" si="4"/>
        <v/>
      </c>
      <c r="C99" s="112" t="str">
        <f t="shared" si="3"/>
        <v/>
      </c>
      <c r="D99" s="39"/>
      <c r="E99" s="40"/>
      <c r="F99" s="66"/>
      <c r="G99" s="66"/>
      <c r="H99" s="66"/>
      <c r="I99" s="40"/>
      <c r="J99" s="66"/>
      <c r="K99" s="66"/>
      <c r="L99" s="40"/>
    </row>
    <row r="100" spans="1:12" x14ac:dyDescent="0.2">
      <c r="A100" s="130"/>
      <c r="B100" s="79" t="str">
        <f t="shared" si="4"/>
        <v/>
      </c>
      <c r="C100" s="112" t="str">
        <f t="shared" si="3"/>
        <v/>
      </c>
      <c r="D100" s="39"/>
      <c r="E100" s="40"/>
      <c r="F100" s="66"/>
      <c r="G100" s="66"/>
      <c r="H100" s="66"/>
      <c r="I100" s="40"/>
      <c r="J100" s="66"/>
      <c r="K100" s="66"/>
      <c r="L100" s="40"/>
    </row>
    <row r="101" spans="1:12" x14ac:dyDescent="0.2">
      <c r="A101" s="130"/>
      <c r="B101" s="79" t="str">
        <f t="shared" si="4"/>
        <v/>
      </c>
      <c r="C101" s="112" t="str">
        <f t="shared" si="3"/>
        <v/>
      </c>
      <c r="D101" s="39"/>
      <c r="E101" s="40"/>
      <c r="F101" s="66"/>
      <c r="G101" s="66"/>
      <c r="H101" s="66"/>
      <c r="I101" s="40"/>
      <c r="J101" s="66"/>
      <c r="K101" s="66"/>
      <c r="L101" s="40"/>
    </row>
    <row r="102" spans="1:12" x14ac:dyDescent="0.2">
      <c r="A102" s="130"/>
      <c r="B102" s="79" t="str">
        <f t="shared" si="4"/>
        <v/>
      </c>
      <c r="C102" s="112" t="str">
        <f t="shared" si="3"/>
        <v/>
      </c>
      <c r="D102" s="39"/>
      <c r="E102" s="40"/>
      <c r="F102" s="66"/>
      <c r="G102" s="66"/>
      <c r="H102" s="66"/>
      <c r="I102" s="40"/>
      <c r="J102" s="66"/>
      <c r="K102" s="66"/>
      <c r="L102" s="40"/>
    </row>
    <row r="103" spans="1:12" x14ac:dyDescent="0.2">
      <c r="A103" s="130"/>
      <c r="B103" s="79" t="str">
        <f t="shared" si="4"/>
        <v/>
      </c>
      <c r="C103" s="112" t="str">
        <f t="shared" si="3"/>
        <v/>
      </c>
      <c r="D103" s="39"/>
      <c r="E103" s="40"/>
      <c r="F103" s="66"/>
      <c r="G103" s="66"/>
      <c r="H103" s="66"/>
      <c r="I103" s="40"/>
      <c r="J103" s="66"/>
      <c r="K103" s="66"/>
      <c r="L103" s="40"/>
    </row>
    <row r="104" spans="1:12" x14ac:dyDescent="0.2">
      <c r="A104" s="130"/>
      <c r="B104" s="79" t="str">
        <f t="shared" si="4"/>
        <v/>
      </c>
      <c r="C104" s="112" t="str">
        <f t="shared" si="3"/>
        <v/>
      </c>
      <c r="D104" s="39"/>
      <c r="E104" s="40"/>
      <c r="F104" s="66"/>
      <c r="G104" s="66"/>
      <c r="H104" s="66"/>
      <c r="I104" s="40"/>
      <c r="J104" s="66"/>
      <c r="K104" s="66"/>
      <c r="L104" s="40"/>
    </row>
    <row r="105" spans="1:12" x14ac:dyDescent="0.2">
      <c r="A105" s="130"/>
      <c r="B105" s="79" t="str">
        <f t="shared" si="4"/>
        <v/>
      </c>
      <c r="C105" s="112" t="str">
        <f t="shared" si="3"/>
        <v/>
      </c>
      <c r="D105" s="39"/>
      <c r="E105" s="40"/>
      <c r="F105" s="66"/>
      <c r="G105" s="66"/>
      <c r="H105" s="66"/>
      <c r="I105" s="40"/>
      <c r="J105" s="66"/>
      <c r="K105" s="66"/>
      <c r="L105" s="40"/>
    </row>
    <row r="106" spans="1:12" x14ac:dyDescent="0.2">
      <c r="A106" s="130"/>
      <c r="B106" s="79" t="str">
        <f t="shared" si="4"/>
        <v/>
      </c>
      <c r="C106" s="112" t="str">
        <f t="shared" si="3"/>
        <v/>
      </c>
      <c r="D106" s="39"/>
      <c r="E106" s="40"/>
      <c r="F106" s="66"/>
      <c r="G106" s="66"/>
      <c r="H106" s="66"/>
      <c r="I106" s="40"/>
      <c r="J106" s="66"/>
      <c r="K106" s="66"/>
      <c r="L106" s="40"/>
    </row>
    <row r="107" spans="1:12" x14ac:dyDescent="0.2">
      <c r="A107" s="130"/>
      <c r="B107" s="79" t="str">
        <f t="shared" si="4"/>
        <v/>
      </c>
      <c r="C107" s="112" t="str">
        <f t="shared" si="3"/>
        <v/>
      </c>
      <c r="D107" s="39"/>
      <c r="E107" s="40"/>
      <c r="F107" s="66"/>
      <c r="G107" s="66"/>
      <c r="H107" s="66"/>
      <c r="I107" s="40"/>
      <c r="J107" s="66"/>
      <c r="K107" s="66"/>
      <c r="L107" s="40"/>
    </row>
    <row r="108" spans="1:12" x14ac:dyDescent="0.2">
      <c r="A108" s="130"/>
      <c r="B108" s="79" t="str">
        <f t="shared" si="4"/>
        <v/>
      </c>
      <c r="C108" s="112" t="str">
        <f t="shared" si="3"/>
        <v/>
      </c>
      <c r="D108" s="39"/>
      <c r="E108" s="40"/>
      <c r="F108" s="66"/>
      <c r="G108" s="66"/>
      <c r="H108" s="66"/>
      <c r="I108" s="40"/>
      <c r="J108" s="66"/>
      <c r="K108" s="66"/>
      <c r="L108" s="40"/>
    </row>
    <row r="109" spans="1:12" x14ac:dyDescent="0.2">
      <c r="A109" s="130"/>
      <c r="B109" s="79" t="str">
        <f t="shared" si="4"/>
        <v/>
      </c>
      <c r="C109" s="112" t="str">
        <f t="shared" si="3"/>
        <v/>
      </c>
      <c r="D109" s="39"/>
      <c r="E109" s="40"/>
      <c r="F109" s="66"/>
      <c r="G109" s="66"/>
      <c r="H109" s="66"/>
      <c r="I109" s="40"/>
      <c r="J109" s="66"/>
      <c r="K109" s="66"/>
      <c r="L109" s="40"/>
    </row>
    <row r="110" spans="1:12" x14ac:dyDescent="0.2">
      <c r="A110" s="130"/>
      <c r="B110" s="79" t="str">
        <f t="shared" si="4"/>
        <v/>
      </c>
      <c r="C110" s="112" t="str">
        <f t="shared" si="3"/>
        <v/>
      </c>
      <c r="D110" s="39"/>
      <c r="E110" s="40"/>
      <c r="F110" s="66"/>
      <c r="G110" s="66"/>
      <c r="H110" s="66"/>
      <c r="I110" s="40"/>
      <c r="J110" s="66"/>
      <c r="K110" s="66"/>
      <c r="L110" s="40"/>
    </row>
    <row r="111" spans="1:12" x14ac:dyDescent="0.2">
      <c r="A111" s="130"/>
      <c r="B111" s="79" t="str">
        <f t="shared" si="4"/>
        <v/>
      </c>
      <c r="C111" s="112" t="str">
        <f t="shared" si="3"/>
        <v/>
      </c>
      <c r="D111" s="39"/>
      <c r="E111" s="40"/>
      <c r="F111" s="66"/>
      <c r="G111" s="66"/>
      <c r="H111" s="66"/>
      <c r="I111" s="40"/>
      <c r="J111" s="66"/>
      <c r="K111" s="66"/>
      <c r="L111" s="40"/>
    </row>
    <row r="112" spans="1:12" x14ac:dyDescent="0.2">
      <c r="A112" s="130"/>
      <c r="B112" s="79" t="str">
        <f t="shared" si="4"/>
        <v/>
      </c>
      <c r="C112" s="112" t="str">
        <f t="shared" si="3"/>
        <v/>
      </c>
      <c r="D112" s="39"/>
      <c r="E112" s="40"/>
      <c r="F112" s="66"/>
      <c r="G112" s="66"/>
      <c r="H112" s="66"/>
      <c r="I112" s="40"/>
      <c r="J112" s="66"/>
      <c r="K112" s="66"/>
      <c r="L112" s="40"/>
    </row>
    <row r="113" spans="1:12" x14ac:dyDescent="0.2">
      <c r="A113" s="130"/>
      <c r="B113" s="79" t="str">
        <f t="shared" si="4"/>
        <v/>
      </c>
      <c r="C113" s="112" t="str">
        <f t="shared" si="3"/>
        <v/>
      </c>
      <c r="D113" s="39"/>
      <c r="E113" s="40"/>
      <c r="F113" s="66"/>
      <c r="G113" s="66"/>
      <c r="H113" s="66"/>
      <c r="I113" s="40"/>
      <c r="J113" s="66"/>
      <c r="K113" s="66"/>
      <c r="L113" s="40"/>
    </row>
    <row r="114" spans="1:12" x14ac:dyDescent="0.2">
      <c r="A114" s="130"/>
      <c r="B114" s="79" t="str">
        <f t="shared" si="4"/>
        <v/>
      </c>
      <c r="C114" s="112" t="str">
        <f t="shared" si="3"/>
        <v/>
      </c>
      <c r="D114" s="39"/>
      <c r="E114" s="40"/>
      <c r="F114" s="66"/>
      <c r="G114" s="66"/>
      <c r="H114" s="66"/>
      <c r="I114" s="40"/>
      <c r="J114" s="66"/>
      <c r="K114" s="66"/>
      <c r="L114" s="40"/>
    </row>
    <row r="115" spans="1:12" x14ac:dyDescent="0.2">
      <c r="A115" s="130"/>
      <c r="B115" s="79" t="str">
        <f t="shared" si="4"/>
        <v/>
      </c>
      <c r="C115" s="112" t="str">
        <f t="shared" si="3"/>
        <v/>
      </c>
      <c r="D115" s="39"/>
      <c r="E115" s="40"/>
      <c r="F115" s="66"/>
      <c r="G115" s="66"/>
      <c r="H115" s="66"/>
      <c r="I115" s="40"/>
      <c r="J115" s="66"/>
      <c r="K115" s="66"/>
      <c r="L115" s="40"/>
    </row>
    <row r="116" spans="1:12" x14ac:dyDescent="0.2">
      <c r="A116" s="130"/>
      <c r="B116" s="79" t="str">
        <f t="shared" si="4"/>
        <v/>
      </c>
      <c r="C116" s="112" t="str">
        <f t="shared" si="3"/>
        <v/>
      </c>
      <c r="D116" s="39"/>
      <c r="E116" s="40"/>
      <c r="F116" s="66"/>
      <c r="G116" s="66"/>
      <c r="H116" s="66"/>
      <c r="I116" s="40"/>
      <c r="J116" s="66"/>
      <c r="K116" s="66"/>
      <c r="L116" s="40"/>
    </row>
    <row r="117" spans="1:12" x14ac:dyDescent="0.2">
      <c r="A117" s="130"/>
      <c r="B117" s="79" t="str">
        <f t="shared" si="4"/>
        <v/>
      </c>
      <c r="C117" s="112" t="str">
        <f t="shared" si="3"/>
        <v/>
      </c>
      <c r="D117" s="39"/>
      <c r="E117" s="40"/>
      <c r="F117" s="66"/>
      <c r="G117" s="66"/>
      <c r="H117" s="66"/>
      <c r="I117" s="40"/>
      <c r="J117" s="66"/>
      <c r="K117" s="66"/>
      <c r="L117" s="40"/>
    </row>
    <row r="118" spans="1:12" x14ac:dyDescent="0.2">
      <c r="A118" s="130"/>
      <c r="B118" s="79" t="str">
        <f t="shared" si="4"/>
        <v/>
      </c>
      <c r="C118" s="112" t="str">
        <f t="shared" si="3"/>
        <v/>
      </c>
      <c r="D118" s="39"/>
      <c r="E118" s="40"/>
      <c r="F118" s="66"/>
      <c r="G118" s="66"/>
      <c r="H118" s="66"/>
      <c r="I118" s="40"/>
      <c r="J118" s="66"/>
      <c r="K118" s="66"/>
      <c r="L118" s="40"/>
    </row>
    <row r="119" spans="1:12" x14ac:dyDescent="0.2">
      <c r="A119" s="130"/>
      <c r="B119" s="79" t="str">
        <f t="shared" si="4"/>
        <v/>
      </c>
      <c r="C119" s="112" t="str">
        <f t="shared" si="3"/>
        <v/>
      </c>
      <c r="D119" s="39"/>
      <c r="E119" s="40"/>
      <c r="F119" s="66"/>
      <c r="G119" s="66"/>
      <c r="H119" s="66"/>
      <c r="I119" s="40"/>
      <c r="J119" s="66"/>
      <c r="K119" s="66"/>
      <c r="L119" s="40"/>
    </row>
    <row r="120" spans="1:12" x14ac:dyDescent="0.2">
      <c r="A120" s="130"/>
      <c r="B120" s="79" t="str">
        <f t="shared" si="4"/>
        <v/>
      </c>
      <c r="C120" s="112" t="str">
        <f t="shared" si="3"/>
        <v/>
      </c>
      <c r="D120" s="39"/>
      <c r="E120" s="40"/>
      <c r="F120" s="66"/>
      <c r="G120" s="66"/>
      <c r="H120" s="66"/>
      <c r="I120" s="40"/>
      <c r="J120" s="66"/>
      <c r="K120" s="66"/>
      <c r="L120" s="40"/>
    </row>
    <row r="121" spans="1:12" x14ac:dyDescent="0.2">
      <c r="A121" s="130"/>
      <c r="B121" s="79" t="str">
        <f t="shared" si="4"/>
        <v/>
      </c>
      <c r="C121" s="112" t="str">
        <f t="shared" si="3"/>
        <v/>
      </c>
      <c r="D121" s="39"/>
      <c r="E121" s="40"/>
      <c r="F121" s="66"/>
      <c r="G121" s="66"/>
      <c r="H121" s="66"/>
      <c r="I121" s="40"/>
      <c r="J121" s="66"/>
      <c r="K121" s="66"/>
      <c r="L121" s="40"/>
    </row>
    <row r="122" spans="1:12" x14ac:dyDescent="0.2">
      <c r="A122" s="130"/>
      <c r="B122" s="79" t="str">
        <f t="shared" si="4"/>
        <v/>
      </c>
      <c r="C122" s="112" t="str">
        <f t="shared" si="3"/>
        <v/>
      </c>
      <c r="D122" s="39"/>
      <c r="E122" s="40"/>
      <c r="F122" s="66"/>
      <c r="G122" s="66"/>
      <c r="H122" s="66"/>
      <c r="I122" s="40"/>
      <c r="J122" s="66"/>
      <c r="K122" s="66"/>
      <c r="L122" s="40"/>
    </row>
    <row r="123" spans="1:12" x14ac:dyDescent="0.2">
      <c r="A123" s="130"/>
      <c r="B123" s="79" t="str">
        <f t="shared" si="4"/>
        <v/>
      </c>
      <c r="C123" s="112" t="str">
        <f t="shared" si="3"/>
        <v/>
      </c>
      <c r="D123" s="39"/>
      <c r="E123" s="40"/>
      <c r="F123" s="66"/>
      <c r="G123" s="66"/>
      <c r="H123" s="66"/>
      <c r="I123" s="40"/>
      <c r="J123" s="66"/>
      <c r="K123" s="66"/>
      <c r="L123" s="40"/>
    </row>
    <row r="124" spans="1:12" x14ac:dyDescent="0.2">
      <c r="A124" s="130"/>
      <c r="B124" s="79" t="str">
        <f t="shared" si="4"/>
        <v/>
      </c>
      <c r="C124" s="112" t="str">
        <f t="shared" si="3"/>
        <v/>
      </c>
      <c r="D124" s="39"/>
      <c r="E124" s="40"/>
      <c r="F124" s="66"/>
      <c r="G124" s="66"/>
      <c r="H124" s="66"/>
      <c r="I124" s="40"/>
      <c r="J124" s="66"/>
      <c r="K124" s="66"/>
      <c r="L124" s="40"/>
    </row>
    <row r="125" spans="1:12" x14ac:dyDescent="0.2">
      <c r="A125" s="130"/>
      <c r="B125" s="79" t="str">
        <f t="shared" si="4"/>
        <v/>
      </c>
      <c r="C125" s="112" t="str">
        <f t="shared" si="3"/>
        <v/>
      </c>
      <c r="D125" s="39"/>
      <c r="E125" s="40"/>
      <c r="F125" s="66"/>
      <c r="G125" s="66"/>
      <c r="H125" s="66"/>
      <c r="I125" s="40"/>
      <c r="J125" s="66"/>
      <c r="K125" s="66"/>
      <c r="L125" s="40"/>
    </row>
    <row r="126" spans="1:12" x14ac:dyDescent="0.2">
      <c r="A126" s="130"/>
      <c r="B126" s="79" t="str">
        <f t="shared" si="4"/>
        <v/>
      </c>
      <c r="C126" s="112" t="str">
        <f t="shared" si="3"/>
        <v/>
      </c>
      <c r="D126" s="39"/>
      <c r="E126" s="40"/>
      <c r="F126" s="66"/>
      <c r="G126" s="66"/>
      <c r="H126" s="66"/>
      <c r="I126" s="40"/>
      <c r="J126" s="66"/>
      <c r="K126" s="66"/>
      <c r="L126" s="40"/>
    </row>
    <row r="127" spans="1:12" x14ac:dyDescent="0.2">
      <c r="A127" s="130"/>
      <c r="B127" s="79" t="str">
        <f t="shared" si="4"/>
        <v/>
      </c>
      <c r="C127" s="112" t="str">
        <f t="shared" si="3"/>
        <v/>
      </c>
      <c r="D127" s="39"/>
      <c r="E127" s="40"/>
      <c r="F127" s="66"/>
      <c r="G127" s="66"/>
      <c r="H127" s="66"/>
      <c r="I127" s="40"/>
      <c r="J127" s="66"/>
      <c r="K127" s="66"/>
      <c r="L127" s="40"/>
    </row>
    <row r="128" spans="1:12" x14ac:dyDescent="0.2">
      <c r="A128" s="130"/>
      <c r="B128" s="79" t="str">
        <f t="shared" si="4"/>
        <v/>
      </c>
      <c r="C128" s="112" t="str">
        <f t="shared" si="3"/>
        <v/>
      </c>
      <c r="D128" s="39"/>
      <c r="E128" s="40"/>
      <c r="F128" s="66"/>
      <c r="G128" s="66"/>
      <c r="H128" s="66"/>
      <c r="I128" s="40"/>
      <c r="J128" s="66"/>
      <c r="K128" s="66"/>
      <c r="L128" s="40"/>
    </row>
    <row r="129" spans="1:12" x14ac:dyDescent="0.2">
      <c r="A129" s="130"/>
      <c r="B129" s="79" t="str">
        <f t="shared" si="4"/>
        <v/>
      </c>
      <c r="C129" s="112" t="str">
        <f t="shared" si="3"/>
        <v/>
      </c>
      <c r="D129" s="39"/>
      <c r="E129" s="40"/>
      <c r="F129" s="66"/>
      <c r="G129" s="66"/>
      <c r="H129" s="66"/>
      <c r="I129" s="40"/>
      <c r="J129" s="66"/>
      <c r="K129" s="66"/>
      <c r="L129" s="40"/>
    </row>
    <row r="130" spans="1:12" x14ac:dyDescent="0.2">
      <c r="A130" s="130"/>
      <c r="B130" s="79" t="str">
        <f t="shared" si="4"/>
        <v/>
      </c>
      <c r="C130" s="112" t="str">
        <f t="shared" si="3"/>
        <v/>
      </c>
      <c r="D130" s="39"/>
      <c r="E130" s="40"/>
      <c r="F130" s="66"/>
      <c r="G130" s="66"/>
      <c r="H130" s="66"/>
      <c r="I130" s="40"/>
      <c r="J130" s="66"/>
      <c r="K130" s="66"/>
      <c r="L130" s="40"/>
    </row>
    <row r="131" spans="1:12" x14ac:dyDescent="0.2">
      <c r="A131" s="130"/>
      <c r="B131" s="79" t="str">
        <f t="shared" si="4"/>
        <v/>
      </c>
      <c r="C131" s="112" t="str">
        <f t="shared" si="3"/>
        <v/>
      </c>
      <c r="D131" s="39"/>
      <c r="E131" s="40"/>
      <c r="F131" s="66"/>
      <c r="G131" s="66"/>
      <c r="H131" s="66"/>
      <c r="I131" s="40"/>
      <c r="J131" s="66"/>
      <c r="K131" s="66"/>
      <c r="L131" s="40"/>
    </row>
    <row r="132" spans="1:12" x14ac:dyDescent="0.2">
      <c r="A132" s="130"/>
      <c r="B132" s="79" t="str">
        <f t="shared" si="4"/>
        <v/>
      </c>
      <c r="C132" s="112" t="str">
        <f t="shared" si="3"/>
        <v/>
      </c>
      <c r="D132" s="39"/>
      <c r="E132" s="40"/>
      <c r="F132" s="66"/>
      <c r="G132" s="66"/>
      <c r="H132" s="66"/>
      <c r="I132" s="40"/>
      <c r="J132" s="66"/>
      <c r="K132" s="66"/>
      <c r="L132" s="40"/>
    </row>
    <row r="133" spans="1:12" x14ac:dyDescent="0.2">
      <c r="A133" s="130"/>
      <c r="B133" s="79" t="str">
        <f t="shared" si="4"/>
        <v/>
      </c>
      <c r="C133" s="112" t="str">
        <f t="shared" si="3"/>
        <v/>
      </c>
      <c r="D133" s="39"/>
      <c r="E133" s="40"/>
      <c r="F133" s="66"/>
      <c r="G133" s="66"/>
      <c r="H133" s="66"/>
      <c r="I133" s="40"/>
      <c r="J133" s="66"/>
      <c r="K133" s="66"/>
      <c r="L133" s="40"/>
    </row>
    <row r="134" spans="1:12" x14ac:dyDescent="0.2">
      <c r="A134" s="130"/>
      <c r="B134" s="79" t="str">
        <f t="shared" si="4"/>
        <v/>
      </c>
      <c r="C134" s="112" t="str">
        <f t="shared" si="3"/>
        <v/>
      </c>
      <c r="D134" s="39"/>
      <c r="E134" s="40"/>
      <c r="F134" s="66"/>
      <c r="G134" s="66"/>
      <c r="H134" s="66"/>
      <c r="I134" s="40"/>
      <c r="J134" s="66"/>
      <c r="K134" s="66"/>
      <c r="L134" s="40"/>
    </row>
    <row r="135" spans="1:12" x14ac:dyDescent="0.2">
      <c r="A135" s="130"/>
      <c r="B135" s="79" t="str">
        <f t="shared" si="4"/>
        <v/>
      </c>
      <c r="C135" s="112" t="str">
        <f t="shared" si="3"/>
        <v/>
      </c>
      <c r="D135" s="39"/>
      <c r="E135" s="40"/>
      <c r="F135" s="66"/>
      <c r="G135" s="66"/>
      <c r="H135" s="66"/>
      <c r="I135" s="40"/>
      <c r="J135" s="66"/>
      <c r="K135" s="66"/>
      <c r="L135" s="40"/>
    </row>
    <row r="136" spans="1:12" x14ac:dyDescent="0.2">
      <c r="A136" s="130"/>
      <c r="B136" s="79" t="str">
        <f t="shared" si="4"/>
        <v/>
      </c>
      <c r="C136" s="112" t="str">
        <f t="shared" ref="C136:C199" si="5">IF(A136="","",IF(ISERROR(VLOOKUP(TEXT(A136,0),remples,9,0)),IF(ISERROR(VLOOKUP(TEXT(A136,0),rempl_ficha,6,0)),"***** Codigo No Encontrado *****",UPPER((VLOOKUP(TEXT(A136,0),rempl_ficha,6,0)))),VLOOKUP(TEXT(A136,0),remples,9,0)))</f>
        <v/>
      </c>
      <c r="D136" s="39"/>
      <c r="E136" s="40"/>
      <c r="F136" s="66"/>
      <c r="G136" s="66"/>
      <c r="H136" s="66"/>
      <c r="I136" s="40"/>
      <c r="J136" s="66"/>
      <c r="K136" s="66"/>
      <c r="L136" s="40"/>
    </row>
    <row r="137" spans="1:12" x14ac:dyDescent="0.2">
      <c r="A137" s="130"/>
      <c r="B137" s="79" t="str">
        <f t="shared" ref="B137:B200" si="6">IF(A137="","",IF(ISERROR(VLOOKUP(TEXT(A137,0),remples,3,0)),IF(ISERROR(VLOOKUP(TEXT(A137,0),rempl_ficha,7,0)),"***** Codigo No Encontrado *****",UPPER((VLOOKUP(TEXT(A137,0),rempl_ficha,7,0)&amp;"   "&amp;VLOOKUP(TEXT(A137,0),rempl_ficha,8,0)&amp;","&amp;VLOOKUP(TEXT(A137,0),rempl_ficha,9,0)))),VLOOKUP(TEXT(A137,0),remples,3,0)))</f>
        <v/>
      </c>
      <c r="C137" s="112" t="str">
        <f t="shared" si="5"/>
        <v/>
      </c>
      <c r="D137" s="39"/>
      <c r="E137" s="40"/>
      <c r="F137" s="66"/>
      <c r="G137" s="66"/>
      <c r="H137" s="66"/>
      <c r="I137" s="40"/>
      <c r="J137" s="66"/>
      <c r="K137" s="66"/>
      <c r="L137" s="40"/>
    </row>
    <row r="138" spans="1:12" x14ac:dyDescent="0.2">
      <c r="A138" s="130"/>
      <c r="B138" s="79" t="str">
        <f t="shared" si="6"/>
        <v/>
      </c>
      <c r="C138" s="112" t="str">
        <f t="shared" si="5"/>
        <v/>
      </c>
      <c r="D138" s="39"/>
      <c r="E138" s="40"/>
      <c r="F138" s="66"/>
      <c r="G138" s="66"/>
      <c r="H138" s="66"/>
      <c r="I138" s="40"/>
      <c r="J138" s="66"/>
      <c r="K138" s="66"/>
      <c r="L138" s="40"/>
    </row>
    <row r="139" spans="1:12" x14ac:dyDescent="0.2">
      <c r="A139" s="130"/>
      <c r="B139" s="79" t="str">
        <f t="shared" si="6"/>
        <v/>
      </c>
      <c r="C139" s="112" t="str">
        <f t="shared" si="5"/>
        <v/>
      </c>
      <c r="D139" s="39"/>
      <c r="E139" s="40"/>
      <c r="F139" s="66"/>
      <c r="G139" s="66"/>
      <c r="H139" s="66"/>
      <c r="I139" s="40"/>
      <c r="J139" s="66"/>
      <c r="K139" s="66"/>
      <c r="L139" s="40"/>
    </row>
    <row r="140" spans="1:12" x14ac:dyDescent="0.2">
      <c r="A140" s="130"/>
      <c r="B140" s="79" t="str">
        <f t="shared" si="6"/>
        <v/>
      </c>
      <c r="C140" s="112" t="str">
        <f t="shared" si="5"/>
        <v/>
      </c>
      <c r="D140" s="39"/>
      <c r="E140" s="40"/>
      <c r="F140" s="66"/>
      <c r="G140" s="66"/>
      <c r="H140" s="66"/>
      <c r="I140" s="40"/>
      <c r="J140" s="66"/>
      <c r="K140" s="66"/>
      <c r="L140" s="40"/>
    </row>
    <row r="141" spans="1:12" x14ac:dyDescent="0.2">
      <c r="A141" s="130"/>
      <c r="B141" s="79" t="str">
        <f t="shared" si="6"/>
        <v/>
      </c>
      <c r="C141" s="112" t="str">
        <f t="shared" si="5"/>
        <v/>
      </c>
      <c r="D141" s="39"/>
      <c r="E141" s="40"/>
      <c r="F141" s="66"/>
      <c r="G141" s="66"/>
      <c r="H141" s="66"/>
      <c r="I141" s="40"/>
      <c r="J141" s="66"/>
      <c r="K141" s="66"/>
      <c r="L141" s="40"/>
    </row>
    <row r="142" spans="1:12" x14ac:dyDescent="0.2">
      <c r="A142" s="130"/>
      <c r="B142" s="79" t="str">
        <f t="shared" si="6"/>
        <v/>
      </c>
      <c r="C142" s="112" t="str">
        <f t="shared" si="5"/>
        <v/>
      </c>
      <c r="D142" s="39"/>
      <c r="E142" s="40"/>
      <c r="F142" s="66"/>
      <c r="G142" s="66"/>
      <c r="H142" s="66"/>
      <c r="I142" s="40"/>
      <c r="J142" s="66"/>
      <c r="K142" s="66"/>
      <c r="L142" s="40"/>
    </row>
    <row r="143" spans="1:12" x14ac:dyDescent="0.2">
      <c r="A143" s="130"/>
      <c r="B143" s="79" t="str">
        <f t="shared" si="6"/>
        <v/>
      </c>
      <c r="C143" s="112" t="str">
        <f t="shared" si="5"/>
        <v/>
      </c>
      <c r="D143" s="39"/>
      <c r="E143" s="40"/>
      <c r="F143" s="66"/>
      <c r="G143" s="66"/>
      <c r="H143" s="66"/>
      <c r="I143" s="40"/>
      <c r="J143" s="66"/>
      <c r="K143" s="66"/>
      <c r="L143" s="40"/>
    </row>
    <row r="144" spans="1:12" x14ac:dyDescent="0.2">
      <c r="A144" s="130"/>
      <c r="B144" s="79" t="str">
        <f t="shared" si="6"/>
        <v/>
      </c>
      <c r="C144" s="112" t="str">
        <f t="shared" si="5"/>
        <v/>
      </c>
      <c r="D144" s="39"/>
      <c r="E144" s="40"/>
      <c r="F144" s="66"/>
      <c r="G144" s="66"/>
      <c r="H144" s="66"/>
      <c r="I144" s="40"/>
      <c r="J144" s="66"/>
      <c r="K144" s="66"/>
      <c r="L144" s="40"/>
    </row>
    <row r="145" spans="1:12" x14ac:dyDescent="0.2">
      <c r="A145" s="130"/>
      <c r="B145" s="79" t="str">
        <f t="shared" si="6"/>
        <v/>
      </c>
      <c r="C145" s="112" t="str">
        <f t="shared" si="5"/>
        <v/>
      </c>
      <c r="D145" s="39"/>
      <c r="E145" s="40"/>
      <c r="F145" s="66"/>
      <c r="G145" s="66"/>
      <c r="H145" s="66"/>
      <c r="I145" s="40"/>
      <c r="J145" s="66"/>
      <c r="K145" s="66"/>
      <c r="L145" s="40"/>
    </row>
    <row r="146" spans="1:12" x14ac:dyDescent="0.2">
      <c r="A146" s="130"/>
      <c r="B146" s="79" t="str">
        <f t="shared" si="6"/>
        <v/>
      </c>
      <c r="C146" s="112" t="str">
        <f t="shared" si="5"/>
        <v/>
      </c>
      <c r="D146" s="39"/>
      <c r="E146" s="40"/>
      <c r="F146" s="66"/>
      <c r="G146" s="66"/>
      <c r="H146" s="66"/>
      <c r="I146" s="40"/>
      <c r="J146" s="66"/>
      <c r="K146" s="66"/>
      <c r="L146" s="40"/>
    </row>
    <row r="147" spans="1:12" x14ac:dyDescent="0.2">
      <c r="A147" s="130"/>
      <c r="B147" s="79" t="str">
        <f t="shared" si="6"/>
        <v/>
      </c>
      <c r="C147" s="112" t="str">
        <f t="shared" si="5"/>
        <v/>
      </c>
      <c r="D147" s="39"/>
      <c r="E147" s="40"/>
      <c r="F147" s="66"/>
      <c r="G147" s="66"/>
      <c r="H147" s="66"/>
      <c r="I147" s="40"/>
      <c r="J147" s="66"/>
      <c r="K147" s="66"/>
      <c r="L147" s="40"/>
    </row>
    <row r="148" spans="1:12" x14ac:dyDescent="0.2">
      <c r="A148" s="130"/>
      <c r="B148" s="79" t="str">
        <f t="shared" si="6"/>
        <v/>
      </c>
      <c r="C148" s="112" t="str">
        <f t="shared" si="5"/>
        <v/>
      </c>
      <c r="D148" s="39"/>
      <c r="E148" s="40"/>
      <c r="F148" s="66"/>
      <c r="G148" s="66"/>
      <c r="H148" s="66"/>
      <c r="I148" s="40"/>
      <c r="J148" s="66"/>
      <c r="K148" s="66"/>
      <c r="L148" s="40"/>
    </row>
    <row r="149" spans="1:12" x14ac:dyDescent="0.2">
      <c r="A149" s="130"/>
      <c r="B149" s="79" t="str">
        <f t="shared" si="6"/>
        <v/>
      </c>
      <c r="C149" s="112" t="str">
        <f t="shared" si="5"/>
        <v/>
      </c>
      <c r="D149" s="39"/>
      <c r="E149" s="40"/>
      <c r="F149" s="66"/>
      <c r="G149" s="66"/>
      <c r="H149" s="66"/>
      <c r="I149" s="40"/>
      <c r="J149" s="66"/>
      <c r="K149" s="66"/>
      <c r="L149" s="40"/>
    </row>
    <row r="150" spans="1:12" x14ac:dyDescent="0.2">
      <c r="A150" s="130"/>
      <c r="B150" s="79" t="str">
        <f t="shared" si="6"/>
        <v/>
      </c>
      <c r="C150" s="112" t="str">
        <f t="shared" si="5"/>
        <v/>
      </c>
      <c r="D150" s="39"/>
      <c r="E150" s="40"/>
      <c r="F150" s="66"/>
      <c r="G150" s="66"/>
      <c r="H150" s="66"/>
      <c r="I150" s="40"/>
      <c r="J150" s="66"/>
      <c r="K150" s="66"/>
      <c r="L150" s="40"/>
    </row>
    <row r="151" spans="1:12" x14ac:dyDescent="0.2">
      <c r="A151" s="130"/>
      <c r="B151" s="79" t="str">
        <f t="shared" si="6"/>
        <v/>
      </c>
      <c r="C151" s="112" t="str">
        <f t="shared" si="5"/>
        <v/>
      </c>
      <c r="D151" s="39"/>
      <c r="E151" s="40"/>
      <c r="F151" s="66"/>
      <c r="G151" s="66"/>
      <c r="H151" s="66"/>
      <c r="I151" s="40"/>
      <c r="J151" s="66"/>
      <c r="K151" s="66"/>
      <c r="L151" s="40"/>
    </row>
    <row r="152" spans="1:12" x14ac:dyDescent="0.2">
      <c r="A152" s="130"/>
      <c r="B152" s="79" t="str">
        <f t="shared" si="6"/>
        <v/>
      </c>
      <c r="C152" s="112" t="str">
        <f t="shared" si="5"/>
        <v/>
      </c>
      <c r="D152" s="39"/>
      <c r="E152" s="40"/>
      <c r="F152" s="66"/>
      <c r="G152" s="66"/>
      <c r="H152" s="66"/>
      <c r="I152" s="40"/>
      <c r="J152" s="66"/>
      <c r="K152" s="66"/>
      <c r="L152" s="40"/>
    </row>
    <row r="153" spans="1:12" x14ac:dyDescent="0.2">
      <c r="A153" s="130"/>
      <c r="B153" s="79" t="str">
        <f t="shared" si="6"/>
        <v/>
      </c>
      <c r="C153" s="112" t="str">
        <f t="shared" si="5"/>
        <v/>
      </c>
      <c r="D153" s="39"/>
      <c r="E153" s="40"/>
      <c r="F153" s="66"/>
      <c r="G153" s="66"/>
      <c r="H153" s="66"/>
      <c r="I153" s="40"/>
      <c r="J153" s="66"/>
      <c r="K153" s="66"/>
      <c r="L153" s="40"/>
    </row>
    <row r="154" spans="1:12" x14ac:dyDescent="0.2">
      <c r="A154" s="130"/>
      <c r="B154" s="79" t="str">
        <f t="shared" si="6"/>
        <v/>
      </c>
      <c r="C154" s="112" t="str">
        <f t="shared" si="5"/>
        <v/>
      </c>
      <c r="D154" s="39"/>
      <c r="E154" s="40"/>
      <c r="F154" s="66"/>
      <c r="G154" s="66"/>
      <c r="H154" s="66"/>
      <c r="I154" s="40"/>
      <c r="J154" s="66"/>
      <c r="K154" s="66"/>
      <c r="L154" s="40"/>
    </row>
    <row r="155" spans="1:12" x14ac:dyDescent="0.2">
      <c r="A155" s="130"/>
      <c r="B155" s="79" t="str">
        <f t="shared" si="6"/>
        <v/>
      </c>
      <c r="C155" s="112" t="str">
        <f t="shared" si="5"/>
        <v/>
      </c>
      <c r="D155" s="39"/>
      <c r="E155" s="40"/>
      <c r="F155" s="66"/>
      <c r="G155" s="66"/>
      <c r="H155" s="66"/>
      <c r="I155" s="40"/>
      <c r="J155" s="66"/>
      <c r="K155" s="66"/>
      <c r="L155" s="40"/>
    </row>
    <row r="156" spans="1:12" x14ac:dyDescent="0.2">
      <c r="A156" s="130"/>
      <c r="B156" s="79" t="str">
        <f t="shared" si="6"/>
        <v/>
      </c>
      <c r="C156" s="112" t="str">
        <f t="shared" si="5"/>
        <v/>
      </c>
      <c r="D156" s="39"/>
      <c r="E156" s="40"/>
      <c r="F156" s="66"/>
      <c r="G156" s="66"/>
      <c r="H156" s="66"/>
      <c r="I156" s="40"/>
      <c r="J156" s="66"/>
      <c r="K156" s="66"/>
      <c r="L156" s="40"/>
    </row>
    <row r="157" spans="1:12" x14ac:dyDescent="0.2">
      <c r="A157" s="130"/>
      <c r="B157" s="79" t="str">
        <f t="shared" si="6"/>
        <v/>
      </c>
      <c r="C157" s="112" t="str">
        <f t="shared" si="5"/>
        <v/>
      </c>
      <c r="D157" s="39"/>
      <c r="E157" s="40"/>
      <c r="F157" s="66"/>
      <c r="G157" s="66"/>
      <c r="H157" s="66"/>
      <c r="I157" s="40"/>
      <c r="J157" s="66"/>
      <c r="K157" s="66"/>
      <c r="L157" s="40"/>
    </row>
    <row r="158" spans="1:12" x14ac:dyDescent="0.2">
      <c r="A158" s="130"/>
      <c r="B158" s="79" t="str">
        <f t="shared" si="6"/>
        <v/>
      </c>
      <c r="C158" s="112" t="str">
        <f t="shared" si="5"/>
        <v/>
      </c>
      <c r="D158" s="39"/>
      <c r="E158" s="40"/>
      <c r="F158" s="66"/>
      <c r="G158" s="66"/>
      <c r="H158" s="66"/>
      <c r="I158" s="40"/>
      <c r="J158" s="66"/>
      <c r="K158" s="66"/>
      <c r="L158" s="40"/>
    </row>
    <row r="159" spans="1:12" x14ac:dyDescent="0.2">
      <c r="A159" s="130"/>
      <c r="B159" s="79" t="str">
        <f t="shared" si="6"/>
        <v/>
      </c>
      <c r="C159" s="112" t="str">
        <f t="shared" si="5"/>
        <v/>
      </c>
      <c r="D159" s="39"/>
      <c r="E159" s="40"/>
      <c r="F159" s="66"/>
      <c r="G159" s="66"/>
      <c r="H159" s="66"/>
      <c r="I159" s="40"/>
      <c r="J159" s="66"/>
      <c r="K159" s="66"/>
      <c r="L159" s="40"/>
    </row>
    <row r="160" spans="1:12" x14ac:dyDescent="0.2">
      <c r="A160" s="130"/>
      <c r="B160" s="79" t="str">
        <f t="shared" si="6"/>
        <v/>
      </c>
      <c r="C160" s="112" t="str">
        <f t="shared" si="5"/>
        <v/>
      </c>
      <c r="D160" s="39"/>
      <c r="E160" s="40"/>
      <c r="F160" s="66"/>
      <c r="G160" s="66"/>
      <c r="H160" s="66"/>
      <c r="I160" s="40"/>
      <c r="J160" s="66"/>
      <c r="K160" s="66"/>
      <c r="L160" s="40"/>
    </row>
    <row r="161" spans="1:12" x14ac:dyDescent="0.2">
      <c r="A161" s="130"/>
      <c r="B161" s="79" t="str">
        <f t="shared" si="6"/>
        <v/>
      </c>
      <c r="C161" s="112" t="str">
        <f t="shared" si="5"/>
        <v/>
      </c>
      <c r="D161" s="39"/>
      <c r="E161" s="40"/>
      <c r="F161" s="66"/>
      <c r="G161" s="66"/>
      <c r="H161" s="66"/>
      <c r="I161" s="40"/>
      <c r="J161" s="66"/>
      <c r="K161" s="66"/>
      <c r="L161" s="40"/>
    </row>
    <row r="162" spans="1:12" x14ac:dyDescent="0.2">
      <c r="A162" s="130"/>
      <c r="B162" s="79" t="str">
        <f t="shared" si="6"/>
        <v/>
      </c>
      <c r="C162" s="112" t="str">
        <f t="shared" si="5"/>
        <v/>
      </c>
      <c r="D162" s="39"/>
      <c r="E162" s="40"/>
      <c r="F162" s="66"/>
      <c r="G162" s="66"/>
      <c r="H162" s="66"/>
      <c r="I162" s="40"/>
      <c r="J162" s="66"/>
      <c r="K162" s="66"/>
      <c r="L162" s="40"/>
    </row>
    <row r="163" spans="1:12" x14ac:dyDescent="0.2">
      <c r="A163" s="130"/>
      <c r="B163" s="79" t="str">
        <f t="shared" si="6"/>
        <v/>
      </c>
      <c r="C163" s="112" t="str">
        <f t="shared" si="5"/>
        <v/>
      </c>
      <c r="D163" s="39"/>
      <c r="E163" s="40"/>
      <c r="F163" s="66"/>
      <c r="G163" s="66"/>
      <c r="H163" s="66"/>
      <c r="I163" s="40"/>
      <c r="J163" s="66"/>
      <c r="K163" s="66"/>
      <c r="L163" s="40"/>
    </row>
    <row r="164" spans="1:12" x14ac:dyDescent="0.2">
      <c r="A164" s="130"/>
      <c r="B164" s="79" t="str">
        <f t="shared" si="6"/>
        <v/>
      </c>
      <c r="C164" s="112" t="str">
        <f t="shared" si="5"/>
        <v/>
      </c>
      <c r="D164" s="39"/>
      <c r="E164" s="40"/>
      <c r="F164" s="66"/>
      <c r="G164" s="66"/>
      <c r="H164" s="66"/>
      <c r="I164" s="40"/>
      <c r="J164" s="66"/>
      <c r="K164" s="66"/>
      <c r="L164" s="40"/>
    </row>
    <row r="165" spans="1:12" x14ac:dyDescent="0.2">
      <c r="A165" s="130"/>
      <c r="B165" s="79" t="str">
        <f t="shared" si="6"/>
        <v/>
      </c>
      <c r="C165" s="112" t="str">
        <f t="shared" si="5"/>
        <v/>
      </c>
      <c r="D165" s="39"/>
      <c r="E165" s="40"/>
      <c r="F165" s="66"/>
      <c r="G165" s="66"/>
      <c r="H165" s="66"/>
      <c r="I165" s="40"/>
      <c r="J165" s="66"/>
      <c r="K165" s="66"/>
      <c r="L165" s="40"/>
    </row>
    <row r="166" spans="1:12" x14ac:dyDescent="0.2">
      <c r="A166" s="130"/>
      <c r="B166" s="79" t="str">
        <f t="shared" si="6"/>
        <v/>
      </c>
      <c r="C166" s="112" t="str">
        <f t="shared" si="5"/>
        <v/>
      </c>
      <c r="D166" s="39"/>
      <c r="E166" s="40"/>
      <c r="F166" s="66"/>
      <c r="G166" s="66"/>
      <c r="H166" s="66"/>
      <c r="I166" s="40"/>
      <c r="J166" s="66"/>
      <c r="K166" s="66"/>
      <c r="L166" s="40"/>
    </row>
    <row r="167" spans="1:12" x14ac:dyDescent="0.2">
      <c r="A167" s="130"/>
      <c r="B167" s="79" t="str">
        <f t="shared" si="6"/>
        <v/>
      </c>
      <c r="C167" s="112" t="str">
        <f t="shared" si="5"/>
        <v/>
      </c>
      <c r="D167" s="39"/>
      <c r="E167" s="40"/>
      <c r="F167" s="66"/>
      <c r="G167" s="66"/>
      <c r="H167" s="66"/>
      <c r="I167" s="40"/>
      <c r="J167" s="66"/>
      <c r="K167" s="66"/>
      <c r="L167" s="40"/>
    </row>
    <row r="168" spans="1:12" x14ac:dyDescent="0.2">
      <c r="A168" s="130"/>
      <c r="B168" s="79" t="str">
        <f t="shared" si="6"/>
        <v/>
      </c>
      <c r="C168" s="112" t="str">
        <f t="shared" si="5"/>
        <v/>
      </c>
      <c r="D168" s="39"/>
      <c r="E168" s="40"/>
      <c r="F168" s="66"/>
      <c r="G168" s="66"/>
      <c r="H168" s="66"/>
      <c r="I168" s="40"/>
      <c r="J168" s="66"/>
      <c r="K168" s="66"/>
      <c r="L168" s="40"/>
    </row>
    <row r="169" spans="1:12" x14ac:dyDescent="0.2">
      <c r="A169" s="130"/>
      <c r="B169" s="79" t="str">
        <f t="shared" si="6"/>
        <v/>
      </c>
      <c r="C169" s="112" t="str">
        <f t="shared" si="5"/>
        <v/>
      </c>
      <c r="D169" s="39"/>
      <c r="E169" s="40"/>
      <c r="F169" s="66"/>
      <c r="G169" s="66"/>
      <c r="H169" s="66"/>
      <c r="I169" s="40"/>
      <c r="J169" s="66"/>
      <c r="K169" s="66"/>
      <c r="L169" s="40"/>
    </row>
    <row r="170" spans="1:12" x14ac:dyDescent="0.2">
      <c r="A170" s="130"/>
      <c r="B170" s="79" t="str">
        <f t="shared" si="6"/>
        <v/>
      </c>
      <c r="C170" s="112" t="str">
        <f t="shared" si="5"/>
        <v/>
      </c>
      <c r="D170" s="39"/>
      <c r="E170" s="40"/>
      <c r="F170" s="66"/>
      <c r="G170" s="66"/>
      <c r="H170" s="66"/>
      <c r="I170" s="40"/>
      <c r="J170" s="66"/>
      <c r="K170" s="66"/>
      <c r="L170" s="40"/>
    </row>
    <row r="171" spans="1:12" x14ac:dyDescent="0.2">
      <c r="A171" s="130"/>
      <c r="B171" s="79" t="str">
        <f t="shared" si="6"/>
        <v/>
      </c>
      <c r="C171" s="112" t="str">
        <f t="shared" si="5"/>
        <v/>
      </c>
      <c r="D171" s="39"/>
      <c r="E171" s="40"/>
      <c r="F171" s="66"/>
      <c r="G171" s="66"/>
      <c r="H171" s="66"/>
      <c r="I171" s="40"/>
      <c r="J171" s="66"/>
      <c r="K171" s="66"/>
      <c r="L171" s="40"/>
    </row>
    <row r="172" spans="1:12" x14ac:dyDescent="0.2">
      <c r="A172" s="130"/>
      <c r="B172" s="79" t="str">
        <f t="shared" si="6"/>
        <v/>
      </c>
      <c r="C172" s="112" t="str">
        <f t="shared" si="5"/>
        <v/>
      </c>
      <c r="D172" s="39"/>
      <c r="E172" s="40"/>
      <c r="F172" s="66"/>
      <c r="G172" s="66"/>
      <c r="H172" s="66"/>
      <c r="I172" s="40"/>
      <c r="J172" s="66"/>
      <c r="K172" s="66"/>
      <c r="L172" s="40"/>
    </row>
    <row r="173" spans="1:12" x14ac:dyDescent="0.2">
      <c r="A173" s="130"/>
      <c r="B173" s="79" t="str">
        <f t="shared" si="6"/>
        <v/>
      </c>
      <c r="C173" s="112" t="str">
        <f t="shared" si="5"/>
        <v/>
      </c>
      <c r="D173" s="39"/>
      <c r="E173" s="40"/>
      <c r="F173" s="66"/>
      <c r="G173" s="66"/>
      <c r="H173" s="66"/>
      <c r="I173" s="40"/>
      <c r="J173" s="66"/>
      <c r="K173" s="66"/>
      <c r="L173" s="40"/>
    </row>
    <row r="174" spans="1:12" x14ac:dyDescent="0.2">
      <c r="A174" s="130"/>
      <c r="B174" s="79" t="str">
        <f t="shared" si="6"/>
        <v/>
      </c>
      <c r="C174" s="112" t="str">
        <f t="shared" si="5"/>
        <v/>
      </c>
      <c r="D174" s="39"/>
      <c r="E174" s="40"/>
      <c r="F174" s="66"/>
      <c r="G174" s="66"/>
      <c r="H174" s="66"/>
      <c r="I174" s="40"/>
      <c r="J174" s="66"/>
      <c r="K174" s="66"/>
      <c r="L174" s="40"/>
    </row>
    <row r="175" spans="1:12" x14ac:dyDescent="0.2">
      <c r="A175" s="130"/>
      <c r="B175" s="79" t="str">
        <f t="shared" si="6"/>
        <v/>
      </c>
      <c r="C175" s="112" t="str">
        <f t="shared" si="5"/>
        <v/>
      </c>
      <c r="D175" s="39"/>
      <c r="E175" s="40"/>
      <c r="F175" s="66"/>
      <c r="G175" s="66"/>
      <c r="H175" s="66"/>
      <c r="I175" s="40"/>
      <c r="J175" s="66"/>
      <c r="K175" s="66"/>
      <c r="L175" s="40"/>
    </row>
    <row r="176" spans="1:12" x14ac:dyDescent="0.2">
      <c r="A176" s="130"/>
      <c r="B176" s="79" t="str">
        <f t="shared" si="6"/>
        <v/>
      </c>
      <c r="C176" s="112" t="str">
        <f t="shared" si="5"/>
        <v/>
      </c>
      <c r="D176" s="39"/>
      <c r="E176" s="40"/>
      <c r="F176" s="66"/>
      <c r="G176" s="66"/>
      <c r="H176" s="66"/>
      <c r="I176" s="40"/>
      <c r="J176" s="66"/>
      <c r="K176" s="66"/>
      <c r="L176" s="40"/>
    </row>
    <row r="177" spans="1:12" x14ac:dyDescent="0.2">
      <c r="A177" s="130"/>
      <c r="B177" s="79" t="str">
        <f t="shared" si="6"/>
        <v/>
      </c>
      <c r="C177" s="112" t="str">
        <f t="shared" si="5"/>
        <v/>
      </c>
      <c r="D177" s="39"/>
      <c r="E177" s="40"/>
      <c r="F177" s="66"/>
      <c r="G177" s="66"/>
      <c r="H177" s="66"/>
      <c r="I177" s="40"/>
      <c r="J177" s="66"/>
      <c r="K177" s="66"/>
      <c r="L177" s="40"/>
    </row>
    <row r="178" spans="1:12" x14ac:dyDescent="0.2">
      <c r="A178" s="130"/>
      <c r="B178" s="79" t="str">
        <f t="shared" si="6"/>
        <v/>
      </c>
      <c r="C178" s="112" t="str">
        <f t="shared" si="5"/>
        <v/>
      </c>
      <c r="D178" s="39"/>
      <c r="E178" s="40"/>
      <c r="F178" s="66"/>
      <c r="G178" s="66"/>
      <c r="H178" s="66"/>
      <c r="I178" s="40"/>
      <c r="J178" s="66"/>
      <c r="K178" s="66"/>
      <c r="L178" s="40"/>
    </row>
    <row r="179" spans="1:12" x14ac:dyDescent="0.2">
      <c r="A179" s="130"/>
      <c r="B179" s="79" t="str">
        <f t="shared" si="6"/>
        <v/>
      </c>
      <c r="C179" s="112" t="str">
        <f t="shared" si="5"/>
        <v/>
      </c>
      <c r="D179" s="39"/>
      <c r="E179" s="40"/>
      <c r="F179" s="66"/>
      <c r="G179" s="66"/>
      <c r="H179" s="66"/>
      <c r="I179" s="40"/>
      <c r="J179" s="66"/>
      <c r="K179" s="66"/>
      <c r="L179" s="40"/>
    </row>
    <row r="180" spans="1:12" x14ac:dyDescent="0.2">
      <c r="A180" s="130"/>
      <c r="B180" s="79" t="str">
        <f t="shared" si="6"/>
        <v/>
      </c>
      <c r="C180" s="112" t="str">
        <f t="shared" si="5"/>
        <v/>
      </c>
      <c r="D180" s="39"/>
      <c r="E180" s="40"/>
      <c r="F180" s="66"/>
      <c r="G180" s="66"/>
      <c r="H180" s="66"/>
      <c r="I180" s="40"/>
      <c r="J180" s="66"/>
      <c r="K180" s="66"/>
      <c r="L180" s="40"/>
    </row>
    <row r="181" spans="1:12" x14ac:dyDescent="0.2">
      <c r="A181" s="130"/>
      <c r="B181" s="79" t="str">
        <f t="shared" si="6"/>
        <v/>
      </c>
      <c r="C181" s="112" t="str">
        <f t="shared" si="5"/>
        <v/>
      </c>
      <c r="D181" s="39"/>
      <c r="E181" s="40"/>
      <c r="F181" s="66"/>
      <c r="G181" s="66"/>
      <c r="H181" s="66"/>
      <c r="I181" s="40"/>
      <c r="J181" s="66"/>
      <c r="K181" s="66"/>
      <c r="L181" s="40"/>
    </row>
    <row r="182" spans="1:12" x14ac:dyDescent="0.2">
      <c r="A182" s="130"/>
      <c r="B182" s="79" t="str">
        <f t="shared" si="6"/>
        <v/>
      </c>
      <c r="C182" s="112" t="str">
        <f t="shared" si="5"/>
        <v/>
      </c>
      <c r="D182" s="39"/>
      <c r="E182" s="40"/>
      <c r="F182" s="66"/>
      <c r="G182" s="66"/>
      <c r="H182" s="66"/>
      <c r="I182" s="40"/>
      <c r="J182" s="66"/>
      <c r="K182" s="66"/>
      <c r="L182" s="40"/>
    </row>
    <row r="183" spans="1:12" x14ac:dyDescent="0.2">
      <c r="A183" s="130"/>
      <c r="B183" s="79" t="str">
        <f t="shared" si="6"/>
        <v/>
      </c>
      <c r="C183" s="112" t="str">
        <f t="shared" si="5"/>
        <v/>
      </c>
      <c r="D183" s="39"/>
      <c r="E183" s="40"/>
      <c r="F183" s="66"/>
      <c r="G183" s="66"/>
      <c r="H183" s="66"/>
      <c r="I183" s="40"/>
      <c r="J183" s="66"/>
      <c r="K183" s="66"/>
      <c r="L183" s="40"/>
    </row>
    <row r="184" spans="1:12" x14ac:dyDescent="0.2">
      <c r="A184" s="130"/>
      <c r="B184" s="79" t="str">
        <f t="shared" si="6"/>
        <v/>
      </c>
      <c r="C184" s="112" t="str">
        <f t="shared" si="5"/>
        <v/>
      </c>
      <c r="D184" s="39"/>
      <c r="E184" s="40"/>
      <c r="F184" s="66"/>
      <c r="G184" s="66"/>
      <c r="H184" s="66"/>
      <c r="I184" s="40"/>
      <c r="J184" s="66"/>
      <c r="K184" s="66"/>
      <c r="L184" s="40"/>
    </row>
    <row r="185" spans="1:12" x14ac:dyDescent="0.2">
      <c r="A185" s="130"/>
      <c r="B185" s="79" t="str">
        <f t="shared" si="6"/>
        <v/>
      </c>
      <c r="C185" s="112" t="str">
        <f t="shared" si="5"/>
        <v/>
      </c>
      <c r="D185" s="39"/>
      <c r="E185" s="40"/>
      <c r="F185" s="66"/>
      <c r="G185" s="66"/>
      <c r="H185" s="66"/>
      <c r="I185" s="40"/>
      <c r="J185" s="66"/>
      <c r="K185" s="66"/>
      <c r="L185" s="40"/>
    </row>
    <row r="186" spans="1:12" x14ac:dyDescent="0.2">
      <c r="A186" s="130"/>
      <c r="B186" s="79" t="str">
        <f t="shared" si="6"/>
        <v/>
      </c>
      <c r="C186" s="112" t="str">
        <f t="shared" si="5"/>
        <v/>
      </c>
      <c r="D186" s="39"/>
      <c r="E186" s="40"/>
      <c r="F186" s="66"/>
      <c r="G186" s="66"/>
      <c r="H186" s="66"/>
      <c r="I186" s="40"/>
      <c r="J186" s="66"/>
      <c r="K186" s="66"/>
      <c r="L186" s="40"/>
    </row>
    <row r="187" spans="1:12" x14ac:dyDescent="0.2">
      <c r="A187" s="130"/>
      <c r="B187" s="79" t="str">
        <f t="shared" si="6"/>
        <v/>
      </c>
      <c r="C187" s="112" t="str">
        <f t="shared" si="5"/>
        <v/>
      </c>
      <c r="D187" s="39"/>
      <c r="E187" s="40"/>
      <c r="F187" s="66"/>
      <c r="G187" s="66"/>
      <c r="H187" s="66"/>
      <c r="I187" s="40"/>
      <c r="J187" s="66"/>
      <c r="K187" s="66"/>
      <c r="L187" s="40"/>
    </row>
    <row r="188" spans="1:12" x14ac:dyDescent="0.2">
      <c r="A188" s="130"/>
      <c r="B188" s="79" t="str">
        <f t="shared" si="6"/>
        <v/>
      </c>
      <c r="C188" s="112" t="str">
        <f t="shared" si="5"/>
        <v/>
      </c>
      <c r="D188" s="39"/>
      <c r="E188" s="40"/>
      <c r="F188" s="66"/>
      <c r="G188" s="66"/>
      <c r="H188" s="66"/>
      <c r="I188" s="40"/>
      <c r="J188" s="66"/>
      <c r="K188" s="66"/>
      <c r="L188" s="40"/>
    </row>
    <row r="189" spans="1:12" x14ac:dyDescent="0.2">
      <c r="A189" s="130"/>
      <c r="B189" s="79" t="str">
        <f t="shared" si="6"/>
        <v/>
      </c>
      <c r="C189" s="112" t="str">
        <f t="shared" si="5"/>
        <v/>
      </c>
      <c r="D189" s="39"/>
      <c r="E189" s="40"/>
      <c r="F189" s="66"/>
      <c r="G189" s="66"/>
      <c r="H189" s="66"/>
      <c r="I189" s="40"/>
      <c r="J189" s="66"/>
      <c r="K189" s="66"/>
      <c r="L189" s="40"/>
    </row>
    <row r="190" spans="1:12" x14ac:dyDescent="0.2">
      <c r="A190" s="130"/>
      <c r="B190" s="79" t="str">
        <f t="shared" si="6"/>
        <v/>
      </c>
      <c r="C190" s="112" t="str">
        <f t="shared" si="5"/>
        <v/>
      </c>
      <c r="D190" s="39"/>
      <c r="E190" s="40"/>
      <c r="F190" s="66"/>
      <c r="G190" s="66"/>
      <c r="H190" s="66"/>
      <c r="I190" s="40"/>
      <c r="J190" s="66"/>
      <c r="K190" s="66"/>
      <c r="L190" s="40"/>
    </row>
    <row r="191" spans="1:12" x14ac:dyDescent="0.2">
      <c r="A191" s="130"/>
      <c r="B191" s="79" t="str">
        <f t="shared" si="6"/>
        <v/>
      </c>
      <c r="C191" s="112" t="str">
        <f t="shared" si="5"/>
        <v/>
      </c>
      <c r="D191" s="39"/>
      <c r="E191" s="40"/>
      <c r="F191" s="66"/>
      <c r="G191" s="66"/>
      <c r="H191" s="66"/>
      <c r="I191" s="40"/>
      <c r="J191" s="66"/>
      <c r="K191" s="66"/>
      <c r="L191" s="40"/>
    </row>
    <row r="192" spans="1:12" x14ac:dyDescent="0.2">
      <c r="A192" s="130"/>
      <c r="B192" s="79" t="str">
        <f t="shared" si="6"/>
        <v/>
      </c>
      <c r="C192" s="112" t="str">
        <f t="shared" si="5"/>
        <v/>
      </c>
      <c r="D192" s="39"/>
      <c r="E192" s="40"/>
      <c r="F192" s="66"/>
      <c r="G192" s="66"/>
      <c r="H192" s="66"/>
      <c r="I192" s="40"/>
      <c r="J192" s="66"/>
      <c r="K192" s="66"/>
      <c r="L192" s="40"/>
    </row>
    <row r="193" spans="1:12" x14ac:dyDescent="0.2">
      <c r="A193" s="130"/>
      <c r="B193" s="79" t="str">
        <f t="shared" si="6"/>
        <v/>
      </c>
      <c r="C193" s="112" t="str">
        <f t="shared" si="5"/>
        <v/>
      </c>
      <c r="D193" s="39"/>
      <c r="E193" s="40"/>
      <c r="F193" s="66"/>
      <c r="G193" s="66"/>
      <c r="H193" s="66"/>
      <c r="I193" s="40"/>
      <c r="J193" s="66"/>
      <c r="K193" s="66"/>
      <c r="L193" s="40"/>
    </row>
    <row r="194" spans="1:12" x14ac:dyDescent="0.2">
      <c r="A194" s="130"/>
      <c r="B194" s="79" t="str">
        <f t="shared" si="6"/>
        <v/>
      </c>
      <c r="C194" s="112" t="str">
        <f t="shared" si="5"/>
        <v/>
      </c>
      <c r="D194" s="39"/>
      <c r="E194" s="40"/>
      <c r="F194" s="66"/>
      <c r="G194" s="66"/>
      <c r="H194" s="66"/>
      <c r="I194" s="40"/>
      <c r="J194" s="66"/>
      <c r="K194" s="66"/>
      <c r="L194" s="40"/>
    </row>
    <row r="195" spans="1:12" x14ac:dyDescent="0.2">
      <c r="A195" s="130"/>
      <c r="B195" s="79" t="str">
        <f t="shared" si="6"/>
        <v/>
      </c>
      <c r="C195" s="112" t="str">
        <f t="shared" si="5"/>
        <v/>
      </c>
      <c r="D195" s="39"/>
      <c r="E195" s="40"/>
      <c r="F195" s="66"/>
      <c r="G195" s="66"/>
      <c r="H195" s="66"/>
      <c r="I195" s="40"/>
      <c r="J195" s="66"/>
      <c r="K195" s="66"/>
      <c r="L195" s="40"/>
    </row>
    <row r="196" spans="1:12" x14ac:dyDescent="0.2">
      <c r="A196" s="130"/>
      <c r="B196" s="79" t="str">
        <f t="shared" si="6"/>
        <v/>
      </c>
      <c r="C196" s="112" t="str">
        <f t="shared" si="5"/>
        <v/>
      </c>
      <c r="D196" s="39"/>
      <c r="E196" s="40"/>
      <c r="F196" s="66"/>
      <c r="G196" s="66"/>
      <c r="H196" s="66"/>
      <c r="I196" s="40"/>
      <c r="J196" s="66"/>
      <c r="K196" s="66"/>
      <c r="L196" s="40"/>
    </row>
    <row r="197" spans="1:12" x14ac:dyDescent="0.2">
      <c r="A197" s="130"/>
      <c r="B197" s="79" t="str">
        <f t="shared" si="6"/>
        <v/>
      </c>
      <c r="C197" s="112" t="str">
        <f t="shared" si="5"/>
        <v/>
      </c>
      <c r="D197" s="39"/>
      <c r="E197" s="40"/>
      <c r="F197" s="66"/>
      <c r="G197" s="66"/>
      <c r="H197" s="66"/>
      <c r="I197" s="40"/>
      <c r="J197" s="66"/>
      <c r="K197" s="66"/>
      <c r="L197" s="40"/>
    </row>
    <row r="198" spans="1:12" x14ac:dyDescent="0.2">
      <c r="A198" s="130"/>
      <c r="B198" s="79" t="str">
        <f t="shared" si="6"/>
        <v/>
      </c>
      <c r="C198" s="112" t="str">
        <f t="shared" si="5"/>
        <v/>
      </c>
      <c r="D198" s="39"/>
      <c r="E198" s="40"/>
      <c r="F198" s="66"/>
      <c r="G198" s="66"/>
      <c r="H198" s="66"/>
      <c r="I198" s="40"/>
      <c r="J198" s="66"/>
      <c r="K198" s="66"/>
      <c r="L198" s="40"/>
    </row>
    <row r="199" spans="1:12" x14ac:dyDescent="0.2">
      <c r="A199" s="130"/>
      <c r="B199" s="79" t="str">
        <f t="shared" si="6"/>
        <v/>
      </c>
      <c r="C199" s="112" t="str">
        <f t="shared" si="5"/>
        <v/>
      </c>
      <c r="D199" s="39"/>
      <c r="E199" s="40"/>
      <c r="F199" s="66"/>
      <c r="G199" s="66"/>
      <c r="H199" s="66"/>
      <c r="I199" s="40"/>
      <c r="J199" s="66"/>
      <c r="K199" s="66"/>
      <c r="L199" s="40"/>
    </row>
    <row r="200" spans="1:12" x14ac:dyDescent="0.2">
      <c r="A200" s="130"/>
      <c r="B200" s="79" t="str">
        <f t="shared" si="6"/>
        <v/>
      </c>
      <c r="C200" s="112" t="str">
        <f t="shared" ref="C200:C263" si="7">IF(A200="","",IF(ISERROR(VLOOKUP(TEXT(A200,0),remples,9,0)),IF(ISERROR(VLOOKUP(TEXT(A200,0),rempl_ficha,6,0)),"***** Codigo No Encontrado *****",UPPER((VLOOKUP(TEXT(A200,0),rempl_ficha,6,0)))),VLOOKUP(TEXT(A200,0),remples,9,0)))</f>
        <v/>
      </c>
      <c r="D200" s="39"/>
      <c r="E200" s="40"/>
      <c r="F200" s="66"/>
      <c r="G200" s="66"/>
      <c r="H200" s="66"/>
      <c r="I200" s="40"/>
      <c r="J200" s="66"/>
      <c r="K200" s="66"/>
      <c r="L200" s="40"/>
    </row>
    <row r="201" spans="1:12" x14ac:dyDescent="0.2">
      <c r="A201" s="130"/>
      <c r="B201" s="79" t="str">
        <f t="shared" ref="B201:B264" si="8">IF(A201="","",IF(ISERROR(VLOOKUP(TEXT(A201,0),remples,3,0)),IF(ISERROR(VLOOKUP(TEXT(A201,0),rempl_ficha,7,0)),"***** Codigo No Encontrado *****",UPPER((VLOOKUP(TEXT(A201,0),rempl_ficha,7,0)&amp;"   "&amp;VLOOKUP(TEXT(A201,0),rempl_ficha,8,0)&amp;","&amp;VLOOKUP(TEXT(A201,0),rempl_ficha,9,0)))),VLOOKUP(TEXT(A201,0),remples,3,0)))</f>
        <v/>
      </c>
      <c r="C201" s="112" t="str">
        <f t="shared" si="7"/>
        <v/>
      </c>
      <c r="D201" s="39"/>
      <c r="E201" s="40"/>
      <c r="F201" s="66"/>
      <c r="G201" s="66"/>
      <c r="H201" s="66"/>
      <c r="I201" s="40"/>
      <c r="J201" s="66"/>
      <c r="K201" s="66"/>
      <c r="L201" s="40"/>
    </row>
    <row r="202" spans="1:12" x14ac:dyDescent="0.2">
      <c r="A202" s="130"/>
      <c r="B202" s="79" t="str">
        <f t="shared" si="8"/>
        <v/>
      </c>
      <c r="C202" s="112" t="str">
        <f t="shared" si="7"/>
        <v/>
      </c>
      <c r="D202" s="39"/>
      <c r="E202" s="40"/>
      <c r="F202" s="66"/>
      <c r="G202" s="66"/>
      <c r="H202" s="66"/>
      <c r="I202" s="40"/>
      <c r="J202" s="66"/>
      <c r="K202" s="66"/>
      <c r="L202" s="40"/>
    </row>
    <row r="203" spans="1:12" x14ac:dyDescent="0.2">
      <c r="A203" s="130"/>
      <c r="B203" s="79" t="str">
        <f t="shared" si="8"/>
        <v/>
      </c>
      <c r="C203" s="112" t="str">
        <f t="shared" si="7"/>
        <v/>
      </c>
      <c r="D203" s="39"/>
      <c r="E203" s="40"/>
      <c r="F203" s="66"/>
      <c r="G203" s="66"/>
      <c r="H203" s="66"/>
      <c r="I203" s="40"/>
      <c r="J203" s="66"/>
      <c r="K203" s="66"/>
      <c r="L203" s="40"/>
    </row>
    <row r="204" spans="1:12" x14ac:dyDescent="0.2">
      <c r="A204" s="130"/>
      <c r="B204" s="79" t="str">
        <f t="shared" si="8"/>
        <v/>
      </c>
      <c r="C204" s="112" t="str">
        <f t="shared" si="7"/>
        <v/>
      </c>
      <c r="D204" s="39"/>
      <c r="E204" s="40"/>
      <c r="F204" s="66"/>
      <c r="G204" s="66"/>
      <c r="H204" s="66"/>
      <c r="I204" s="40"/>
      <c r="J204" s="66"/>
      <c r="K204" s="66"/>
      <c r="L204" s="40"/>
    </row>
    <row r="205" spans="1:12" x14ac:dyDescent="0.2">
      <c r="A205" s="130"/>
      <c r="B205" s="79" t="str">
        <f t="shared" si="8"/>
        <v/>
      </c>
      <c r="C205" s="112" t="str">
        <f t="shared" si="7"/>
        <v/>
      </c>
      <c r="D205" s="39"/>
      <c r="E205" s="40"/>
      <c r="F205" s="66"/>
      <c r="G205" s="66"/>
      <c r="H205" s="66"/>
      <c r="I205" s="40"/>
      <c r="J205" s="66"/>
      <c r="K205" s="66"/>
      <c r="L205" s="40"/>
    </row>
    <row r="206" spans="1:12" x14ac:dyDescent="0.2">
      <c r="A206" s="130"/>
      <c r="B206" s="79" t="str">
        <f t="shared" si="8"/>
        <v/>
      </c>
      <c r="C206" s="112" t="str">
        <f t="shared" si="7"/>
        <v/>
      </c>
      <c r="D206" s="39"/>
      <c r="E206" s="40"/>
      <c r="F206" s="66"/>
      <c r="G206" s="66"/>
      <c r="H206" s="66"/>
      <c r="I206" s="40"/>
      <c r="J206" s="66"/>
      <c r="K206" s="66"/>
      <c r="L206" s="40"/>
    </row>
    <row r="207" spans="1:12" x14ac:dyDescent="0.2">
      <c r="A207" s="130"/>
      <c r="B207" s="79" t="str">
        <f t="shared" si="8"/>
        <v/>
      </c>
      <c r="C207" s="112" t="str">
        <f t="shared" si="7"/>
        <v/>
      </c>
      <c r="D207" s="39"/>
      <c r="E207" s="40"/>
      <c r="F207" s="66"/>
      <c r="G207" s="66"/>
      <c r="H207" s="66"/>
      <c r="I207" s="40"/>
      <c r="J207" s="66"/>
      <c r="K207" s="66"/>
      <c r="L207" s="40"/>
    </row>
    <row r="208" spans="1:12" x14ac:dyDescent="0.2">
      <c r="A208" s="130"/>
      <c r="B208" s="79" t="str">
        <f t="shared" si="8"/>
        <v/>
      </c>
      <c r="C208" s="112" t="str">
        <f t="shared" si="7"/>
        <v/>
      </c>
      <c r="D208" s="39"/>
      <c r="E208" s="40"/>
      <c r="F208" s="66"/>
      <c r="G208" s="66"/>
      <c r="H208" s="66"/>
      <c r="I208" s="40"/>
      <c r="J208" s="66"/>
      <c r="K208" s="66"/>
      <c r="L208" s="40"/>
    </row>
    <row r="209" spans="1:12" x14ac:dyDescent="0.2">
      <c r="A209" s="130"/>
      <c r="B209" s="79" t="str">
        <f t="shared" si="8"/>
        <v/>
      </c>
      <c r="C209" s="112" t="str">
        <f t="shared" si="7"/>
        <v/>
      </c>
      <c r="D209" s="39"/>
      <c r="E209" s="40"/>
      <c r="F209" s="66"/>
      <c r="G209" s="66"/>
      <c r="H209" s="66"/>
      <c r="I209" s="40"/>
      <c r="J209" s="66"/>
      <c r="K209" s="66"/>
      <c r="L209" s="40"/>
    </row>
    <row r="210" spans="1:12" x14ac:dyDescent="0.2">
      <c r="A210" s="130"/>
      <c r="B210" s="79" t="str">
        <f t="shared" si="8"/>
        <v/>
      </c>
      <c r="C210" s="112" t="str">
        <f t="shared" si="7"/>
        <v/>
      </c>
      <c r="D210" s="39"/>
      <c r="E210" s="40"/>
      <c r="F210" s="66"/>
      <c r="G210" s="66"/>
      <c r="H210" s="66"/>
      <c r="I210" s="40"/>
      <c r="J210" s="66"/>
      <c r="K210" s="66"/>
      <c r="L210" s="40"/>
    </row>
    <row r="211" spans="1:12" x14ac:dyDescent="0.2">
      <c r="A211" s="130"/>
      <c r="B211" s="79" t="str">
        <f t="shared" si="8"/>
        <v/>
      </c>
      <c r="C211" s="112" t="str">
        <f t="shared" si="7"/>
        <v/>
      </c>
      <c r="D211" s="39"/>
      <c r="E211" s="40"/>
      <c r="F211" s="66"/>
      <c r="G211" s="66"/>
      <c r="H211" s="66"/>
      <c r="I211" s="40"/>
      <c r="J211" s="66"/>
      <c r="K211" s="66"/>
      <c r="L211" s="40"/>
    </row>
    <row r="212" spans="1:12" x14ac:dyDescent="0.2">
      <c r="A212" s="130"/>
      <c r="B212" s="79" t="str">
        <f t="shared" si="8"/>
        <v/>
      </c>
      <c r="C212" s="112" t="str">
        <f t="shared" si="7"/>
        <v/>
      </c>
      <c r="D212" s="39"/>
      <c r="E212" s="40"/>
      <c r="F212" s="66"/>
      <c r="G212" s="66"/>
      <c r="H212" s="66"/>
      <c r="I212" s="40"/>
      <c r="J212" s="66"/>
      <c r="K212" s="66"/>
      <c r="L212" s="40"/>
    </row>
    <row r="213" spans="1:12" x14ac:dyDescent="0.2">
      <c r="A213" s="130"/>
      <c r="B213" s="79" t="str">
        <f t="shared" si="8"/>
        <v/>
      </c>
      <c r="C213" s="112" t="str">
        <f t="shared" si="7"/>
        <v/>
      </c>
      <c r="D213" s="39"/>
      <c r="E213" s="40"/>
      <c r="F213" s="66"/>
      <c r="G213" s="66"/>
      <c r="H213" s="66"/>
      <c r="I213" s="40"/>
      <c r="J213" s="66"/>
      <c r="K213" s="66"/>
      <c r="L213" s="40"/>
    </row>
    <row r="214" spans="1:12" x14ac:dyDescent="0.2">
      <c r="A214" s="130"/>
      <c r="B214" s="79" t="str">
        <f t="shared" si="8"/>
        <v/>
      </c>
      <c r="C214" s="112" t="str">
        <f t="shared" si="7"/>
        <v/>
      </c>
      <c r="D214" s="39"/>
      <c r="E214" s="40"/>
      <c r="F214" s="66"/>
      <c r="G214" s="66"/>
      <c r="H214" s="66"/>
      <c r="I214" s="40"/>
      <c r="J214" s="66"/>
      <c r="K214" s="66"/>
      <c r="L214" s="40"/>
    </row>
    <row r="215" spans="1:12" x14ac:dyDescent="0.2">
      <c r="A215" s="130"/>
      <c r="B215" s="79" t="str">
        <f t="shared" si="8"/>
        <v/>
      </c>
      <c r="C215" s="112" t="str">
        <f t="shared" si="7"/>
        <v/>
      </c>
      <c r="D215" s="39"/>
      <c r="E215" s="40"/>
      <c r="F215" s="66"/>
      <c r="G215" s="66"/>
      <c r="H215" s="66"/>
      <c r="I215" s="40"/>
      <c r="J215" s="66"/>
      <c r="K215" s="66"/>
      <c r="L215" s="40"/>
    </row>
    <row r="216" spans="1:12" x14ac:dyDescent="0.2">
      <c r="A216" s="130"/>
      <c r="B216" s="79" t="str">
        <f t="shared" si="8"/>
        <v/>
      </c>
      <c r="C216" s="112" t="str">
        <f t="shared" si="7"/>
        <v/>
      </c>
      <c r="D216" s="39"/>
      <c r="E216" s="40"/>
      <c r="F216" s="66"/>
      <c r="G216" s="66"/>
      <c r="H216" s="66"/>
      <c r="I216" s="40"/>
      <c r="J216" s="66"/>
      <c r="K216" s="66"/>
      <c r="L216" s="40"/>
    </row>
    <row r="217" spans="1:12" x14ac:dyDescent="0.2">
      <c r="A217" s="130"/>
      <c r="B217" s="79" t="str">
        <f t="shared" si="8"/>
        <v/>
      </c>
      <c r="C217" s="112" t="str">
        <f t="shared" si="7"/>
        <v/>
      </c>
      <c r="D217" s="39"/>
      <c r="E217" s="40"/>
      <c r="F217" s="66"/>
      <c r="G217" s="66"/>
      <c r="H217" s="66"/>
      <c r="I217" s="40"/>
      <c r="J217" s="66"/>
      <c r="K217" s="66"/>
      <c r="L217" s="40"/>
    </row>
    <row r="218" spans="1:12" x14ac:dyDescent="0.2">
      <c r="A218" s="130"/>
      <c r="B218" s="79" t="str">
        <f t="shared" si="8"/>
        <v/>
      </c>
      <c r="C218" s="112" t="str">
        <f t="shared" si="7"/>
        <v/>
      </c>
      <c r="D218" s="39"/>
      <c r="E218" s="40"/>
      <c r="F218" s="66"/>
      <c r="G218" s="66"/>
      <c r="H218" s="66"/>
      <c r="I218" s="40"/>
      <c r="J218" s="66"/>
      <c r="K218" s="66"/>
      <c r="L218" s="40"/>
    </row>
    <row r="219" spans="1:12" x14ac:dyDescent="0.2">
      <c r="A219" s="130"/>
      <c r="B219" s="79" t="str">
        <f t="shared" si="8"/>
        <v/>
      </c>
      <c r="C219" s="112" t="str">
        <f t="shared" si="7"/>
        <v/>
      </c>
      <c r="D219" s="39"/>
      <c r="E219" s="40"/>
      <c r="F219" s="66"/>
      <c r="G219" s="66"/>
      <c r="H219" s="66"/>
      <c r="I219" s="40"/>
      <c r="J219" s="66"/>
      <c r="K219" s="66"/>
      <c r="L219" s="40"/>
    </row>
    <row r="220" spans="1:12" x14ac:dyDescent="0.2">
      <c r="A220" s="130"/>
      <c r="B220" s="79" t="str">
        <f t="shared" si="8"/>
        <v/>
      </c>
      <c r="C220" s="112" t="str">
        <f t="shared" si="7"/>
        <v/>
      </c>
      <c r="D220" s="39"/>
      <c r="E220" s="40"/>
      <c r="F220" s="66"/>
      <c r="G220" s="66"/>
      <c r="H220" s="66"/>
      <c r="I220" s="40"/>
      <c r="J220" s="66"/>
      <c r="K220" s="66"/>
      <c r="L220" s="40"/>
    </row>
    <row r="221" spans="1:12" x14ac:dyDescent="0.2">
      <c r="A221" s="130"/>
      <c r="B221" s="79" t="str">
        <f t="shared" si="8"/>
        <v/>
      </c>
      <c r="C221" s="112" t="str">
        <f t="shared" si="7"/>
        <v/>
      </c>
      <c r="D221" s="39"/>
      <c r="E221" s="40"/>
      <c r="F221" s="66"/>
      <c r="G221" s="66"/>
      <c r="H221" s="66"/>
      <c r="I221" s="40"/>
      <c r="J221" s="66"/>
      <c r="K221" s="66"/>
      <c r="L221" s="40"/>
    </row>
    <row r="222" spans="1:12" x14ac:dyDescent="0.2">
      <c r="A222" s="130"/>
      <c r="B222" s="79" t="str">
        <f t="shared" si="8"/>
        <v/>
      </c>
      <c r="C222" s="112" t="str">
        <f t="shared" si="7"/>
        <v/>
      </c>
      <c r="D222" s="39"/>
      <c r="E222" s="40"/>
      <c r="F222" s="66"/>
      <c r="G222" s="66"/>
      <c r="H222" s="66"/>
      <c r="I222" s="40"/>
      <c r="J222" s="66"/>
      <c r="K222" s="66"/>
      <c r="L222" s="40"/>
    </row>
    <row r="223" spans="1:12" x14ac:dyDescent="0.2">
      <c r="A223" s="130"/>
      <c r="B223" s="79" t="str">
        <f t="shared" si="8"/>
        <v/>
      </c>
      <c r="C223" s="112" t="str">
        <f t="shared" si="7"/>
        <v/>
      </c>
      <c r="D223" s="39"/>
      <c r="E223" s="40"/>
      <c r="F223" s="66"/>
      <c r="G223" s="66"/>
      <c r="H223" s="66"/>
      <c r="I223" s="40"/>
      <c r="J223" s="66"/>
      <c r="K223" s="66"/>
      <c r="L223" s="40"/>
    </row>
    <row r="224" spans="1:12" x14ac:dyDescent="0.2">
      <c r="A224" s="130"/>
      <c r="B224" s="79" t="str">
        <f t="shared" si="8"/>
        <v/>
      </c>
      <c r="C224" s="112" t="str">
        <f t="shared" si="7"/>
        <v/>
      </c>
      <c r="D224" s="39"/>
      <c r="E224" s="40"/>
      <c r="F224" s="66"/>
      <c r="G224" s="66"/>
      <c r="H224" s="66"/>
      <c r="I224" s="40"/>
      <c r="J224" s="66"/>
      <c r="K224" s="66"/>
      <c r="L224" s="40"/>
    </row>
    <row r="225" spans="1:12" x14ac:dyDescent="0.2">
      <c r="A225" s="130"/>
      <c r="B225" s="79" t="str">
        <f t="shared" si="8"/>
        <v/>
      </c>
      <c r="C225" s="112" t="str">
        <f t="shared" si="7"/>
        <v/>
      </c>
      <c r="D225" s="39"/>
      <c r="E225" s="40"/>
      <c r="F225" s="66"/>
      <c r="G225" s="66"/>
      <c r="H225" s="66"/>
      <c r="I225" s="40"/>
      <c r="J225" s="66"/>
      <c r="K225" s="66"/>
      <c r="L225" s="40"/>
    </row>
    <row r="226" spans="1:12" x14ac:dyDescent="0.2">
      <c r="A226" s="130"/>
      <c r="B226" s="79" t="str">
        <f t="shared" si="8"/>
        <v/>
      </c>
      <c r="C226" s="112" t="str">
        <f t="shared" si="7"/>
        <v/>
      </c>
      <c r="D226" s="39"/>
      <c r="E226" s="40"/>
      <c r="F226" s="66"/>
      <c r="G226" s="66"/>
      <c r="H226" s="66"/>
      <c r="I226" s="40"/>
      <c r="J226" s="66"/>
      <c r="K226" s="66"/>
      <c r="L226" s="40"/>
    </row>
    <row r="227" spans="1:12" x14ac:dyDescent="0.2">
      <c r="A227" s="130"/>
      <c r="B227" s="79" t="str">
        <f t="shared" si="8"/>
        <v/>
      </c>
      <c r="C227" s="112" t="str">
        <f t="shared" si="7"/>
        <v/>
      </c>
      <c r="D227" s="39"/>
      <c r="E227" s="40"/>
      <c r="F227" s="66"/>
      <c r="G227" s="66"/>
      <c r="H227" s="66"/>
      <c r="I227" s="40"/>
      <c r="J227" s="66"/>
      <c r="K227" s="66"/>
      <c r="L227" s="40"/>
    </row>
    <row r="228" spans="1:12" x14ac:dyDescent="0.2">
      <c r="A228" s="130"/>
      <c r="B228" s="79" t="str">
        <f t="shared" si="8"/>
        <v/>
      </c>
      <c r="C228" s="112" t="str">
        <f t="shared" si="7"/>
        <v/>
      </c>
      <c r="D228" s="39"/>
      <c r="E228" s="40"/>
      <c r="F228" s="66"/>
      <c r="G228" s="66"/>
      <c r="H228" s="66"/>
      <c r="I228" s="40"/>
      <c r="J228" s="66"/>
      <c r="K228" s="66"/>
      <c r="L228" s="40"/>
    </row>
    <row r="229" spans="1:12" x14ac:dyDescent="0.2">
      <c r="A229" s="130"/>
      <c r="B229" s="79" t="str">
        <f t="shared" si="8"/>
        <v/>
      </c>
      <c r="C229" s="112" t="str">
        <f t="shared" si="7"/>
        <v/>
      </c>
      <c r="D229" s="39"/>
      <c r="E229" s="40"/>
      <c r="F229" s="66"/>
      <c r="G229" s="66"/>
      <c r="H229" s="66"/>
      <c r="I229" s="40"/>
      <c r="J229" s="66"/>
      <c r="K229" s="66"/>
      <c r="L229" s="40"/>
    </row>
    <row r="230" spans="1:12" x14ac:dyDescent="0.2">
      <c r="A230" s="130"/>
      <c r="B230" s="79" t="str">
        <f t="shared" si="8"/>
        <v/>
      </c>
      <c r="C230" s="112" t="str">
        <f t="shared" si="7"/>
        <v/>
      </c>
      <c r="D230" s="39"/>
      <c r="E230" s="40"/>
      <c r="F230" s="66"/>
      <c r="G230" s="66"/>
      <c r="H230" s="66"/>
      <c r="I230" s="40"/>
      <c r="J230" s="66"/>
      <c r="K230" s="66"/>
      <c r="L230" s="40"/>
    </row>
    <row r="231" spans="1:12" x14ac:dyDescent="0.2">
      <c r="A231" s="130"/>
      <c r="B231" s="79" t="str">
        <f t="shared" si="8"/>
        <v/>
      </c>
      <c r="C231" s="112" t="str">
        <f t="shared" si="7"/>
        <v/>
      </c>
      <c r="D231" s="39"/>
      <c r="E231" s="40"/>
      <c r="F231" s="66"/>
      <c r="G231" s="66"/>
      <c r="H231" s="66"/>
      <c r="I231" s="40"/>
      <c r="J231" s="66"/>
      <c r="K231" s="66"/>
      <c r="L231" s="40"/>
    </row>
    <row r="232" spans="1:12" x14ac:dyDescent="0.2">
      <c r="A232" s="130"/>
      <c r="B232" s="79" t="str">
        <f t="shared" si="8"/>
        <v/>
      </c>
      <c r="C232" s="112" t="str">
        <f t="shared" si="7"/>
        <v/>
      </c>
      <c r="D232" s="39"/>
      <c r="E232" s="40"/>
      <c r="F232" s="66"/>
      <c r="G232" s="66"/>
      <c r="H232" s="66"/>
      <c r="I232" s="40"/>
      <c r="J232" s="66"/>
      <c r="K232" s="66"/>
      <c r="L232" s="40"/>
    </row>
    <row r="233" spans="1:12" x14ac:dyDescent="0.2">
      <c r="A233" s="130"/>
      <c r="B233" s="79" t="str">
        <f t="shared" si="8"/>
        <v/>
      </c>
      <c r="C233" s="112" t="str">
        <f t="shared" si="7"/>
        <v/>
      </c>
      <c r="D233" s="39"/>
      <c r="E233" s="40"/>
      <c r="F233" s="66"/>
      <c r="G233" s="66"/>
      <c r="H233" s="66"/>
      <c r="I233" s="40"/>
      <c r="J233" s="66"/>
      <c r="K233" s="66"/>
      <c r="L233" s="40"/>
    </row>
    <row r="234" spans="1:12" x14ac:dyDescent="0.2">
      <c r="A234" s="130"/>
      <c r="B234" s="79" t="str">
        <f t="shared" si="8"/>
        <v/>
      </c>
      <c r="C234" s="112" t="str">
        <f t="shared" si="7"/>
        <v/>
      </c>
      <c r="D234" s="39"/>
      <c r="E234" s="40"/>
      <c r="F234" s="66"/>
      <c r="G234" s="66"/>
      <c r="H234" s="66"/>
      <c r="I234" s="40"/>
      <c r="J234" s="66"/>
      <c r="K234" s="66"/>
      <c r="L234" s="40"/>
    </row>
    <row r="235" spans="1:12" x14ac:dyDescent="0.2">
      <c r="A235" s="130"/>
      <c r="B235" s="79" t="str">
        <f t="shared" si="8"/>
        <v/>
      </c>
      <c r="C235" s="112" t="str">
        <f t="shared" si="7"/>
        <v/>
      </c>
      <c r="D235" s="39"/>
      <c r="E235" s="40"/>
      <c r="F235" s="66"/>
      <c r="G235" s="66"/>
      <c r="H235" s="66"/>
      <c r="I235" s="40"/>
      <c r="J235" s="66"/>
      <c r="K235" s="66"/>
      <c r="L235" s="40"/>
    </row>
    <row r="236" spans="1:12" x14ac:dyDescent="0.2">
      <c r="A236" s="130"/>
      <c r="B236" s="79" t="str">
        <f t="shared" si="8"/>
        <v/>
      </c>
      <c r="C236" s="112" t="str">
        <f t="shared" si="7"/>
        <v/>
      </c>
      <c r="D236" s="39"/>
      <c r="E236" s="40"/>
      <c r="F236" s="66"/>
      <c r="G236" s="66"/>
      <c r="H236" s="66"/>
      <c r="I236" s="40"/>
      <c r="J236" s="66"/>
      <c r="K236" s="66"/>
      <c r="L236" s="40"/>
    </row>
    <row r="237" spans="1:12" x14ac:dyDescent="0.2">
      <c r="A237" s="130"/>
      <c r="B237" s="79" t="str">
        <f t="shared" si="8"/>
        <v/>
      </c>
      <c r="C237" s="112" t="str">
        <f t="shared" si="7"/>
        <v/>
      </c>
      <c r="D237" s="39"/>
      <c r="E237" s="40"/>
      <c r="F237" s="66"/>
      <c r="G237" s="66"/>
      <c r="H237" s="66"/>
      <c r="I237" s="40"/>
      <c r="J237" s="66"/>
      <c r="K237" s="66"/>
      <c r="L237" s="40"/>
    </row>
    <row r="238" spans="1:12" x14ac:dyDescent="0.2">
      <c r="A238" s="130"/>
      <c r="B238" s="79" t="str">
        <f t="shared" si="8"/>
        <v/>
      </c>
      <c r="C238" s="112" t="str">
        <f t="shared" si="7"/>
        <v/>
      </c>
      <c r="D238" s="39"/>
      <c r="E238" s="40"/>
      <c r="F238" s="66"/>
      <c r="G238" s="66"/>
      <c r="H238" s="66"/>
      <c r="I238" s="40"/>
      <c r="J238" s="66"/>
      <c r="K238" s="66"/>
      <c r="L238" s="40"/>
    </row>
    <row r="239" spans="1:12" x14ac:dyDescent="0.2">
      <c r="A239" s="130"/>
      <c r="B239" s="79" t="str">
        <f t="shared" si="8"/>
        <v/>
      </c>
      <c r="C239" s="112" t="str">
        <f t="shared" si="7"/>
        <v/>
      </c>
      <c r="D239" s="39"/>
      <c r="E239" s="40"/>
      <c r="F239" s="66"/>
      <c r="G239" s="66"/>
      <c r="H239" s="66"/>
      <c r="I239" s="40"/>
      <c r="J239" s="66"/>
      <c r="K239" s="66"/>
      <c r="L239" s="40"/>
    </row>
    <row r="240" spans="1:12" x14ac:dyDescent="0.2">
      <c r="A240" s="130"/>
      <c r="B240" s="79" t="str">
        <f t="shared" si="8"/>
        <v/>
      </c>
      <c r="C240" s="112" t="str">
        <f t="shared" si="7"/>
        <v/>
      </c>
      <c r="D240" s="39"/>
      <c r="E240" s="40"/>
      <c r="F240" s="66"/>
      <c r="G240" s="66"/>
      <c r="H240" s="66"/>
      <c r="I240" s="40"/>
      <c r="J240" s="66"/>
      <c r="K240" s="66"/>
      <c r="L240" s="40"/>
    </row>
    <row r="241" spans="1:12" x14ac:dyDescent="0.2">
      <c r="A241" s="130"/>
      <c r="B241" s="79" t="str">
        <f t="shared" si="8"/>
        <v/>
      </c>
      <c r="C241" s="112" t="str">
        <f t="shared" si="7"/>
        <v/>
      </c>
      <c r="D241" s="39"/>
      <c r="E241" s="40"/>
      <c r="F241" s="66"/>
      <c r="G241" s="66"/>
      <c r="H241" s="66"/>
      <c r="I241" s="40"/>
      <c r="J241" s="66"/>
      <c r="K241" s="66"/>
      <c r="L241" s="40"/>
    </row>
    <row r="242" spans="1:12" x14ac:dyDescent="0.2">
      <c r="A242" s="130"/>
      <c r="B242" s="79" t="str">
        <f t="shared" si="8"/>
        <v/>
      </c>
      <c r="C242" s="112" t="str">
        <f t="shared" si="7"/>
        <v/>
      </c>
      <c r="D242" s="39"/>
      <c r="E242" s="40"/>
      <c r="F242" s="66"/>
      <c r="G242" s="66"/>
      <c r="H242" s="66"/>
      <c r="I242" s="40"/>
      <c r="J242" s="66"/>
      <c r="K242" s="66"/>
      <c r="L242" s="40"/>
    </row>
    <row r="243" spans="1:12" x14ac:dyDescent="0.2">
      <c r="A243" s="130"/>
      <c r="B243" s="79" t="str">
        <f t="shared" si="8"/>
        <v/>
      </c>
      <c r="C243" s="112" t="str">
        <f t="shared" si="7"/>
        <v/>
      </c>
      <c r="D243" s="39"/>
      <c r="E243" s="40"/>
      <c r="F243" s="66"/>
      <c r="G243" s="66"/>
      <c r="H243" s="66"/>
      <c r="I243" s="40"/>
      <c r="J243" s="66"/>
      <c r="K243" s="66"/>
      <c r="L243" s="40"/>
    </row>
    <row r="244" spans="1:12" x14ac:dyDescent="0.2">
      <c r="A244" s="130"/>
      <c r="B244" s="79" t="str">
        <f t="shared" si="8"/>
        <v/>
      </c>
      <c r="C244" s="112" t="str">
        <f t="shared" si="7"/>
        <v/>
      </c>
      <c r="D244" s="39"/>
      <c r="E244" s="40"/>
      <c r="F244" s="66"/>
      <c r="G244" s="66"/>
      <c r="H244" s="66"/>
      <c r="I244" s="40"/>
      <c r="J244" s="66"/>
      <c r="K244" s="66"/>
      <c r="L244" s="40"/>
    </row>
    <row r="245" spans="1:12" x14ac:dyDescent="0.2">
      <c r="A245" s="130"/>
      <c r="B245" s="79" t="str">
        <f t="shared" si="8"/>
        <v/>
      </c>
      <c r="C245" s="112" t="str">
        <f t="shared" si="7"/>
        <v/>
      </c>
      <c r="D245" s="39"/>
      <c r="E245" s="40"/>
      <c r="F245" s="66"/>
      <c r="G245" s="66"/>
      <c r="H245" s="66"/>
      <c r="I245" s="40"/>
      <c r="J245" s="66"/>
      <c r="K245" s="66"/>
      <c r="L245" s="40"/>
    </row>
    <row r="246" spans="1:12" x14ac:dyDescent="0.2">
      <c r="A246" s="130"/>
      <c r="B246" s="79" t="str">
        <f t="shared" si="8"/>
        <v/>
      </c>
      <c r="C246" s="112" t="str">
        <f t="shared" si="7"/>
        <v/>
      </c>
      <c r="D246" s="39"/>
      <c r="E246" s="40"/>
      <c r="F246" s="66"/>
      <c r="G246" s="66"/>
      <c r="H246" s="66"/>
      <c r="I246" s="40"/>
      <c r="J246" s="66"/>
      <c r="K246" s="66"/>
      <c r="L246" s="40"/>
    </row>
    <row r="247" spans="1:12" x14ac:dyDescent="0.2">
      <c r="A247" s="130"/>
      <c r="B247" s="79" t="str">
        <f t="shared" si="8"/>
        <v/>
      </c>
      <c r="C247" s="112" t="str">
        <f t="shared" si="7"/>
        <v/>
      </c>
      <c r="D247" s="39"/>
      <c r="E247" s="40"/>
      <c r="F247" s="66"/>
      <c r="G247" s="66"/>
      <c r="H247" s="66"/>
      <c r="I247" s="40"/>
      <c r="J247" s="66"/>
      <c r="K247" s="66"/>
      <c r="L247" s="40"/>
    </row>
    <row r="248" spans="1:12" x14ac:dyDescent="0.2">
      <c r="A248" s="130"/>
      <c r="B248" s="79" t="str">
        <f t="shared" si="8"/>
        <v/>
      </c>
      <c r="C248" s="112" t="str">
        <f t="shared" si="7"/>
        <v/>
      </c>
      <c r="D248" s="39"/>
      <c r="E248" s="40"/>
      <c r="F248" s="66"/>
      <c r="G248" s="66"/>
      <c r="H248" s="66"/>
      <c r="I248" s="40"/>
      <c r="J248" s="66"/>
      <c r="K248" s="66"/>
      <c r="L248" s="40"/>
    </row>
    <row r="249" spans="1:12" x14ac:dyDescent="0.2">
      <c r="A249" s="130"/>
      <c r="B249" s="79" t="str">
        <f t="shared" si="8"/>
        <v/>
      </c>
      <c r="C249" s="112" t="str">
        <f t="shared" si="7"/>
        <v/>
      </c>
      <c r="D249" s="39"/>
      <c r="E249" s="40"/>
      <c r="F249" s="66"/>
      <c r="G249" s="66"/>
      <c r="H249" s="66"/>
      <c r="I249" s="40"/>
      <c r="J249" s="66"/>
      <c r="K249" s="66"/>
      <c r="L249" s="40"/>
    </row>
    <row r="250" spans="1:12" x14ac:dyDescent="0.2">
      <c r="A250" s="130"/>
      <c r="B250" s="79" t="str">
        <f t="shared" si="8"/>
        <v/>
      </c>
      <c r="C250" s="112" t="str">
        <f t="shared" si="7"/>
        <v/>
      </c>
      <c r="D250" s="39"/>
      <c r="E250" s="40"/>
      <c r="F250" s="66"/>
      <c r="G250" s="66"/>
      <c r="H250" s="66"/>
      <c r="I250" s="40"/>
      <c r="J250" s="66"/>
      <c r="K250" s="66"/>
      <c r="L250" s="40"/>
    </row>
    <row r="251" spans="1:12" x14ac:dyDescent="0.2">
      <c r="A251" s="130"/>
      <c r="B251" s="79" t="str">
        <f t="shared" si="8"/>
        <v/>
      </c>
      <c r="C251" s="112" t="str">
        <f t="shared" si="7"/>
        <v/>
      </c>
      <c r="D251" s="39"/>
      <c r="E251" s="40"/>
      <c r="F251" s="66"/>
      <c r="G251" s="66"/>
      <c r="H251" s="66"/>
      <c r="I251" s="40"/>
      <c r="J251" s="66"/>
      <c r="K251" s="66"/>
      <c r="L251" s="40"/>
    </row>
    <row r="252" spans="1:12" x14ac:dyDescent="0.2">
      <c r="A252" s="130"/>
      <c r="B252" s="79" t="str">
        <f t="shared" si="8"/>
        <v/>
      </c>
      <c r="C252" s="112" t="str">
        <f t="shared" si="7"/>
        <v/>
      </c>
      <c r="D252" s="39"/>
      <c r="E252" s="40"/>
      <c r="F252" s="66"/>
      <c r="G252" s="66"/>
      <c r="H252" s="66"/>
      <c r="I252" s="40"/>
      <c r="J252" s="66"/>
      <c r="K252" s="66"/>
      <c r="L252" s="40"/>
    </row>
    <row r="253" spans="1:12" x14ac:dyDescent="0.2">
      <c r="A253" s="130"/>
      <c r="B253" s="79" t="str">
        <f t="shared" si="8"/>
        <v/>
      </c>
      <c r="C253" s="112" t="str">
        <f t="shared" si="7"/>
        <v/>
      </c>
      <c r="D253" s="39"/>
      <c r="E253" s="40"/>
      <c r="F253" s="66"/>
      <c r="G253" s="66"/>
      <c r="H253" s="66"/>
      <c r="I253" s="40"/>
      <c r="J253" s="66"/>
      <c r="K253" s="66"/>
      <c r="L253" s="40"/>
    </row>
    <row r="254" spans="1:12" x14ac:dyDescent="0.2">
      <c r="A254" s="130"/>
      <c r="B254" s="79" t="str">
        <f t="shared" si="8"/>
        <v/>
      </c>
      <c r="C254" s="112" t="str">
        <f t="shared" si="7"/>
        <v/>
      </c>
      <c r="D254" s="39"/>
      <c r="E254" s="40"/>
      <c r="F254" s="66"/>
      <c r="G254" s="66"/>
      <c r="H254" s="66"/>
      <c r="I254" s="40"/>
      <c r="J254" s="66"/>
      <c r="K254" s="66"/>
      <c r="L254" s="40"/>
    </row>
    <row r="255" spans="1:12" x14ac:dyDescent="0.2">
      <c r="A255" s="130"/>
      <c r="B255" s="79" t="str">
        <f t="shared" si="8"/>
        <v/>
      </c>
      <c r="C255" s="112" t="str">
        <f t="shared" si="7"/>
        <v/>
      </c>
      <c r="D255" s="39"/>
      <c r="E255" s="40"/>
      <c r="F255" s="66"/>
      <c r="G255" s="66"/>
      <c r="H255" s="66"/>
      <c r="I255" s="40"/>
      <c r="J255" s="66"/>
      <c r="K255" s="66"/>
      <c r="L255" s="40"/>
    </row>
    <row r="256" spans="1:12" x14ac:dyDescent="0.2">
      <c r="A256" s="130"/>
      <c r="B256" s="79" t="str">
        <f t="shared" si="8"/>
        <v/>
      </c>
      <c r="C256" s="112" t="str">
        <f t="shared" si="7"/>
        <v/>
      </c>
      <c r="D256" s="39"/>
      <c r="E256" s="40"/>
      <c r="F256" s="66"/>
      <c r="G256" s="66"/>
      <c r="H256" s="66"/>
      <c r="I256" s="40"/>
      <c r="J256" s="66"/>
      <c r="K256" s="66"/>
      <c r="L256" s="40"/>
    </row>
    <row r="257" spans="1:12" x14ac:dyDescent="0.2">
      <c r="A257" s="130"/>
      <c r="B257" s="79" t="str">
        <f t="shared" si="8"/>
        <v/>
      </c>
      <c r="C257" s="112" t="str">
        <f t="shared" si="7"/>
        <v/>
      </c>
      <c r="D257" s="39"/>
      <c r="E257" s="40"/>
      <c r="F257" s="66"/>
      <c r="G257" s="66"/>
      <c r="H257" s="66"/>
      <c r="I257" s="40"/>
      <c r="J257" s="66"/>
      <c r="K257" s="66"/>
      <c r="L257" s="40"/>
    </row>
    <row r="258" spans="1:12" x14ac:dyDescent="0.2">
      <c r="A258" s="130"/>
      <c r="B258" s="79" t="str">
        <f t="shared" si="8"/>
        <v/>
      </c>
      <c r="C258" s="112" t="str">
        <f t="shared" si="7"/>
        <v/>
      </c>
      <c r="D258" s="39"/>
      <c r="E258" s="40"/>
      <c r="F258" s="66"/>
      <c r="G258" s="66"/>
      <c r="H258" s="66"/>
      <c r="I258" s="40"/>
      <c r="J258" s="66"/>
      <c r="K258" s="66"/>
      <c r="L258" s="40"/>
    </row>
    <row r="259" spans="1:12" x14ac:dyDescent="0.2">
      <c r="A259" s="130"/>
      <c r="B259" s="79" t="str">
        <f t="shared" si="8"/>
        <v/>
      </c>
      <c r="C259" s="112" t="str">
        <f t="shared" si="7"/>
        <v/>
      </c>
      <c r="D259" s="39"/>
      <c r="E259" s="40"/>
      <c r="F259" s="66"/>
      <c r="G259" s="66"/>
      <c r="H259" s="66"/>
      <c r="I259" s="40"/>
      <c r="J259" s="66"/>
      <c r="K259" s="66"/>
      <c r="L259" s="40"/>
    </row>
    <row r="260" spans="1:12" x14ac:dyDescent="0.2">
      <c r="A260" s="130"/>
      <c r="B260" s="79" t="str">
        <f t="shared" si="8"/>
        <v/>
      </c>
      <c r="C260" s="112" t="str">
        <f t="shared" si="7"/>
        <v/>
      </c>
      <c r="D260" s="39"/>
      <c r="E260" s="40"/>
      <c r="F260" s="66"/>
      <c r="G260" s="66"/>
      <c r="H260" s="66"/>
      <c r="I260" s="40"/>
      <c r="J260" s="66"/>
      <c r="K260" s="66"/>
      <c r="L260" s="40"/>
    </row>
    <row r="261" spans="1:12" x14ac:dyDescent="0.2">
      <c r="A261" s="130"/>
      <c r="B261" s="79" t="str">
        <f t="shared" si="8"/>
        <v/>
      </c>
      <c r="C261" s="112" t="str">
        <f t="shared" si="7"/>
        <v/>
      </c>
      <c r="D261" s="39"/>
      <c r="E261" s="40"/>
      <c r="F261" s="66"/>
      <c r="G261" s="66"/>
      <c r="H261" s="66"/>
      <c r="I261" s="40"/>
      <c r="J261" s="66"/>
      <c r="K261" s="66"/>
      <c r="L261" s="40"/>
    </row>
    <row r="262" spans="1:12" x14ac:dyDescent="0.2">
      <c r="A262" s="130"/>
      <c r="B262" s="79" t="str">
        <f t="shared" si="8"/>
        <v/>
      </c>
      <c r="C262" s="112" t="str">
        <f t="shared" si="7"/>
        <v/>
      </c>
      <c r="D262" s="39"/>
      <c r="E262" s="40"/>
      <c r="F262" s="66"/>
      <c r="G262" s="66"/>
      <c r="H262" s="66"/>
      <c r="I262" s="40"/>
      <c r="J262" s="66"/>
      <c r="K262" s="66"/>
      <c r="L262" s="40"/>
    </row>
    <row r="263" spans="1:12" x14ac:dyDescent="0.2">
      <c r="A263" s="130"/>
      <c r="B263" s="79" t="str">
        <f t="shared" si="8"/>
        <v/>
      </c>
      <c r="C263" s="112" t="str">
        <f t="shared" si="7"/>
        <v/>
      </c>
      <c r="D263" s="39"/>
      <c r="E263" s="40"/>
      <c r="F263" s="66"/>
      <c r="G263" s="66"/>
      <c r="H263" s="66"/>
      <c r="I263" s="40"/>
      <c r="J263" s="66"/>
      <c r="K263" s="66"/>
      <c r="L263" s="40"/>
    </row>
    <row r="264" spans="1:12" x14ac:dyDescent="0.2">
      <c r="A264" s="130"/>
      <c r="B264" s="79" t="str">
        <f t="shared" si="8"/>
        <v/>
      </c>
      <c r="C264" s="112" t="str">
        <f t="shared" ref="C264:C327" si="9">IF(A264="","",IF(ISERROR(VLOOKUP(TEXT(A264,0),remples,9,0)),IF(ISERROR(VLOOKUP(TEXT(A264,0),rempl_ficha,6,0)),"***** Codigo No Encontrado *****",UPPER((VLOOKUP(TEXT(A264,0),rempl_ficha,6,0)))),VLOOKUP(TEXT(A264,0),remples,9,0)))</f>
        <v/>
      </c>
      <c r="D264" s="39"/>
      <c r="E264" s="40"/>
      <c r="F264" s="66"/>
      <c r="G264" s="66"/>
      <c r="H264" s="66"/>
      <c r="I264" s="40"/>
      <c r="J264" s="66"/>
      <c r="K264" s="66"/>
      <c r="L264" s="40"/>
    </row>
    <row r="265" spans="1:12" x14ac:dyDescent="0.2">
      <c r="A265" s="130"/>
      <c r="B265" s="79" t="str">
        <f t="shared" ref="B265:B328" si="10">IF(A265="","",IF(ISERROR(VLOOKUP(TEXT(A265,0),remples,3,0)),IF(ISERROR(VLOOKUP(TEXT(A265,0),rempl_ficha,7,0)),"***** Codigo No Encontrado *****",UPPER((VLOOKUP(TEXT(A265,0),rempl_ficha,7,0)&amp;"   "&amp;VLOOKUP(TEXT(A265,0),rempl_ficha,8,0)&amp;","&amp;VLOOKUP(TEXT(A265,0),rempl_ficha,9,0)))),VLOOKUP(TEXT(A265,0),remples,3,0)))</f>
        <v/>
      </c>
      <c r="C265" s="112" t="str">
        <f t="shared" si="9"/>
        <v/>
      </c>
      <c r="D265" s="39"/>
      <c r="E265" s="40"/>
      <c r="F265" s="66"/>
      <c r="G265" s="66"/>
      <c r="H265" s="66"/>
      <c r="I265" s="40"/>
      <c r="J265" s="66"/>
      <c r="K265" s="66"/>
      <c r="L265" s="40"/>
    </row>
    <row r="266" spans="1:12" x14ac:dyDescent="0.2">
      <c r="A266" s="130"/>
      <c r="B266" s="79" t="str">
        <f t="shared" si="10"/>
        <v/>
      </c>
      <c r="C266" s="112" t="str">
        <f t="shared" si="9"/>
        <v/>
      </c>
      <c r="D266" s="39"/>
      <c r="E266" s="40"/>
      <c r="F266" s="66"/>
      <c r="G266" s="66"/>
      <c r="H266" s="66"/>
      <c r="I266" s="40"/>
      <c r="J266" s="66"/>
      <c r="K266" s="66"/>
      <c r="L266" s="40"/>
    </row>
    <row r="267" spans="1:12" x14ac:dyDescent="0.2">
      <c r="A267" s="130"/>
      <c r="B267" s="79" t="str">
        <f t="shared" si="10"/>
        <v/>
      </c>
      <c r="C267" s="112" t="str">
        <f t="shared" si="9"/>
        <v/>
      </c>
      <c r="D267" s="39"/>
      <c r="E267" s="40"/>
      <c r="F267" s="66"/>
      <c r="G267" s="66"/>
      <c r="H267" s="66"/>
      <c r="I267" s="40"/>
      <c r="J267" s="66"/>
      <c r="K267" s="66"/>
      <c r="L267" s="40"/>
    </row>
    <row r="268" spans="1:12" x14ac:dyDescent="0.2">
      <c r="A268" s="130"/>
      <c r="B268" s="79" t="str">
        <f t="shared" si="10"/>
        <v/>
      </c>
      <c r="C268" s="112" t="str">
        <f t="shared" si="9"/>
        <v/>
      </c>
      <c r="D268" s="39"/>
      <c r="E268" s="40"/>
      <c r="F268" s="66"/>
      <c r="G268" s="66"/>
      <c r="H268" s="66"/>
      <c r="I268" s="40"/>
      <c r="J268" s="66"/>
      <c r="K268" s="66"/>
      <c r="L268" s="40"/>
    </row>
    <row r="269" spans="1:12" x14ac:dyDescent="0.2">
      <c r="A269" s="130"/>
      <c r="B269" s="79" t="str">
        <f t="shared" si="10"/>
        <v/>
      </c>
      <c r="C269" s="112" t="str">
        <f t="shared" si="9"/>
        <v/>
      </c>
      <c r="D269" s="39"/>
      <c r="E269" s="40"/>
      <c r="F269" s="66"/>
      <c r="G269" s="66"/>
      <c r="H269" s="66"/>
      <c r="I269" s="40"/>
      <c r="J269" s="66"/>
      <c r="K269" s="66"/>
      <c r="L269" s="40"/>
    </row>
    <row r="270" spans="1:12" x14ac:dyDescent="0.2">
      <c r="A270" s="130"/>
      <c r="B270" s="79" t="str">
        <f t="shared" si="10"/>
        <v/>
      </c>
      <c r="C270" s="112" t="str">
        <f t="shared" si="9"/>
        <v/>
      </c>
      <c r="D270" s="39"/>
      <c r="E270" s="40"/>
      <c r="F270" s="66"/>
      <c r="G270" s="66"/>
      <c r="H270" s="66"/>
      <c r="I270" s="40"/>
      <c r="J270" s="66"/>
      <c r="K270" s="66"/>
      <c r="L270" s="40"/>
    </row>
    <row r="271" spans="1:12" x14ac:dyDescent="0.2">
      <c r="A271" s="130"/>
      <c r="B271" s="79" t="str">
        <f t="shared" si="10"/>
        <v/>
      </c>
      <c r="C271" s="112" t="str">
        <f t="shared" si="9"/>
        <v/>
      </c>
      <c r="D271" s="39"/>
      <c r="E271" s="40"/>
      <c r="F271" s="66"/>
      <c r="G271" s="66"/>
      <c r="H271" s="66"/>
      <c r="I271" s="40"/>
      <c r="J271" s="66"/>
      <c r="K271" s="66"/>
      <c r="L271" s="40"/>
    </row>
    <row r="272" spans="1:12" x14ac:dyDescent="0.2">
      <c r="A272" s="130"/>
      <c r="B272" s="79" t="str">
        <f t="shared" si="10"/>
        <v/>
      </c>
      <c r="C272" s="112" t="str">
        <f t="shared" si="9"/>
        <v/>
      </c>
      <c r="D272" s="39"/>
      <c r="E272" s="40"/>
      <c r="F272" s="66"/>
      <c r="G272" s="66"/>
      <c r="H272" s="66"/>
      <c r="I272" s="40"/>
      <c r="J272" s="66"/>
      <c r="K272" s="66"/>
      <c r="L272" s="40"/>
    </row>
    <row r="273" spans="1:12" x14ac:dyDescent="0.2">
      <c r="A273" s="130"/>
      <c r="B273" s="79" t="str">
        <f t="shared" si="10"/>
        <v/>
      </c>
      <c r="C273" s="112" t="str">
        <f t="shared" si="9"/>
        <v/>
      </c>
      <c r="D273" s="39"/>
      <c r="E273" s="40"/>
      <c r="F273" s="66"/>
      <c r="G273" s="66"/>
      <c r="H273" s="66"/>
      <c r="I273" s="40"/>
      <c r="J273" s="66"/>
      <c r="K273" s="66"/>
      <c r="L273" s="40"/>
    </row>
    <row r="274" spans="1:12" x14ac:dyDescent="0.2">
      <c r="A274" s="130"/>
      <c r="B274" s="79" t="str">
        <f t="shared" si="10"/>
        <v/>
      </c>
      <c r="C274" s="112" t="str">
        <f t="shared" si="9"/>
        <v/>
      </c>
      <c r="D274" s="39"/>
      <c r="E274" s="40"/>
      <c r="F274" s="66"/>
      <c r="G274" s="66"/>
      <c r="H274" s="66"/>
      <c r="I274" s="40"/>
      <c r="J274" s="66"/>
      <c r="K274" s="66"/>
      <c r="L274" s="40"/>
    </row>
    <row r="275" spans="1:12" x14ac:dyDescent="0.2">
      <c r="A275" s="130"/>
      <c r="B275" s="79" t="str">
        <f t="shared" si="10"/>
        <v/>
      </c>
      <c r="C275" s="112" t="str">
        <f t="shared" si="9"/>
        <v/>
      </c>
      <c r="D275" s="39"/>
      <c r="E275" s="40"/>
      <c r="F275" s="66"/>
      <c r="G275" s="66"/>
      <c r="H275" s="66"/>
      <c r="I275" s="40"/>
      <c r="J275" s="66"/>
      <c r="K275" s="66"/>
      <c r="L275" s="40"/>
    </row>
    <row r="276" spans="1:12" x14ac:dyDescent="0.2">
      <c r="A276" s="130"/>
      <c r="B276" s="79" t="str">
        <f t="shared" si="10"/>
        <v/>
      </c>
      <c r="C276" s="112" t="str">
        <f t="shared" si="9"/>
        <v/>
      </c>
      <c r="D276" s="39"/>
      <c r="E276" s="40"/>
      <c r="F276" s="66"/>
      <c r="G276" s="66"/>
      <c r="H276" s="66"/>
      <c r="I276" s="40"/>
      <c r="J276" s="66"/>
      <c r="K276" s="66"/>
      <c r="L276" s="40"/>
    </row>
    <row r="277" spans="1:12" x14ac:dyDescent="0.2">
      <c r="A277" s="130"/>
      <c r="B277" s="79" t="str">
        <f t="shared" si="10"/>
        <v/>
      </c>
      <c r="C277" s="112" t="str">
        <f t="shared" si="9"/>
        <v/>
      </c>
      <c r="D277" s="39"/>
      <c r="E277" s="40"/>
      <c r="F277" s="66"/>
      <c r="G277" s="66"/>
      <c r="H277" s="66"/>
      <c r="I277" s="40"/>
      <c r="J277" s="66"/>
      <c r="K277" s="66"/>
      <c r="L277" s="40"/>
    </row>
    <row r="278" spans="1:12" x14ac:dyDescent="0.2">
      <c r="A278" s="130"/>
      <c r="B278" s="79" t="str">
        <f t="shared" si="10"/>
        <v/>
      </c>
      <c r="C278" s="112" t="str">
        <f t="shared" si="9"/>
        <v/>
      </c>
      <c r="D278" s="39"/>
      <c r="E278" s="40"/>
      <c r="F278" s="66"/>
      <c r="G278" s="66"/>
      <c r="H278" s="66"/>
      <c r="I278" s="40"/>
      <c r="J278" s="66"/>
      <c r="K278" s="66"/>
      <c r="L278" s="40"/>
    </row>
    <row r="279" spans="1:12" x14ac:dyDescent="0.2">
      <c r="A279" s="130"/>
      <c r="B279" s="79" t="str">
        <f t="shared" si="10"/>
        <v/>
      </c>
      <c r="C279" s="112" t="str">
        <f t="shared" si="9"/>
        <v/>
      </c>
      <c r="D279" s="39"/>
      <c r="E279" s="40"/>
      <c r="F279" s="66"/>
      <c r="G279" s="66"/>
      <c r="H279" s="66"/>
      <c r="I279" s="40"/>
      <c r="J279" s="66"/>
      <c r="K279" s="66"/>
      <c r="L279" s="40"/>
    </row>
    <row r="280" spans="1:12" x14ac:dyDescent="0.2">
      <c r="A280" s="130"/>
      <c r="B280" s="79" t="str">
        <f t="shared" si="10"/>
        <v/>
      </c>
      <c r="C280" s="112" t="str">
        <f t="shared" si="9"/>
        <v/>
      </c>
      <c r="D280" s="39"/>
      <c r="E280" s="40"/>
      <c r="F280" s="66"/>
      <c r="G280" s="66"/>
      <c r="H280" s="66"/>
      <c r="I280" s="40"/>
      <c r="J280" s="66"/>
      <c r="K280" s="66"/>
      <c r="L280" s="40"/>
    </row>
    <row r="281" spans="1:12" x14ac:dyDescent="0.2">
      <c r="A281" s="130"/>
      <c r="B281" s="79" t="str">
        <f t="shared" si="10"/>
        <v/>
      </c>
      <c r="C281" s="112" t="str">
        <f t="shared" si="9"/>
        <v/>
      </c>
      <c r="D281" s="39"/>
      <c r="E281" s="40"/>
      <c r="F281" s="66"/>
      <c r="G281" s="66"/>
      <c r="H281" s="66"/>
      <c r="I281" s="40"/>
      <c r="J281" s="66"/>
      <c r="K281" s="66"/>
      <c r="L281" s="40"/>
    </row>
    <row r="282" spans="1:12" x14ac:dyDescent="0.2">
      <c r="A282" s="130"/>
      <c r="B282" s="79" t="str">
        <f t="shared" si="10"/>
        <v/>
      </c>
      <c r="C282" s="112" t="str">
        <f t="shared" si="9"/>
        <v/>
      </c>
      <c r="D282" s="39"/>
      <c r="E282" s="40"/>
      <c r="F282" s="66"/>
      <c r="G282" s="66"/>
      <c r="H282" s="66"/>
      <c r="I282" s="40"/>
      <c r="J282" s="66"/>
      <c r="K282" s="66"/>
      <c r="L282" s="40"/>
    </row>
    <row r="283" spans="1:12" x14ac:dyDescent="0.2">
      <c r="A283" s="130"/>
      <c r="B283" s="79" t="str">
        <f t="shared" si="10"/>
        <v/>
      </c>
      <c r="C283" s="112" t="str">
        <f t="shared" si="9"/>
        <v/>
      </c>
      <c r="D283" s="39"/>
      <c r="E283" s="40"/>
      <c r="F283" s="66"/>
      <c r="G283" s="66"/>
      <c r="H283" s="66"/>
      <c r="I283" s="40"/>
      <c r="J283" s="66"/>
      <c r="K283" s="66"/>
      <c r="L283" s="40"/>
    </row>
    <row r="284" spans="1:12" x14ac:dyDescent="0.2">
      <c r="A284" s="130"/>
      <c r="B284" s="79" t="str">
        <f t="shared" si="10"/>
        <v/>
      </c>
      <c r="C284" s="112" t="str">
        <f t="shared" si="9"/>
        <v/>
      </c>
      <c r="D284" s="39"/>
      <c r="E284" s="40"/>
      <c r="F284" s="66"/>
      <c r="G284" s="66"/>
      <c r="H284" s="66"/>
      <c r="I284" s="40"/>
      <c r="J284" s="66"/>
      <c r="K284" s="66"/>
      <c r="L284" s="40"/>
    </row>
    <row r="285" spans="1:12" x14ac:dyDescent="0.2">
      <c r="A285" s="130"/>
      <c r="B285" s="79" t="str">
        <f t="shared" si="10"/>
        <v/>
      </c>
      <c r="C285" s="112" t="str">
        <f t="shared" si="9"/>
        <v/>
      </c>
      <c r="D285" s="39"/>
      <c r="E285" s="40"/>
      <c r="F285" s="66"/>
      <c r="G285" s="66"/>
      <c r="H285" s="66"/>
      <c r="I285" s="40"/>
      <c r="J285" s="66"/>
      <c r="K285" s="66"/>
      <c r="L285" s="40"/>
    </row>
    <row r="286" spans="1:12" x14ac:dyDescent="0.2">
      <c r="A286" s="130"/>
      <c r="B286" s="79" t="str">
        <f t="shared" si="10"/>
        <v/>
      </c>
      <c r="C286" s="112" t="str">
        <f t="shared" si="9"/>
        <v/>
      </c>
      <c r="D286" s="39"/>
      <c r="E286" s="40"/>
      <c r="F286" s="66"/>
      <c r="G286" s="66"/>
      <c r="H286" s="66"/>
      <c r="I286" s="40"/>
      <c r="J286" s="66"/>
      <c r="K286" s="66"/>
      <c r="L286" s="40"/>
    </row>
    <row r="287" spans="1:12" x14ac:dyDescent="0.2">
      <c r="A287" s="130"/>
      <c r="B287" s="79" t="str">
        <f t="shared" si="10"/>
        <v/>
      </c>
      <c r="C287" s="112" t="str">
        <f t="shared" si="9"/>
        <v/>
      </c>
      <c r="D287" s="39"/>
      <c r="E287" s="40"/>
      <c r="F287" s="66"/>
      <c r="G287" s="66"/>
      <c r="H287" s="66"/>
      <c r="I287" s="40"/>
      <c r="J287" s="66"/>
      <c r="K287" s="66"/>
      <c r="L287" s="40"/>
    </row>
    <row r="288" spans="1:12" x14ac:dyDescent="0.2">
      <c r="A288" s="130"/>
      <c r="B288" s="79" t="str">
        <f t="shared" si="10"/>
        <v/>
      </c>
      <c r="C288" s="112" t="str">
        <f t="shared" si="9"/>
        <v/>
      </c>
      <c r="D288" s="39"/>
      <c r="E288" s="40"/>
      <c r="F288" s="66"/>
      <c r="G288" s="66"/>
      <c r="H288" s="66"/>
      <c r="I288" s="40"/>
      <c r="J288" s="66"/>
      <c r="K288" s="66"/>
      <c r="L288" s="40"/>
    </row>
    <row r="289" spans="1:12" x14ac:dyDescent="0.2">
      <c r="A289" s="130"/>
      <c r="B289" s="79" t="str">
        <f t="shared" si="10"/>
        <v/>
      </c>
      <c r="C289" s="112" t="str">
        <f t="shared" si="9"/>
        <v/>
      </c>
      <c r="D289" s="39"/>
      <c r="E289" s="40"/>
      <c r="F289" s="66"/>
      <c r="G289" s="66"/>
      <c r="H289" s="66"/>
      <c r="I289" s="40"/>
      <c r="J289" s="66"/>
      <c r="K289" s="66"/>
      <c r="L289" s="40"/>
    </row>
    <row r="290" spans="1:12" x14ac:dyDescent="0.2">
      <c r="A290" s="130"/>
      <c r="B290" s="79" t="str">
        <f t="shared" si="10"/>
        <v/>
      </c>
      <c r="C290" s="112" t="str">
        <f t="shared" si="9"/>
        <v/>
      </c>
      <c r="D290" s="39"/>
      <c r="E290" s="40"/>
      <c r="F290" s="66"/>
      <c r="G290" s="66"/>
      <c r="H290" s="66"/>
      <c r="I290" s="40"/>
      <c r="J290" s="66"/>
      <c r="K290" s="66"/>
      <c r="L290" s="40"/>
    </row>
    <row r="291" spans="1:12" x14ac:dyDescent="0.2">
      <c r="A291" s="130"/>
      <c r="B291" s="79" t="str">
        <f t="shared" si="10"/>
        <v/>
      </c>
      <c r="C291" s="112" t="str">
        <f t="shared" si="9"/>
        <v/>
      </c>
      <c r="D291" s="39"/>
      <c r="E291" s="40"/>
      <c r="F291" s="66"/>
      <c r="G291" s="66"/>
      <c r="H291" s="66"/>
      <c r="I291" s="40"/>
      <c r="J291" s="66"/>
      <c r="K291" s="66"/>
      <c r="L291" s="40"/>
    </row>
    <row r="292" spans="1:12" x14ac:dyDescent="0.2">
      <c r="A292" s="130"/>
      <c r="B292" s="79" t="str">
        <f t="shared" si="10"/>
        <v/>
      </c>
      <c r="C292" s="112" t="str">
        <f t="shared" si="9"/>
        <v/>
      </c>
      <c r="D292" s="39"/>
      <c r="E292" s="40"/>
      <c r="F292" s="66"/>
      <c r="G292" s="66"/>
      <c r="H292" s="66"/>
      <c r="I292" s="40"/>
      <c r="J292" s="66"/>
      <c r="K292" s="66"/>
      <c r="L292" s="40"/>
    </row>
    <row r="293" spans="1:12" x14ac:dyDescent="0.2">
      <c r="A293" s="130"/>
      <c r="B293" s="79" t="str">
        <f t="shared" si="10"/>
        <v/>
      </c>
      <c r="C293" s="112" t="str">
        <f t="shared" si="9"/>
        <v/>
      </c>
      <c r="D293" s="39"/>
      <c r="E293" s="40"/>
      <c r="F293" s="66"/>
      <c r="G293" s="66"/>
      <c r="H293" s="66"/>
      <c r="I293" s="40"/>
      <c r="J293" s="66"/>
      <c r="K293" s="66"/>
      <c r="L293" s="40"/>
    </row>
    <row r="294" spans="1:12" x14ac:dyDescent="0.2">
      <c r="A294" s="130"/>
      <c r="B294" s="79" t="str">
        <f t="shared" si="10"/>
        <v/>
      </c>
      <c r="C294" s="112" t="str">
        <f t="shared" si="9"/>
        <v/>
      </c>
      <c r="D294" s="39"/>
      <c r="E294" s="40"/>
      <c r="F294" s="66"/>
      <c r="G294" s="66"/>
      <c r="H294" s="66"/>
      <c r="I294" s="40"/>
      <c r="J294" s="66"/>
      <c r="K294" s="66"/>
      <c r="L294" s="40"/>
    </row>
    <row r="295" spans="1:12" x14ac:dyDescent="0.2">
      <c r="A295" s="130"/>
      <c r="B295" s="79" t="str">
        <f t="shared" si="10"/>
        <v/>
      </c>
      <c r="C295" s="112" t="str">
        <f t="shared" si="9"/>
        <v/>
      </c>
      <c r="D295" s="39"/>
      <c r="E295" s="40"/>
      <c r="F295" s="66"/>
      <c r="G295" s="66"/>
      <c r="H295" s="66"/>
      <c r="I295" s="40"/>
      <c r="J295" s="66"/>
      <c r="K295" s="66"/>
      <c r="L295" s="40"/>
    </row>
    <row r="296" spans="1:12" x14ac:dyDescent="0.2">
      <c r="A296" s="130"/>
      <c r="B296" s="79" t="str">
        <f t="shared" si="10"/>
        <v/>
      </c>
      <c r="C296" s="112" t="str">
        <f t="shared" si="9"/>
        <v/>
      </c>
      <c r="D296" s="39"/>
      <c r="E296" s="40"/>
      <c r="F296" s="66"/>
      <c r="G296" s="66"/>
      <c r="H296" s="66"/>
      <c r="I296" s="40"/>
      <c r="J296" s="66"/>
      <c r="K296" s="66"/>
      <c r="L296" s="40"/>
    </row>
    <row r="297" spans="1:12" x14ac:dyDescent="0.2">
      <c r="A297" s="130"/>
      <c r="B297" s="79" t="str">
        <f t="shared" si="10"/>
        <v/>
      </c>
      <c r="C297" s="112" t="str">
        <f t="shared" si="9"/>
        <v/>
      </c>
      <c r="D297" s="39"/>
      <c r="E297" s="40"/>
      <c r="F297" s="66"/>
      <c r="G297" s="66"/>
      <c r="H297" s="66"/>
      <c r="I297" s="40"/>
      <c r="J297" s="66"/>
      <c r="K297" s="66"/>
      <c r="L297" s="40"/>
    </row>
    <row r="298" spans="1:12" x14ac:dyDescent="0.2">
      <c r="A298" s="130"/>
      <c r="B298" s="79" t="str">
        <f t="shared" si="10"/>
        <v/>
      </c>
      <c r="C298" s="112" t="str">
        <f t="shared" si="9"/>
        <v/>
      </c>
      <c r="D298" s="39"/>
      <c r="E298" s="40"/>
      <c r="F298" s="66"/>
      <c r="G298" s="66"/>
      <c r="H298" s="66"/>
      <c r="I298" s="40"/>
      <c r="J298" s="66"/>
      <c r="K298" s="66"/>
      <c r="L298" s="40"/>
    </row>
    <row r="299" spans="1:12" x14ac:dyDescent="0.2">
      <c r="A299" s="130"/>
      <c r="B299" s="79" t="str">
        <f t="shared" si="10"/>
        <v/>
      </c>
      <c r="C299" s="112" t="str">
        <f t="shared" si="9"/>
        <v/>
      </c>
      <c r="D299" s="39"/>
      <c r="E299" s="40"/>
      <c r="F299" s="66"/>
      <c r="G299" s="66"/>
      <c r="H299" s="66"/>
      <c r="I299" s="40"/>
      <c r="J299" s="66"/>
      <c r="K299" s="66"/>
      <c r="L299" s="40"/>
    </row>
    <row r="300" spans="1:12" x14ac:dyDescent="0.2">
      <c r="A300" s="130"/>
      <c r="B300" s="79" t="str">
        <f t="shared" si="10"/>
        <v/>
      </c>
      <c r="C300" s="112" t="str">
        <f t="shared" si="9"/>
        <v/>
      </c>
      <c r="D300" s="39"/>
      <c r="E300" s="40"/>
      <c r="F300" s="66"/>
      <c r="G300" s="66"/>
      <c r="H300" s="66"/>
      <c r="I300" s="40"/>
      <c r="J300" s="66"/>
      <c r="K300" s="66"/>
      <c r="L300" s="40"/>
    </row>
    <row r="301" spans="1:12" x14ac:dyDescent="0.2">
      <c r="A301" s="130"/>
      <c r="B301" s="79" t="str">
        <f t="shared" si="10"/>
        <v/>
      </c>
      <c r="C301" s="112" t="str">
        <f t="shared" si="9"/>
        <v/>
      </c>
      <c r="D301" s="39"/>
      <c r="E301" s="40"/>
      <c r="F301" s="66"/>
      <c r="G301" s="66"/>
      <c r="H301" s="66"/>
      <c r="I301" s="40"/>
      <c r="J301" s="66"/>
      <c r="K301" s="66"/>
      <c r="L301" s="40"/>
    </row>
    <row r="302" spans="1:12" x14ac:dyDescent="0.2">
      <c r="A302" s="130"/>
      <c r="B302" s="79" t="str">
        <f t="shared" si="10"/>
        <v/>
      </c>
      <c r="C302" s="112" t="str">
        <f t="shared" si="9"/>
        <v/>
      </c>
      <c r="D302" s="39"/>
      <c r="E302" s="40"/>
      <c r="F302" s="66"/>
      <c r="G302" s="66"/>
      <c r="H302" s="66"/>
      <c r="I302" s="40"/>
      <c r="J302" s="66"/>
      <c r="K302" s="66"/>
      <c r="L302" s="40"/>
    </row>
    <row r="303" spans="1:12" x14ac:dyDescent="0.2">
      <c r="A303" s="130"/>
      <c r="B303" s="79" t="str">
        <f t="shared" si="10"/>
        <v/>
      </c>
      <c r="C303" s="112" t="str">
        <f t="shared" si="9"/>
        <v/>
      </c>
      <c r="D303" s="39"/>
      <c r="E303" s="40"/>
      <c r="F303" s="66"/>
      <c r="G303" s="66"/>
      <c r="H303" s="66"/>
      <c r="I303" s="40"/>
      <c r="J303" s="66"/>
      <c r="K303" s="66"/>
      <c r="L303" s="40"/>
    </row>
    <row r="304" spans="1:12" x14ac:dyDescent="0.2">
      <c r="A304" s="130"/>
      <c r="B304" s="79" t="str">
        <f t="shared" si="10"/>
        <v/>
      </c>
      <c r="C304" s="112" t="str">
        <f t="shared" si="9"/>
        <v/>
      </c>
      <c r="D304" s="39"/>
      <c r="E304" s="40"/>
      <c r="F304" s="66"/>
      <c r="G304" s="66"/>
      <c r="H304" s="66"/>
      <c r="I304" s="40"/>
      <c r="J304" s="66"/>
      <c r="K304" s="66"/>
      <c r="L304" s="40"/>
    </row>
    <row r="305" spans="1:12" x14ac:dyDescent="0.2">
      <c r="A305" s="130"/>
      <c r="B305" s="79" t="str">
        <f t="shared" si="10"/>
        <v/>
      </c>
      <c r="C305" s="112" t="str">
        <f t="shared" si="9"/>
        <v/>
      </c>
      <c r="D305" s="39"/>
      <c r="E305" s="40"/>
      <c r="F305" s="66"/>
      <c r="G305" s="66"/>
      <c r="H305" s="66"/>
      <c r="I305" s="40"/>
      <c r="J305" s="66"/>
      <c r="K305" s="66"/>
      <c r="L305" s="40"/>
    </row>
    <row r="306" spans="1:12" x14ac:dyDescent="0.2">
      <c r="A306" s="130"/>
      <c r="B306" s="79" t="str">
        <f t="shared" si="10"/>
        <v/>
      </c>
      <c r="C306" s="112" t="str">
        <f t="shared" si="9"/>
        <v/>
      </c>
      <c r="D306" s="39"/>
      <c r="E306" s="40"/>
      <c r="F306" s="66"/>
      <c r="G306" s="66"/>
      <c r="H306" s="66"/>
      <c r="I306" s="40"/>
      <c r="J306" s="66"/>
      <c r="K306" s="66"/>
      <c r="L306" s="40"/>
    </row>
    <row r="307" spans="1:12" x14ac:dyDescent="0.2">
      <c r="A307" s="130"/>
      <c r="B307" s="79" t="str">
        <f t="shared" si="10"/>
        <v/>
      </c>
      <c r="C307" s="112" t="str">
        <f t="shared" si="9"/>
        <v/>
      </c>
      <c r="D307" s="39"/>
      <c r="E307" s="40"/>
      <c r="F307" s="66"/>
      <c r="G307" s="66"/>
      <c r="H307" s="66"/>
      <c r="I307" s="40"/>
      <c r="J307" s="66"/>
      <c r="K307" s="66"/>
      <c r="L307" s="40"/>
    </row>
    <row r="308" spans="1:12" x14ac:dyDescent="0.2">
      <c r="A308" s="130"/>
      <c r="B308" s="79" t="str">
        <f t="shared" si="10"/>
        <v/>
      </c>
      <c r="C308" s="112" t="str">
        <f t="shared" si="9"/>
        <v/>
      </c>
      <c r="D308" s="39"/>
      <c r="E308" s="40"/>
      <c r="F308" s="66"/>
      <c r="G308" s="66"/>
      <c r="H308" s="66"/>
      <c r="I308" s="40"/>
      <c r="J308" s="66"/>
      <c r="K308" s="66"/>
      <c r="L308" s="40"/>
    </row>
    <row r="309" spans="1:12" x14ac:dyDescent="0.2">
      <c r="A309" s="130"/>
      <c r="B309" s="79" t="str">
        <f t="shared" si="10"/>
        <v/>
      </c>
      <c r="C309" s="112" t="str">
        <f t="shared" si="9"/>
        <v/>
      </c>
      <c r="D309" s="39"/>
      <c r="E309" s="40"/>
      <c r="F309" s="66"/>
      <c r="G309" s="66"/>
      <c r="H309" s="66"/>
      <c r="I309" s="40"/>
      <c r="J309" s="66"/>
      <c r="K309" s="66"/>
      <c r="L309" s="40"/>
    </row>
    <row r="310" spans="1:12" x14ac:dyDescent="0.2">
      <c r="A310" s="130"/>
      <c r="B310" s="79" t="str">
        <f t="shared" si="10"/>
        <v/>
      </c>
      <c r="C310" s="112" t="str">
        <f t="shared" si="9"/>
        <v/>
      </c>
      <c r="D310" s="39"/>
      <c r="E310" s="40"/>
      <c r="F310" s="66"/>
      <c r="G310" s="66"/>
      <c r="H310" s="66"/>
      <c r="I310" s="40"/>
      <c r="J310" s="66"/>
      <c r="K310" s="66"/>
      <c r="L310" s="40"/>
    </row>
    <row r="311" spans="1:12" x14ac:dyDescent="0.2">
      <c r="A311" s="130"/>
      <c r="B311" s="79" t="str">
        <f t="shared" si="10"/>
        <v/>
      </c>
      <c r="C311" s="112" t="str">
        <f t="shared" si="9"/>
        <v/>
      </c>
      <c r="D311" s="39"/>
      <c r="E311" s="40"/>
      <c r="F311" s="66"/>
      <c r="G311" s="66"/>
      <c r="H311" s="66"/>
      <c r="I311" s="40"/>
      <c r="J311" s="66"/>
      <c r="K311" s="66"/>
      <c r="L311" s="40"/>
    </row>
    <row r="312" spans="1:12" x14ac:dyDescent="0.2">
      <c r="A312" s="130"/>
      <c r="B312" s="79" t="str">
        <f t="shared" si="10"/>
        <v/>
      </c>
      <c r="C312" s="112" t="str">
        <f t="shared" si="9"/>
        <v/>
      </c>
      <c r="D312" s="39"/>
      <c r="E312" s="40"/>
      <c r="F312" s="66"/>
      <c r="G312" s="66"/>
      <c r="H312" s="66"/>
      <c r="I312" s="40"/>
      <c r="J312" s="66"/>
      <c r="K312" s="66"/>
      <c r="L312" s="40"/>
    </row>
    <row r="313" spans="1:12" x14ac:dyDescent="0.2">
      <c r="A313" s="130"/>
      <c r="B313" s="79" t="str">
        <f t="shared" si="10"/>
        <v/>
      </c>
      <c r="C313" s="112" t="str">
        <f t="shared" si="9"/>
        <v/>
      </c>
      <c r="D313" s="39"/>
      <c r="E313" s="40"/>
      <c r="F313" s="66"/>
      <c r="G313" s="66"/>
      <c r="H313" s="66"/>
      <c r="I313" s="40"/>
      <c r="J313" s="66"/>
      <c r="K313" s="66"/>
      <c r="L313" s="40"/>
    </row>
    <row r="314" spans="1:12" x14ac:dyDescent="0.2">
      <c r="A314" s="130"/>
      <c r="B314" s="79" t="str">
        <f t="shared" si="10"/>
        <v/>
      </c>
      <c r="C314" s="112" t="str">
        <f t="shared" si="9"/>
        <v/>
      </c>
      <c r="D314" s="39"/>
      <c r="E314" s="40"/>
      <c r="F314" s="66"/>
      <c r="G314" s="66"/>
      <c r="H314" s="66"/>
      <c r="I314" s="40"/>
      <c r="J314" s="66"/>
      <c r="K314" s="66"/>
      <c r="L314" s="40"/>
    </row>
    <row r="315" spans="1:12" x14ac:dyDescent="0.2">
      <c r="A315" s="130"/>
      <c r="B315" s="79" t="str">
        <f t="shared" si="10"/>
        <v/>
      </c>
      <c r="C315" s="112" t="str">
        <f t="shared" si="9"/>
        <v/>
      </c>
      <c r="D315" s="39"/>
      <c r="E315" s="40"/>
      <c r="F315" s="66"/>
      <c r="G315" s="66"/>
      <c r="H315" s="66"/>
      <c r="I315" s="40"/>
      <c r="J315" s="66"/>
      <c r="K315" s="66"/>
      <c r="L315" s="40"/>
    </row>
    <row r="316" spans="1:12" x14ac:dyDescent="0.2">
      <c r="A316" s="130"/>
      <c r="B316" s="79" t="str">
        <f t="shared" si="10"/>
        <v/>
      </c>
      <c r="C316" s="112" t="str">
        <f t="shared" si="9"/>
        <v/>
      </c>
      <c r="D316" s="39"/>
      <c r="E316" s="40"/>
      <c r="F316" s="66"/>
      <c r="G316" s="66"/>
      <c r="H316" s="66"/>
      <c r="I316" s="40"/>
      <c r="J316" s="66"/>
      <c r="K316" s="66"/>
      <c r="L316" s="40"/>
    </row>
    <row r="317" spans="1:12" x14ac:dyDescent="0.2">
      <c r="A317" s="130"/>
      <c r="B317" s="79" t="str">
        <f t="shared" si="10"/>
        <v/>
      </c>
      <c r="C317" s="112" t="str">
        <f t="shared" si="9"/>
        <v/>
      </c>
      <c r="D317" s="39"/>
      <c r="E317" s="40"/>
      <c r="F317" s="66"/>
      <c r="G317" s="66"/>
      <c r="H317" s="66"/>
      <c r="I317" s="40"/>
      <c r="J317" s="66"/>
      <c r="K317" s="66"/>
      <c r="L317" s="40"/>
    </row>
    <row r="318" spans="1:12" x14ac:dyDescent="0.2">
      <c r="A318" s="130"/>
      <c r="B318" s="79" t="str">
        <f t="shared" si="10"/>
        <v/>
      </c>
      <c r="C318" s="112" t="str">
        <f t="shared" si="9"/>
        <v/>
      </c>
      <c r="D318" s="39"/>
      <c r="E318" s="40"/>
      <c r="F318" s="66"/>
      <c r="G318" s="66"/>
      <c r="H318" s="66"/>
      <c r="I318" s="40"/>
      <c r="J318" s="66"/>
      <c r="K318" s="66"/>
      <c r="L318" s="40"/>
    </row>
    <row r="319" spans="1:12" x14ac:dyDescent="0.2">
      <c r="A319" s="130"/>
      <c r="B319" s="79" t="str">
        <f t="shared" si="10"/>
        <v/>
      </c>
      <c r="C319" s="112" t="str">
        <f t="shared" si="9"/>
        <v/>
      </c>
      <c r="D319" s="39"/>
      <c r="E319" s="40"/>
      <c r="F319" s="66"/>
      <c r="G319" s="66"/>
      <c r="H319" s="66"/>
      <c r="I319" s="40"/>
      <c r="J319" s="66"/>
      <c r="K319" s="66"/>
      <c r="L319" s="40"/>
    </row>
    <row r="320" spans="1:12" x14ac:dyDescent="0.2">
      <c r="A320" s="130"/>
      <c r="B320" s="79" t="str">
        <f t="shared" si="10"/>
        <v/>
      </c>
      <c r="C320" s="112" t="str">
        <f t="shared" si="9"/>
        <v/>
      </c>
      <c r="D320" s="39"/>
      <c r="E320" s="40"/>
      <c r="F320" s="66"/>
      <c r="G320" s="66"/>
      <c r="H320" s="66"/>
      <c r="I320" s="40"/>
      <c r="J320" s="66"/>
      <c r="K320" s="66"/>
      <c r="L320" s="40"/>
    </row>
    <row r="321" spans="1:12" x14ac:dyDescent="0.2">
      <c r="A321" s="130"/>
      <c r="B321" s="79" t="str">
        <f t="shared" si="10"/>
        <v/>
      </c>
      <c r="C321" s="112" t="str">
        <f t="shared" si="9"/>
        <v/>
      </c>
      <c r="D321" s="39"/>
      <c r="E321" s="40"/>
      <c r="F321" s="66"/>
      <c r="G321" s="66"/>
      <c r="H321" s="66"/>
      <c r="I321" s="40"/>
      <c r="J321" s="66"/>
      <c r="K321" s="66"/>
      <c r="L321" s="40"/>
    </row>
    <row r="322" spans="1:12" x14ac:dyDescent="0.2">
      <c r="A322" s="130"/>
      <c r="B322" s="79" t="str">
        <f t="shared" si="10"/>
        <v/>
      </c>
      <c r="C322" s="112" t="str">
        <f t="shared" si="9"/>
        <v/>
      </c>
      <c r="D322" s="39"/>
      <c r="E322" s="40"/>
      <c r="F322" s="66"/>
      <c r="G322" s="66"/>
      <c r="H322" s="66"/>
      <c r="I322" s="40"/>
      <c r="J322" s="66"/>
      <c r="K322" s="66"/>
      <c r="L322" s="40"/>
    </row>
    <row r="323" spans="1:12" x14ac:dyDescent="0.2">
      <c r="A323" s="130"/>
      <c r="B323" s="79" t="str">
        <f t="shared" si="10"/>
        <v/>
      </c>
      <c r="C323" s="112" t="str">
        <f t="shared" si="9"/>
        <v/>
      </c>
      <c r="D323" s="39"/>
      <c r="E323" s="40"/>
      <c r="F323" s="66"/>
      <c r="G323" s="66"/>
      <c r="H323" s="66"/>
      <c r="I323" s="40"/>
      <c r="J323" s="66"/>
      <c r="K323" s="66"/>
      <c r="L323" s="40"/>
    </row>
    <row r="324" spans="1:12" x14ac:dyDescent="0.2">
      <c r="A324" s="130"/>
      <c r="B324" s="79" t="str">
        <f t="shared" si="10"/>
        <v/>
      </c>
      <c r="C324" s="112" t="str">
        <f t="shared" si="9"/>
        <v/>
      </c>
      <c r="D324" s="39"/>
      <c r="E324" s="40"/>
      <c r="F324" s="66"/>
      <c r="G324" s="66"/>
      <c r="H324" s="66"/>
      <c r="I324" s="40"/>
      <c r="J324" s="66"/>
      <c r="K324" s="66"/>
      <c r="L324" s="40"/>
    </row>
    <row r="325" spans="1:12" x14ac:dyDescent="0.2">
      <c r="A325" s="130"/>
      <c r="B325" s="79" t="str">
        <f t="shared" si="10"/>
        <v/>
      </c>
      <c r="C325" s="112" t="str">
        <f t="shared" si="9"/>
        <v/>
      </c>
      <c r="D325" s="39"/>
      <c r="E325" s="40"/>
      <c r="F325" s="66"/>
      <c r="G325" s="66"/>
      <c r="H325" s="66"/>
      <c r="I325" s="40"/>
      <c r="J325" s="66"/>
      <c r="K325" s="66"/>
      <c r="L325" s="40"/>
    </row>
    <row r="326" spans="1:12" x14ac:dyDescent="0.2">
      <c r="A326" s="130"/>
      <c r="B326" s="79" t="str">
        <f t="shared" si="10"/>
        <v/>
      </c>
      <c r="C326" s="112" t="str">
        <f t="shared" si="9"/>
        <v/>
      </c>
      <c r="D326" s="39"/>
      <c r="E326" s="40"/>
      <c r="F326" s="66"/>
      <c r="G326" s="66"/>
      <c r="H326" s="66"/>
      <c r="I326" s="40"/>
      <c r="J326" s="66"/>
      <c r="K326" s="66"/>
      <c r="L326" s="40"/>
    </row>
    <row r="327" spans="1:12" x14ac:dyDescent="0.2">
      <c r="A327" s="130"/>
      <c r="B327" s="79" t="str">
        <f t="shared" si="10"/>
        <v/>
      </c>
      <c r="C327" s="112" t="str">
        <f t="shared" si="9"/>
        <v/>
      </c>
      <c r="D327" s="39"/>
      <c r="E327" s="40"/>
      <c r="F327" s="66"/>
      <c r="G327" s="66"/>
      <c r="H327" s="66"/>
      <c r="I327" s="40"/>
      <c r="J327" s="66"/>
      <c r="K327" s="66"/>
      <c r="L327" s="40"/>
    </row>
    <row r="328" spans="1:12" x14ac:dyDescent="0.2">
      <c r="A328" s="130"/>
      <c r="B328" s="79" t="str">
        <f t="shared" si="10"/>
        <v/>
      </c>
      <c r="C328" s="112" t="str">
        <f t="shared" ref="C328:C391" si="11">IF(A328="","",IF(ISERROR(VLOOKUP(TEXT(A328,0),remples,9,0)),IF(ISERROR(VLOOKUP(TEXT(A328,0),rempl_ficha,6,0)),"***** Codigo No Encontrado *****",UPPER((VLOOKUP(TEXT(A328,0),rempl_ficha,6,0)))),VLOOKUP(TEXT(A328,0),remples,9,0)))</f>
        <v/>
      </c>
      <c r="D328" s="39"/>
      <c r="E328" s="40"/>
      <c r="F328" s="66"/>
      <c r="G328" s="66"/>
      <c r="H328" s="66"/>
      <c r="I328" s="40"/>
      <c r="J328" s="66"/>
      <c r="K328" s="66"/>
      <c r="L328" s="40"/>
    </row>
    <row r="329" spans="1:12" x14ac:dyDescent="0.2">
      <c r="A329" s="130"/>
      <c r="B329" s="79" t="str">
        <f t="shared" ref="B329:B392" si="12">IF(A329="","",IF(ISERROR(VLOOKUP(TEXT(A329,0),remples,3,0)),IF(ISERROR(VLOOKUP(TEXT(A329,0),rempl_ficha,7,0)),"***** Codigo No Encontrado *****",UPPER((VLOOKUP(TEXT(A329,0),rempl_ficha,7,0)&amp;"   "&amp;VLOOKUP(TEXT(A329,0),rempl_ficha,8,0)&amp;","&amp;VLOOKUP(TEXT(A329,0),rempl_ficha,9,0)))),VLOOKUP(TEXT(A329,0),remples,3,0)))</f>
        <v/>
      </c>
      <c r="C329" s="112" t="str">
        <f t="shared" si="11"/>
        <v/>
      </c>
      <c r="D329" s="39"/>
      <c r="E329" s="40"/>
      <c r="F329" s="66"/>
      <c r="G329" s="66"/>
      <c r="H329" s="66"/>
      <c r="I329" s="40"/>
      <c r="J329" s="66"/>
      <c r="K329" s="66"/>
      <c r="L329" s="40"/>
    </row>
    <row r="330" spans="1:12" x14ac:dyDescent="0.2">
      <c r="A330" s="130"/>
      <c r="B330" s="79" t="str">
        <f t="shared" si="12"/>
        <v/>
      </c>
      <c r="C330" s="112" t="str">
        <f t="shared" si="11"/>
        <v/>
      </c>
      <c r="D330" s="39"/>
      <c r="E330" s="40"/>
      <c r="F330" s="66"/>
      <c r="G330" s="66"/>
      <c r="H330" s="66"/>
      <c r="I330" s="40"/>
      <c r="J330" s="66"/>
      <c r="K330" s="66"/>
      <c r="L330" s="40"/>
    </row>
    <row r="331" spans="1:12" x14ac:dyDescent="0.2">
      <c r="A331" s="130"/>
      <c r="B331" s="79" t="str">
        <f t="shared" si="12"/>
        <v/>
      </c>
      <c r="C331" s="112" t="str">
        <f t="shared" si="11"/>
        <v/>
      </c>
      <c r="D331" s="39"/>
      <c r="E331" s="40"/>
      <c r="F331" s="66"/>
      <c r="G331" s="66"/>
      <c r="H331" s="66"/>
      <c r="I331" s="40"/>
      <c r="J331" s="66"/>
      <c r="K331" s="66"/>
      <c r="L331" s="40"/>
    </row>
    <row r="332" spans="1:12" x14ac:dyDescent="0.2">
      <c r="A332" s="130"/>
      <c r="B332" s="79" t="str">
        <f t="shared" si="12"/>
        <v/>
      </c>
      <c r="C332" s="112" t="str">
        <f t="shared" si="11"/>
        <v/>
      </c>
      <c r="D332" s="39"/>
      <c r="E332" s="40"/>
      <c r="F332" s="66"/>
      <c r="G332" s="66"/>
      <c r="H332" s="66"/>
      <c r="I332" s="40"/>
      <c r="J332" s="66"/>
      <c r="K332" s="66"/>
      <c r="L332" s="40"/>
    </row>
    <row r="333" spans="1:12" x14ac:dyDescent="0.2">
      <c r="A333" s="130"/>
      <c r="B333" s="79" t="str">
        <f t="shared" si="12"/>
        <v/>
      </c>
      <c r="C333" s="112" t="str">
        <f t="shared" si="11"/>
        <v/>
      </c>
      <c r="D333" s="39"/>
      <c r="E333" s="40"/>
      <c r="F333" s="66"/>
      <c r="G333" s="66"/>
      <c r="H333" s="66"/>
      <c r="I333" s="40"/>
      <c r="J333" s="66"/>
      <c r="K333" s="66"/>
      <c r="L333" s="40"/>
    </row>
    <row r="334" spans="1:12" x14ac:dyDescent="0.2">
      <c r="A334" s="130"/>
      <c r="B334" s="79" t="str">
        <f t="shared" si="12"/>
        <v/>
      </c>
      <c r="C334" s="112" t="str">
        <f t="shared" si="11"/>
        <v/>
      </c>
      <c r="D334" s="39"/>
      <c r="E334" s="40"/>
      <c r="F334" s="66"/>
      <c r="G334" s="66"/>
      <c r="H334" s="66"/>
      <c r="I334" s="40"/>
      <c r="J334" s="66"/>
      <c r="K334" s="66"/>
      <c r="L334" s="40"/>
    </row>
    <row r="335" spans="1:12" x14ac:dyDescent="0.2">
      <c r="A335" s="130"/>
      <c r="B335" s="79" t="str">
        <f t="shared" si="12"/>
        <v/>
      </c>
      <c r="C335" s="112" t="str">
        <f t="shared" si="11"/>
        <v/>
      </c>
      <c r="D335" s="39"/>
      <c r="E335" s="40"/>
      <c r="F335" s="66"/>
      <c r="G335" s="66"/>
      <c r="H335" s="66"/>
      <c r="I335" s="40"/>
      <c r="J335" s="66"/>
      <c r="K335" s="66"/>
      <c r="L335" s="40"/>
    </row>
    <row r="336" spans="1:12" x14ac:dyDescent="0.2">
      <c r="A336" s="130"/>
      <c r="B336" s="79" t="str">
        <f t="shared" si="12"/>
        <v/>
      </c>
      <c r="C336" s="112" t="str">
        <f t="shared" si="11"/>
        <v/>
      </c>
      <c r="D336" s="39"/>
      <c r="E336" s="40"/>
      <c r="F336" s="66"/>
      <c r="G336" s="66"/>
      <c r="H336" s="66"/>
      <c r="I336" s="40"/>
      <c r="J336" s="66"/>
      <c r="K336" s="66"/>
      <c r="L336" s="40"/>
    </row>
    <row r="337" spans="1:12" x14ac:dyDescent="0.2">
      <c r="A337" s="130"/>
      <c r="B337" s="79" t="str">
        <f t="shared" si="12"/>
        <v/>
      </c>
      <c r="C337" s="112" t="str">
        <f t="shared" si="11"/>
        <v/>
      </c>
      <c r="D337" s="39"/>
      <c r="E337" s="40"/>
      <c r="F337" s="66"/>
      <c r="G337" s="66"/>
      <c r="H337" s="66"/>
      <c r="I337" s="40"/>
      <c r="J337" s="66"/>
      <c r="K337" s="66"/>
      <c r="L337" s="40"/>
    </row>
    <row r="338" spans="1:12" x14ac:dyDescent="0.2">
      <c r="A338" s="130"/>
      <c r="B338" s="79" t="str">
        <f t="shared" si="12"/>
        <v/>
      </c>
      <c r="C338" s="112" t="str">
        <f t="shared" si="11"/>
        <v/>
      </c>
      <c r="D338" s="39"/>
      <c r="E338" s="40"/>
      <c r="F338" s="66"/>
      <c r="G338" s="66"/>
      <c r="H338" s="66"/>
      <c r="I338" s="40"/>
      <c r="J338" s="66"/>
      <c r="K338" s="66"/>
      <c r="L338" s="40"/>
    </row>
    <row r="339" spans="1:12" x14ac:dyDescent="0.2">
      <c r="A339" s="130"/>
      <c r="B339" s="79" t="str">
        <f t="shared" si="12"/>
        <v/>
      </c>
      <c r="C339" s="112" t="str">
        <f t="shared" si="11"/>
        <v/>
      </c>
      <c r="D339" s="39"/>
      <c r="E339" s="40"/>
      <c r="F339" s="66"/>
      <c r="G339" s="66"/>
      <c r="H339" s="66"/>
      <c r="I339" s="40"/>
      <c r="J339" s="66"/>
      <c r="K339" s="66"/>
      <c r="L339" s="40"/>
    </row>
    <row r="340" spans="1:12" x14ac:dyDescent="0.2">
      <c r="A340" s="130"/>
      <c r="B340" s="79" t="str">
        <f t="shared" si="12"/>
        <v/>
      </c>
      <c r="C340" s="112" t="str">
        <f t="shared" si="11"/>
        <v/>
      </c>
      <c r="D340" s="39"/>
      <c r="E340" s="40"/>
      <c r="F340" s="66"/>
      <c r="G340" s="66"/>
      <c r="H340" s="66"/>
      <c r="I340" s="40"/>
      <c r="J340" s="66"/>
      <c r="K340" s="66"/>
      <c r="L340" s="40"/>
    </row>
    <row r="341" spans="1:12" x14ac:dyDescent="0.2">
      <c r="A341" s="130"/>
      <c r="B341" s="79" t="str">
        <f t="shared" si="12"/>
        <v/>
      </c>
      <c r="C341" s="112" t="str">
        <f t="shared" si="11"/>
        <v/>
      </c>
      <c r="D341" s="39"/>
      <c r="E341" s="40"/>
      <c r="F341" s="66"/>
      <c r="G341" s="66"/>
      <c r="H341" s="66"/>
      <c r="I341" s="40"/>
      <c r="J341" s="66"/>
      <c r="K341" s="66"/>
      <c r="L341" s="40"/>
    </row>
    <row r="342" spans="1:12" x14ac:dyDescent="0.2">
      <c r="A342" s="130"/>
      <c r="B342" s="79" t="str">
        <f t="shared" si="12"/>
        <v/>
      </c>
      <c r="C342" s="112" t="str">
        <f t="shared" si="11"/>
        <v/>
      </c>
      <c r="D342" s="39"/>
      <c r="E342" s="40"/>
      <c r="F342" s="66"/>
      <c r="G342" s="66"/>
      <c r="H342" s="66"/>
      <c r="I342" s="40"/>
      <c r="J342" s="66"/>
      <c r="K342" s="66"/>
      <c r="L342" s="40"/>
    </row>
    <row r="343" spans="1:12" x14ac:dyDescent="0.2">
      <c r="A343" s="130"/>
      <c r="B343" s="79" t="str">
        <f t="shared" si="12"/>
        <v/>
      </c>
      <c r="C343" s="112" t="str">
        <f t="shared" si="11"/>
        <v/>
      </c>
      <c r="D343" s="39"/>
      <c r="E343" s="40"/>
      <c r="F343" s="66"/>
      <c r="G343" s="66"/>
      <c r="H343" s="66"/>
      <c r="I343" s="40"/>
      <c r="J343" s="66"/>
      <c r="K343" s="66"/>
      <c r="L343" s="40"/>
    </row>
    <row r="344" spans="1:12" x14ac:dyDescent="0.2">
      <c r="A344" s="130"/>
      <c r="B344" s="79" t="str">
        <f t="shared" si="12"/>
        <v/>
      </c>
      <c r="C344" s="112" t="str">
        <f t="shared" si="11"/>
        <v/>
      </c>
      <c r="D344" s="39"/>
      <c r="E344" s="40"/>
      <c r="F344" s="66"/>
      <c r="G344" s="66"/>
      <c r="H344" s="66"/>
      <c r="I344" s="40"/>
      <c r="J344" s="66"/>
      <c r="K344" s="66"/>
      <c r="L344" s="40"/>
    </row>
    <row r="345" spans="1:12" x14ac:dyDescent="0.2">
      <c r="A345" s="130"/>
      <c r="B345" s="79" t="str">
        <f t="shared" si="12"/>
        <v/>
      </c>
      <c r="C345" s="112" t="str">
        <f t="shared" si="11"/>
        <v/>
      </c>
      <c r="D345" s="39"/>
      <c r="E345" s="40"/>
      <c r="F345" s="66"/>
      <c r="G345" s="66"/>
      <c r="H345" s="66"/>
      <c r="I345" s="40"/>
      <c r="J345" s="66"/>
      <c r="K345" s="66"/>
      <c r="L345" s="40"/>
    </row>
    <row r="346" spans="1:12" x14ac:dyDescent="0.2">
      <c r="A346" s="130"/>
      <c r="B346" s="79" t="str">
        <f t="shared" si="12"/>
        <v/>
      </c>
      <c r="C346" s="112" t="str">
        <f t="shared" si="11"/>
        <v/>
      </c>
      <c r="D346" s="39"/>
      <c r="E346" s="40"/>
      <c r="F346" s="66"/>
      <c r="G346" s="66"/>
      <c r="H346" s="66"/>
      <c r="I346" s="40"/>
      <c r="J346" s="66"/>
      <c r="K346" s="66"/>
      <c r="L346" s="40"/>
    </row>
    <row r="347" spans="1:12" x14ac:dyDescent="0.2">
      <c r="A347" s="130"/>
      <c r="B347" s="79" t="str">
        <f t="shared" si="12"/>
        <v/>
      </c>
      <c r="C347" s="112" t="str">
        <f t="shared" si="11"/>
        <v/>
      </c>
      <c r="D347" s="39"/>
      <c r="E347" s="40"/>
      <c r="F347" s="66"/>
      <c r="G347" s="66"/>
      <c r="H347" s="66"/>
      <c r="I347" s="40"/>
      <c r="J347" s="66"/>
      <c r="K347" s="66"/>
      <c r="L347" s="40"/>
    </row>
    <row r="348" spans="1:12" x14ac:dyDescent="0.2">
      <c r="A348" s="130"/>
      <c r="B348" s="79" t="str">
        <f t="shared" si="12"/>
        <v/>
      </c>
      <c r="C348" s="112" t="str">
        <f t="shared" si="11"/>
        <v/>
      </c>
      <c r="D348" s="39"/>
      <c r="E348" s="40"/>
      <c r="F348" s="66"/>
      <c r="G348" s="66"/>
      <c r="H348" s="66"/>
      <c r="I348" s="40"/>
      <c r="J348" s="66"/>
      <c r="K348" s="66"/>
      <c r="L348" s="40"/>
    </row>
    <row r="349" spans="1:12" x14ac:dyDescent="0.2">
      <c r="A349" s="130"/>
      <c r="B349" s="79" t="str">
        <f t="shared" si="12"/>
        <v/>
      </c>
      <c r="C349" s="112" t="str">
        <f t="shared" si="11"/>
        <v/>
      </c>
      <c r="D349" s="39"/>
      <c r="E349" s="40"/>
      <c r="F349" s="66"/>
      <c r="G349" s="66"/>
      <c r="H349" s="66"/>
      <c r="I349" s="40"/>
      <c r="J349" s="66"/>
      <c r="K349" s="66"/>
      <c r="L349" s="40"/>
    </row>
    <row r="350" spans="1:12" x14ac:dyDescent="0.2">
      <c r="A350" s="130"/>
      <c r="B350" s="79" t="str">
        <f t="shared" si="12"/>
        <v/>
      </c>
      <c r="C350" s="112" t="str">
        <f t="shared" si="11"/>
        <v/>
      </c>
      <c r="D350" s="39"/>
      <c r="E350" s="40"/>
      <c r="F350" s="66"/>
      <c r="G350" s="66"/>
      <c r="H350" s="66"/>
      <c r="I350" s="40"/>
      <c r="J350" s="66"/>
      <c r="K350" s="66"/>
      <c r="L350" s="40"/>
    </row>
    <row r="351" spans="1:12" x14ac:dyDescent="0.2">
      <c r="A351" s="130"/>
      <c r="B351" s="79" t="str">
        <f t="shared" si="12"/>
        <v/>
      </c>
      <c r="C351" s="112" t="str">
        <f t="shared" si="11"/>
        <v/>
      </c>
      <c r="D351" s="39"/>
      <c r="E351" s="40"/>
      <c r="F351" s="66"/>
      <c r="G351" s="66"/>
      <c r="H351" s="66"/>
      <c r="I351" s="40"/>
      <c r="J351" s="66"/>
      <c r="K351" s="66"/>
      <c r="L351" s="40"/>
    </row>
    <row r="352" spans="1:12" x14ac:dyDescent="0.2">
      <c r="A352" s="130"/>
      <c r="B352" s="79" t="str">
        <f t="shared" si="12"/>
        <v/>
      </c>
      <c r="C352" s="112" t="str">
        <f t="shared" si="11"/>
        <v/>
      </c>
      <c r="D352" s="39"/>
      <c r="E352" s="40"/>
      <c r="F352" s="66"/>
      <c r="G352" s="66"/>
      <c r="H352" s="66"/>
      <c r="I352" s="40"/>
      <c r="J352" s="66"/>
      <c r="K352" s="66"/>
      <c r="L352" s="40"/>
    </row>
    <row r="353" spans="1:12" x14ac:dyDescent="0.2">
      <c r="A353" s="130"/>
      <c r="B353" s="79" t="str">
        <f t="shared" si="12"/>
        <v/>
      </c>
      <c r="C353" s="112" t="str">
        <f t="shared" si="11"/>
        <v/>
      </c>
      <c r="D353" s="39"/>
      <c r="E353" s="40"/>
      <c r="F353" s="66"/>
      <c r="G353" s="66"/>
      <c r="H353" s="66"/>
      <c r="I353" s="40"/>
      <c r="J353" s="66"/>
      <c r="K353" s="66"/>
      <c r="L353" s="40"/>
    </row>
    <row r="354" spans="1:12" x14ac:dyDescent="0.2">
      <c r="A354" s="130"/>
      <c r="B354" s="79" t="str">
        <f t="shared" si="12"/>
        <v/>
      </c>
      <c r="C354" s="112" t="str">
        <f t="shared" si="11"/>
        <v/>
      </c>
      <c r="D354" s="39"/>
      <c r="E354" s="40"/>
      <c r="F354" s="66"/>
      <c r="G354" s="66"/>
      <c r="H354" s="66"/>
      <c r="I354" s="40"/>
      <c r="J354" s="66"/>
      <c r="K354" s="66"/>
      <c r="L354" s="40"/>
    </row>
    <row r="355" spans="1:12" x14ac:dyDescent="0.2">
      <c r="A355" s="130"/>
      <c r="B355" s="79" t="str">
        <f t="shared" si="12"/>
        <v/>
      </c>
      <c r="C355" s="112" t="str">
        <f t="shared" si="11"/>
        <v/>
      </c>
      <c r="D355" s="39"/>
      <c r="E355" s="40"/>
      <c r="F355" s="66"/>
      <c r="G355" s="66"/>
      <c r="H355" s="66"/>
      <c r="I355" s="40"/>
      <c r="J355" s="66"/>
      <c r="K355" s="66"/>
      <c r="L355" s="40"/>
    </row>
    <row r="356" spans="1:12" x14ac:dyDescent="0.2">
      <c r="A356" s="130"/>
      <c r="B356" s="79" t="str">
        <f t="shared" si="12"/>
        <v/>
      </c>
      <c r="C356" s="112" t="str">
        <f t="shared" si="11"/>
        <v/>
      </c>
      <c r="D356" s="39"/>
      <c r="E356" s="40"/>
      <c r="F356" s="66"/>
      <c r="G356" s="66"/>
      <c r="H356" s="66"/>
      <c r="I356" s="40"/>
      <c r="J356" s="66"/>
      <c r="K356" s="66"/>
      <c r="L356" s="40"/>
    </row>
    <row r="357" spans="1:12" x14ac:dyDescent="0.2">
      <c r="A357" s="130"/>
      <c r="B357" s="79" t="str">
        <f t="shared" si="12"/>
        <v/>
      </c>
      <c r="C357" s="112" t="str">
        <f t="shared" si="11"/>
        <v/>
      </c>
      <c r="D357" s="39"/>
      <c r="E357" s="40"/>
      <c r="F357" s="66"/>
      <c r="G357" s="66"/>
      <c r="H357" s="66"/>
      <c r="I357" s="40"/>
      <c r="J357" s="66"/>
      <c r="K357" s="66"/>
      <c r="L357" s="40"/>
    </row>
    <row r="358" spans="1:12" x14ac:dyDescent="0.2">
      <c r="A358" s="130"/>
      <c r="B358" s="79" t="str">
        <f t="shared" si="12"/>
        <v/>
      </c>
      <c r="C358" s="112" t="str">
        <f t="shared" si="11"/>
        <v/>
      </c>
      <c r="D358" s="39"/>
      <c r="E358" s="40"/>
      <c r="F358" s="66"/>
      <c r="G358" s="66"/>
      <c r="H358" s="66"/>
      <c r="I358" s="40"/>
      <c r="J358" s="66"/>
      <c r="K358" s="66"/>
      <c r="L358" s="40"/>
    </row>
    <row r="359" spans="1:12" x14ac:dyDescent="0.2">
      <c r="A359" s="130"/>
      <c r="B359" s="79" t="str">
        <f t="shared" si="12"/>
        <v/>
      </c>
      <c r="C359" s="112" t="str">
        <f t="shared" si="11"/>
        <v/>
      </c>
      <c r="D359" s="39"/>
      <c r="E359" s="40"/>
      <c r="F359" s="66"/>
      <c r="G359" s="66"/>
      <c r="H359" s="66"/>
      <c r="I359" s="40"/>
      <c r="J359" s="66"/>
      <c r="K359" s="66"/>
      <c r="L359" s="40"/>
    </row>
    <row r="360" spans="1:12" x14ac:dyDescent="0.2">
      <c r="A360" s="130"/>
      <c r="B360" s="79" t="str">
        <f t="shared" si="12"/>
        <v/>
      </c>
      <c r="C360" s="112" t="str">
        <f t="shared" si="11"/>
        <v/>
      </c>
      <c r="D360" s="39"/>
      <c r="E360" s="40"/>
      <c r="F360" s="66"/>
      <c r="G360" s="66"/>
      <c r="H360" s="66"/>
      <c r="I360" s="40"/>
      <c r="J360" s="66"/>
      <c r="K360" s="66"/>
      <c r="L360" s="40"/>
    </row>
    <row r="361" spans="1:12" x14ac:dyDescent="0.2">
      <c r="A361" s="130"/>
      <c r="B361" s="79" t="str">
        <f t="shared" si="12"/>
        <v/>
      </c>
      <c r="C361" s="112" t="str">
        <f t="shared" si="11"/>
        <v/>
      </c>
      <c r="D361" s="39"/>
      <c r="E361" s="40"/>
      <c r="F361" s="66"/>
      <c r="G361" s="66"/>
      <c r="H361" s="66"/>
      <c r="I361" s="40"/>
      <c r="J361" s="66"/>
      <c r="K361" s="66"/>
      <c r="L361" s="40"/>
    </row>
    <row r="362" spans="1:12" x14ac:dyDescent="0.2">
      <c r="A362" s="130"/>
      <c r="B362" s="79" t="str">
        <f t="shared" si="12"/>
        <v/>
      </c>
      <c r="C362" s="112" t="str">
        <f t="shared" si="11"/>
        <v/>
      </c>
      <c r="D362" s="39"/>
      <c r="E362" s="40"/>
      <c r="F362" s="66"/>
      <c r="G362" s="66"/>
      <c r="H362" s="66"/>
      <c r="I362" s="40"/>
      <c r="J362" s="66"/>
      <c r="K362" s="66"/>
      <c r="L362" s="40"/>
    </row>
    <row r="363" spans="1:12" x14ac:dyDescent="0.2">
      <c r="A363" s="130"/>
      <c r="B363" s="79" t="str">
        <f t="shared" si="12"/>
        <v/>
      </c>
      <c r="C363" s="112" t="str">
        <f t="shared" si="11"/>
        <v/>
      </c>
      <c r="D363" s="39"/>
      <c r="E363" s="40"/>
      <c r="F363" s="66"/>
      <c r="G363" s="66"/>
      <c r="H363" s="66"/>
      <c r="I363" s="40"/>
      <c r="J363" s="66"/>
      <c r="K363" s="66"/>
      <c r="L363" s="40"/>
    </row>
    <row r="364" spans="1:12" x14ac:dyDescent="0.2">
      <c r="A364" s="130"/>
      <c r="B364" s="79" t="str">
        <f t="shared" si="12"/>
        <v/>
      </c>
      <c r="C364" s="112" t="str">
        <f t="shared" si="11"/>
        <v/>
      </c>
      <c r="D364" s="39"/>
      <c r="E364" s="40"/>
      <c r="F364" s="66"/>
      <c r="G364" s="66"/>
      <c r="H364" s="66"/>
      <c r="I364" s="40"/>
      <c r="J364" s="66"/>
      <c r="K364" s="66"/>
      <c r="L364" s="40"/>
    </row>
    <row r="365" spans="1:12" x14ac:dyDescent="0.2">
      <c r="A365" s="130"/>
      <c r="B365" s="79" t="str">
        <f t="shared" si="12"/>
        <v/>
      </c>
      <c r="C365" s="112" t="str">
        <f t="shared" si="11"/>
        <v/>
      </c>
      <c r="D365" s="39"/>
      <c r="E365" s="40"/>
      <c r="F365" s="66"/>
      <c r="G365" s="66"/>
      <c r="H365" s="66"/>
      <c r="I365" s="40"/>
      <c r="J365" s="66"/>
      <c r="K365" s="66"/>
      <c r="L365" s="40"/>
    </row>
    <row r="366" spans="1:12" x14ac:dyDescent="0.2">
      <c r="A366" s="130"/>
      <c r="B366" s="79" t="str">
        <f t="shared" si="12"/>
        <v/>
      </c>
      <c r="C366" s="112" t="str">
        <f t="shared" si="11"/>
        <v/>
      </c>
      <c r="D366" s="39"/>
      <c r="E366" s="40"/>
      <c r="F366" s="66"/>
      <c r="G366" s="66"/>
      <c r="H366" s="66"/>
      <c r="I366" s="40"/>
      <c r="J366" s="66"/>
      <c r="K366" s="66"/>
      <c r="L366" s="40"/>
    </row>
    <row r="367" spans="1:12" x14ac:dyDescent="0.2">
      <c r="A367" s="130"/>
      <c r="B367" s="79" t="str">
        <f t="shared" si="12"/>
        <v/>
      </c>
      <c r="C367" s="112" t="str">
        <f t="shared" si="11"/>
        <v/>
      </c>
      <c r="D367" s="39"/>
      <c r="E367" s="40"/>
      <c r="F367" s="66"/>
      <c r="G367" s="66"/>
      <c r="H367" s="66"/>
      <c r="I367" s="40"/>
      <c r="J367" s="66"/>
      <c r="K367" s="66"/>
      <c r="L367" s="40"/>
    </row>
    <row r="368" spans="1:12" x14ac:dyDescent="0.2">
      <c r="A368" s="130"/>
      <c r="B368" s="79" t="str">
        <f t="shared" si="12"/>
        <v/>
      </c>
      <c r="C368" s="112" t="str">
        <f t="shared" si="11"/>
        <v/>
      </c>
      <c r="D368" s="39"/>
      <c r="E368" s="40"/>
      <c r="F368" s="66"/>
      <c r="G368" s="66"/>
      <c r="H368" s="66"/>
      <c r="I368" s="40"/>
      <c r="J368" s="66"/>
      <c r="K368" s="66"/>
      <c r="L368" s="40"/>
    </row>
    <row r="369" spans="1:12" x14ac:dyDescent="0.2">
      <c r="A369" s="130"/>
      <c r="B369" s="79" t="str">
        <f t="shared" si="12"/>
        <v/>
      </c>
      <c r="C369" s="112" t="str">
        <f t="shared" si="11"/>
        <v/>
      </c>
      <c r="D369" s="39"/>
      <c r="E369" s="40"/>
      <c r="F369" s="66"/>
      <c r="G369" s="66"/>
      <c r="H369" s="66"/>
      <c r="I369" s="40"/>
      <c r="J369" s="66"/>
      <c r="K369" s="66"/>
      <c r="L369" s="40"/>
    </row>
    <row r="370" spans="1:12" x14ac:dyDescent="0.2">
      <c r="A370" s="130"/>
      <c r="B370" s="79" t="str">
        <f t="shared" si="12"/>
        <v/>
      </c>
      <c r="C370" s="112" t="str">
        <f t="shared" si="11"/>
        <v/>
      </c>
      <c r="D370" s="39"/>
      <c r="E370" s="40"/>
      <c r="F370" s="66"/>
      <c r="G370" s="66"/>
      <c r="H370" s="66"/>
      <c r="I370" s="40"/>
      <c r="J370" s="66"/>
      <c r="K370" s="66"/>
      <c r="L370" s="40"/>
    </row>
    <row r="371" spans="1:12" x14ac:dyDescent="0.2">
      <c r="A371" s="130"/>
      <c r="B371" s="79" t="str">
        <f t="shared" si="12"/>
        <v/>
      </c>
      <c r="C371" s="112" t="str">
        <f t="shared" si="11"/>
        <v/>
      </c>
      <c r="D371" s="39"/>
      <c r="E371" s="40"/>
      <c r="F371" s="66"/>
      <c r="G371" s="66"/>
      <c r="H371" s="66"/>
      <c r="I371" s="40"/>
      <c r="J371" s="66"/>
      <c r="K371" s="66"/>
      <c r="L371" s="40"/>
    </row>
    <row r="372" spans="1:12" x14ac:dyDescent="0.2">
      <c r="A372" s="130"/>
      <c r="B372" s="79" t="str">
        <f t="shared" si="12"/>
        <v/>
      </c>
      <c r="C372" s="112" t="str">
        <f t="shared" si="11"/>
        <v/>
      </c>
      <c r="D372" s="39"/>
      <c r="E372" s="40"/>
      <c r="F372" s="66"/>
      <c r="G372" s="66"/>
      <c r="H372" s="66"/>
      <c r="I372" s="40"/>
      <c r="J372" s="66"/>
      <c r="K372" s="66"/>
      <c r="L372" s="40"/>
    </row>
    <row r="373" spans="1:12" x14ac:dyDescent="0.2">
      <c r="A373" s="130"/>
      <c r="B373" s="79" t="str">
        <f t="shared" si="12"/>
        <v/>
      </c>
      <c r="C373" s="112" t="str">
        <f t="shared" si="11"/>
        <v/>
      </c>
      <c r="D373" s="39"/>
      <c r="E373" s="40"/>
      <c r="F373" s="66"/>
      <c r="G373" s="66"/>
      <c r="H373" s="66"/>
      <c r="I373" s="40"/>
      <c r="J373" s="66"/>
      <c r="K373" s="66"/>
      <c r="L373" s="40"/>
    </row>
    <row r="374" spans="1:12" x14ac:dyDescent="0.2">
      <c r="A374" s="130"/>
      <c r="B374" s="79" t="str">
        <f t="shared" si="12"/>
        <v/>
      </c>
      <c r="C374" s="112" t="str">
        <f t="shared" si="11"/>
        <v/>
      </c>
      <c r="D374" s="39"/>
      <c r="E374" s="40"/>
      <c r="F374" s="66"/>
      <c r="G374" s="66"/>
      <c r="H374" s="66"/>
      <c r="I374" s="40"/>
      <c r="J374" s="66"/>
      <c r="K374" s="66"/>
      <c r="L374" s="40"/>
    </row>
    <row r="375" spans="1:12" x14ac:dyDescent="0.2">
      <c r="A375" s="130"/>
      <c r="B375" s="79" t="str">
        <f t="shared" si="12"/>
        <v/>
      </c>
      <c r="C375" s="112" t="str">
        <f t="shared" si="11"/>
        <v/>
      </c>
      <c r="D375" s="39"/>
      <c r="E375" s="40"/>
      <c r="F375" s="66"/>
      <c r="G375" s="66"/>
      <c r="H375" s="66"/>
      <c r="I375" s="40"/>
      <c r="J375" s="66"/>
      <c r="K375" s="66"/>
      <c r="L375" s="40"/>
    </row>
    <row r="376" spans="1:12" x14ac:dyDescent="0.2">
      <c r="A376" s="130"/>
      <c r="B376" s="79" t="str">
        <f t="shared" si="12"/>
        <v/>
      </c>
      <c r="C376" s="112" t="str">
        <f t="shared" si="11"/>
        <v/>
      </c>
      <c r="D376" s="39"/>
      <c r="E376" s="40"/>
      <c r="F376" s="66"/>
      <c r="G376" s="66"/>
      <c r="H376" s="66"/>
      <c r="I376" s="40"/>
      <c r="J376" s="66"/>
      <c r="K376" s="66"/>
      <c r="L376" s="40"/>
    </row>
    <row r="377" spans="1:12" x14ac:dyDescent="0.2">
      <c r="A377" s="130"/>
      <c r="B377" s="79" t="str">
        <f t="shared" si="12"/>
        <v/>
      </c>
      <c r="C377" s="112" t="str">
        <f t="shared" si="11"/>
        <v/>
      </c>
      <c r="D377" s="39"/>
      <c r="E377" s="40"/>
      <c r="F377" s="66"/>
      <c r="G377" s="66"/>
      <c r="H377" s="66"/>
      <c r="I377" s="40"/>
      <c r="J377" s="66"/>
      <c r="K377" s="66"/>
      <c r="L377" s="40"/>
    </row>
    <row r="378" spans="1:12" x14ac:dyDescent="0.2">
      <c r="A378" s="130"/>
      <c r="B378" s="79" t="str">
        <f t="shared" si="12"/>
        <v/>
      </c>
      <c r="C378" s="112" t="str">
        <f t="shared" si="11"/>
        <v/>
      </c>
      <c r="D378" s="39"/>
      <c r="E378" s="40"/>
      <c r="F378" s="66"/>
      <c r="G378" s="66"/>
      <c r="H378" s="66"/>
      <c r="I378" s="40"/>
      <c r="J378" s="66"/>
      <c r="K378" s="66"/>
      <c r="L378" s="40"/>
    </row>
    <row r="379" spans="1:12" x14ac:dyDescent="0.2">
      <c r="A379" s="130"/>
      <c r="B379" s="79" t="str">
        <f t="shared" si="12"/>
        <v/>
      </c>
      <c r="C379" s="112" t="str">
        <f t="shared" si="11"/>
        <v/>
      </c>
      <c r="D379" s="39"/>
      <c r="E379" s="40"/>
      <c r="F379" s="66"/>
      <c r="G379" s="66"/>
      <c r="H379" s="66"/>
      <c r="I379" s="40"/>
      <c r="J379" s="66"/>
      <c r="K379" s="66"/>
      <c r="L379" s="40"/>
    </row>
    <row r="380" spans="1:12" x14ac:dyDescent="0.2">
      <c r="A380" s="130"/>
      <c r="B380" s="79" t="str">
        <f t="shared" si="12"/>
        <v/>
      </c>
      <c r="C380" s="112" t="str">
        <f t="shared" si="11"/>
        <v/>
      </c>
      <c r="D380" s="39"/>
      <c r="E380" s="40"/>
      <c r="F380" s="66"/>
      <c r="G380" s="66"/>
      <c r="H380" s="66"/>
      <c r="I380" s="40"/>
      <c r="J380" s="66"/>
      <c r="K380" s="66"/>
      <c r="L380" s="40"/>
    </row>
    <row r="381" spans="1:12" x14ac:dyDescent="0.2">
      <c r="A381" s="130"/>
      <c r="B381" s="79" t="str">
        <f t="shared" si="12"/>
        <v/>
      </c>
      <c r="C381" s="112" t="str">
        <f t="shared" si="11"/>
        <v/>
      </c>
      <c r="D381" s="39"/>
      <c r="E381" s="40"/>
      <c r="F381" s="66"/>
      <c r="G381" s="66"/>
      <c r="H381" s="66"/>
      <c r="I381" s="40"/>
      <c r="J381" s="66"/>
      <c r="K381" s="66"/>
      <c r="L381" s="40"/>
    </row>
    <row r="382" spans="1:12" x14ac:dyDescent="0.2">
      <c r="A382" s="130"/>
      <c r="B382" s="79" t="str">
        <f t="shared" si="12"/>
        <v/>
      </c>
      <c r="C382" s="112" t="str">
        <f t="shared" si="11"/>
        <v/>
      </c>
      <c r="D382" s="39"/>
      <c r="E382" s="40"/>
      <c r="F382" s="66"/>
      <c r="G382" s="66"/>
      <c r="H382" s="66"/>
      <c r="I382" s="40"/>
      <c r="J382" s="66"/>
      <c r="K382" s="66"/>
      <c r="L382" s="40"/>
    </row>
    <row r="383" spans="1:12" x14ac:dyDescent="0.2">
      <c r="A383" s="130"/>
      <c r="B383" s="79" t="str">
        <f t="shared" si="12"/>
        <v/>
      </c>
      <c r="C383" s="112" t="str">
        <f t="shared" si="11"/>
        <v/>
      </c>
      <c r="D383" s="39"/>
      <c r="E383" s="40"/>
      <c r="F383" s="66"/>
      <c r="G383" s="66"/>
      <c r="H383" s="66"/>
      <c r="I383" s="40"/>
      <c r="J383" s="66"/>
      <c r="K383" s="66"/>
      <c r="L383" s="40"/>
    </row>
    <row r="384" spans="1:12" x14ac:dyDescent="0.2">
      <c r="A384" s="130"/>
      <c r="B384" s="79" t="str">
        <f t="shared" si="12"/>
        <v/>
      </c>
      <c r="C384" s="112" t="str">
        <f t="shared" si="11"/>
        <v/>
      </c>
      <c r="D384" s="39"/>
      <c r="E384" s="40"/>
      <c r="F384" s="66"/>
      <c r="G384" s="66"/>
      <c r="H384" s="66"/>
      <c r="I384" s="40"/>
      <c r="J384" s="66"/>
      <c r="K384" s="66"/>
      <c r="L384" s="40"/>
    </row>
    <row r="385" spans="1:12" x14ac:dyDescent="0.2">
      <c r="A385" s="130"/>
      <c r="B385" s="79" t="str">
        <f t="shared" si="12"/>
        <v/>
      </c>
      <c r="C385" s="112" t="str">
        <f t="shared" si="11"/>
        <v/>
      </c>
      <c r="D385" s="39"/>
      <c r="E385" s="40"/>
      <c r="F385" s="66"/>
      <c r="G385" s="66"/>
      <c r="H385" s="66"/>
      <c r="I385" s="40"/>
      <c r="J385" s="66"/>
      <c r="K385" s="66"/>
      <c r="L385" s="40"/>
    </row>
    <row r="386" spans="1:12" x14ac:dyDescent="0.2">
      <c r="A386" s="130"/>
      <c r="B386" s="79" t="str">
        <f t="shared" si="12"/>
        <v/>
      </c>
      <c r="C386" s="112" t="str">
        <f t="shared" si="11"/>
        <v/>
      </c>
      <c r="D386" s="39"/>
      <c r="E386" s="40"/>
      <c r="F386" s="66"/>
      <c r="G386" s="66"/>
      <c r="H386" s="66"/>
      <c r="I386" s="40"/>
      <c r="J386" s="66"/>
      <c r="K386" s="66"/>
      <c r="L386" s="40"/>
    </row>
    <row r="387" spans="1:12" x14ac:dyDescent="0.2">
      <c r="A387" s="130"/>
      <c r="B387" s="79" t="str">
        <f t="shared" si="12"/>
        <v/>
      </c>
      <c r="C387" s="112" t="str">
        <f t="shared" si="11"/>
        <v/>
      </c>
      <c r="D387" s="39"/>
      <c r="E387" s="40"/>
      <c r="F387" s="66"/>
      <c r="G387" s="66"/>
      <c r="H387" s="66"/>
      <c r="I387" s="40"/>
      <c r="J387" s="66"/>
      <c r="K387" s="66"/>
      <c r="L387" s="40"/>
    </row>
    <row r="388" spans="1:12" x14ac:dyDescent="0.2">
      <c r="A388" s="130"/>
      <c r="B388" s="79" t="str">
        <f t="shared" si="12"/>
        <v/>
      </c>
      <c r="C388" s="112" t="str">
        <f t="shared" si="11"/>
        <v/>
      </c>
      <c r="D388" s="39"/>
      <c r="E388" s="40"/>
      <c r="F388" s="66"/>
      <c r="G388" s="66"/>
      <c r="H388" s="66"/>
      <c r="I388" s="40"/>
      <c r="J388" s="66"/>
      <c r="K388" s="66"/>
      <c r="L388" s="40"/>
    </row>
    <row r="389" spans="1:12" x14ac:dyDescent="0.2">
      <c r="A389" s="130"/>
      <c r="B389" s="79" t="str">
        <f t="shared" si="12"/>
        <v/>
      </c>
      <c r="C389" s="112" t="str">
        <f t="shared" si="11"/>
        <v/>
      </c>
      <c r="D389" s="39"/>
      <c r="E389" s="40"/>
      <c r="F389" s="66"/>
      <c r="G389" s="66"/>
      <c r="H389" s="66"/>
      <c r="I389" s="40"/>
      <c r="J389" s="66"/>
      <c r="K389" s="66"/>
      <c r="L389" s="40"/>
    </row>
    <row r="390" spans="1:12" x14ac:dyDescent="0.2">
      <c r="A390" s="130"/>
      <c r="B390" s="79" t="str">
        <f t="shared" si="12"/>
        <v/>
      </c>
      <c r="C390" s="112" t="str">
        <f t="shared" si="11"/>
        <v/>
      </c>
      <c r="D390" s="39"/>
      <c r="E390" s="40"/>
      <c r="F390" s="66"/>
      <c r="G390" s="66"/>
      <c r="H390" s="66"/>
      <c r="I390" s="40"/>
      <c r="J390" s="66"/>
      <c r="K390" s="66"/>
      <c r="L390" s="40"/>
    </row>
    <row r="391" spans="1:12" x14ac:dyDescent="0.2">
      <c r="A391" s="130"/>
      <c r="B391" s="79" t="str">
        <f t="shared" si="12"/>
        <v/>
      </c>
      <c r="C391" s="112" t="str">
        <f t="shared" si="11"/>
        <v/>
      </c>
      <c r="D391" s="39"/>
      <c r="E391" s="40"/>
      <c r="F391" s="66"/>
      <c r="G391" s="66"/>
      <c r="H391" s="66"/>
      <c r="I391" s="40"/>
      <c r="J391" s="66"/>
      <c r="K391" s="66"/>
      <c r="L391" s="40"/>
    </row>
    <row r="392" spans="1:12" x14ac:dyDescent="0.2">
      <c r="A392" s="130"/>
      <c r="B392" s="79" t="str">
        <f t="shared" si="12"/>
        <v/>
      </c>
      <c r="C392" s="112" t="str">
        <f t="shared" ref="C392:C442" si="13">IF(A392="","",IF(ISERROR(VLOOKUP(TEXT(A392,0),remples,9,0)),IF(ISERROR(VLOOKUP(TEXT(A392,0),rempl_ficha,6,0)),"***** Codigo No Encontrado *****",UPPER((VLOOKUP(TEXT(A392,0),rempl_ficha,6,0)))),VLOOKUP(TEXT(A392,0),remples,9,0)))</f>
        <v/>
      </c>
      <c r="D392" s="39"/>
      <c r="E392" s="40"/>
      <c r="F392" s="66"/>
      <c r="G392" s="66"/>
      <c r="H392" s="66"/>
      <c r="I392" s="40"/>
      <c r="J392" s="66"/>
      <c r="K392" s="66"/>
      <c r="L392" s="40"/>
    </row>
    <row r="393" spans="1:12" x14ac:dyDescent="0.2">
      <c r="A393" s="130"/>
      <c r="B393" s="79" t="str">
        <f t="shared" ref="B393:B442" si="14">IF(A393="","",IF(ISERROR(VLOOKUP(TEXT(A393,0),remples,3,0)),IF(ISERROR(VLOOKUP(TEXT(A393,0),rempl_ficha,7,0)),"***** Codigo No Encontrado *****",UPPER((VLOOKUP(TEXT(A393,0),rempl_ficha,7,0)&amp;"   "&amp;VLOOKUP(TEXT(A393,0),rempl_ficha,8,0)&amp;","&amp;VLOOKUP(TEXT(A393,0),rempl_ficha,9,0)))),VLOOKUP(TEXT(A393,0),remples,3,0)))</f>
        <v/>
      </c>
      <c r="C393" s="112" t="str">
        <f t="shared" si="13"/>
        <v/>
      </c>
      <c r="D393" s="39"/>
      <c r="E393" s="40"/>
      <c r="F393" s="66"/>
      <c r="G393" s="66"/>
      <c r="H393" s="66"/>
      <c r="I393" s="40"/>
      <c r="J393" s="66"/>
      <c r="K393" s="66"/>
      <c r="L393" s="40"/>
    </row>
    <row r="394" spans="1:12" x14ac:dyDescent="0.2">
      <c r="A394" s="130"/>
      <c r="B394" s="79" t="str">
        <f t="shared" si="14"/>
        <v/>
      </c>
      <c r="C394" s="112" t="str">
        <f t="shared" si="13"/>
        <v/>
      </c>
      <c r="D394" s="39"/>
      <c r="E394" s="40"/>
      <c r="F394" s="66"/>
      <c r="G394" s="66"/>
      <c r="H394" s="66"/>
      <c r="I394" s="40"/>
      <c r="J394" s="66"/>
      <c r="K394" s="66"/>
      <c r="L394" s="40"/>
    </row>
    <row r="395" spans="1:12" x14ac:dyDescent="0.2">
      <c r="A395" s="130"/>
      <c r="B395" s="79" t="str">
        <f t="shared" si="14"/>
        <v/>
      </c>
      <c r="C395" s="112" t="str">
        <f t="shared" si="13"/>
        <v/>
      </c>
      <c r="D395" s="39"/>
      <c r="E395" s="40"/>
      <c r="F395" s="66"/>
      <c r="G395" s="66"/>
      <c r="H395" s="66"/>
      <c r="I395" s="40"/>
      <c r="J395" s="66"/>
      <c r="K395" s="66"/>
      <c r="L395" s="40"/>
    </row>
    <row r="396" spans="1:12" x14ac:dyDescent="0.2">
      <c r="A396" s="130"/>
      <c r="B396" s="79" t="str">
        <f t="shared" si="14"/>
        <v/>
      </c>
      <c r="C396" s="112" t="str">
        <f t="shared" si="13"/>
        <v/>
      </c>
      <c r="D396" s="39"/>
      <c r="E396" s="40"/>
      <c r="F396" s="66"/>
      <c r="G396" s="66"/>
      <c r="H396" s="66"/>
      <c r="I396" s="40"/>
      <c r="J396" s="66"/>
      <c r="K396" s="66"/>
      <c r="L396" s="40"/>
    </row>
    <row r="397" spans="1:12" x14ac:dyDescent="0.2">
      <c r="A397" s="130"/>
      <c r="B397" s="79" t="str">
        <f t="shared" si="14"/>
        <v/>
      </c>
      <c r="C397" s="112" t="str">
        <f t="shared" si="13"/>
        <v/>
      </c>
      <c r="D397" s="39"/>
      <c r="E397" s="40"/>
      <c r="F397" s="66"/>
      <c r="G397" s="66"/>
      <c r="H397" s="66"/>
      <c r="I397" s="40"/>
      <c r="J397" s="66"/>
      <c r="K397" s="66"/>
      <c r="L397" s="40"/>
    </row>
    <row r="398" spans="1:12" x14ac:dyDescent="0.2">
      <c r="A398" s="130"/>
      <c r="B398" s="79" t="str">
        <f t="shared" si="14"/>
        <v/>
      </c>
      <c r="C398" s="112" t="str">
        <f t="shared" si="13"/>
        <v/>
      </c>
      <c r="D398" s="39"/>
      <c r="E398" s="40"/>
      <c r="F398" s="66"/>
      <c r="G398" s="66"/>
      <c r="H398" s="66"/>
      <c r="I398" s="40"/>
      <c r="J398" s="66"/>
      <c r="K398" s="66"/>
      <c r="L398" s="40"/>
    </row>
    <row r="399" spans="1:12" x14ac:dyDescent="0.2">
      <c r="A399" s="130"/>
      <c r="B399" s="79" t="str">
        <f t="shared" si="14"/>
        <v/>
      </c>
      <c r="C399" s="112" t="str">
        <f t="shared" si="13"/>
        <v/>
      </c>
      <c r="D399" s="39"/>
      <c r="E399" s="40"/>
      <c r="F399" s="66"/>
      <c r="G399" s="66"/>
      <c r="H399" s="66"/>
      <c r="I399" s="40"/>
      <c r="J399" s="66"/>
      <c r="K399" s="66"/>
      <c r="L399" s="40"/>
    </row>
    <row r="400" spans="1:12" x14ac:dyDescent="0.2">
      <c r="A400" s="130"/>
      <c r="B400" s="79" t="str">
        <f t="shared" si="14"/>
        <v/>
      </c>
      <c r="C400" s="112" t="str">
        <f t="shared" si="13"/>
        <v/>
      </c>
      <c r="D400" s="39"/>
      <c r="E400" s="40"/>
      <c r="F400" s="66"/>
      <c r="G400" s="66"/>
      <c r="H400" s="66"/>
      <c r="I400" s="40"/>
      <c r="J400" s="66"/>
      <c r="K400" s="66"/>
      <c r="L400" s="40"/>
    </row>
    <row r="401" spans="1:12" x14ac:dyDescent="0.2">
      <c r="A401" s="130"/>
      <c r="B401" s="79" t="str">
        <f t="shared" si="14"/>
        <v/>
      </c>
      <c r="C401" s="112" t="str">
        <f t="shared" si="13"/>
        <v/>
      </c>
      <c r="D401" s="39"/>
      <c r="E401" s="40"/>
      <c r="F401" s="66"/>
      <c r="G401" s="66"/>
      <c r="H401" s="66"/>
      <c r="I401" s="40"/>
      <c r="J401" s="66"/>
      <c r="K401" s="66"/>
      <c r="L401" s="40"/>
    </row>
    <row r="402" spans="1:12" x14ac:dyDescent="0.2">
      <c r="A402" s="130"/>
      <c r="B402" s="79" t="str">
        <f t="shared" si="14"/>
        <v/>
      </c>
      <c r="C402" s="112" t="str">
        <f t="shared" si="13"/>
        <v/>
      </c>
      <c r="D402" s="39"/>
      <c r="E402" s="40"/>
      <c r="F402" s="66"/>
      <c r="G402" s="66"/>
      <c r="H402" s="66"/>
      <c r="I402" s="40"/>
      <c r="J402" s="66"/>
      <c r="K402" s="66"/>
      <c r="L402" s="40"/>
    </row>
    <row r="403" spans="1:12" x14ac:dyDescent="0.2">
      <c r="A403" s="130"/>
      <c r="B403" s="79" t="str">
        <f t="shared" si="14"/>
        <v/>
      </c>
      <c r="C403" s="112" t="str">
        <f t="shared" si="13"/>
        <v/>
      </c>
      <c r="D403" s="39"/>
      <c r="E403" s="40"/>
      <c r="F403" s="66"/>
      <c r="G403" s="66"/>
      <c r="H403" s="66"/>
      <c r="I403" s="40"/>
      <c r="J403" s="66"/>
      <c r="K403" s="66"/>
      <c r="L403" s="40"/>
    </row>
    <row r="404" spans="1:12" x14ac:dyDescent="0.2">
      <c r="A404" s="130"/>
      <c r="B404" s="79" t="str">
        <f t="shared" si="14"/>
        <v/>
      </c>
      <c r="C404" s="112" t="str">
        <f t="shared" si="13"/>
        <v/>
      </c>
      <c r="D404" s="39"/>
      <c r="E404" s="40"/>
      <c r="F404" s="66"/>
      <c r="G404" s="66"/>
      <c r="H404" s="66"/>
      <c r="I404" s="40"/>
      <c r="J404" s="66"/>
      <c r="K404" s="66"/>
      <c r="L404" s="40"/>
    </row>
    <row r="405" spans="1:12" x14ac:dyDescent="0.2">
      <c r="A405" s="130"/>
      <c r="B405" s="79" t="str">
        <f t="shared" si="14"/>
        <v/>
      </c>
      <c r="C405" s="112" t="str">
        <f t="shared" si="13"/>
        <v/>
      </c>
      <c r="D405" s="39"/>
      <c r="E405" s="40"/>
      <c r="F405" s="66"/>
      <c r="G405" s="66"/>
      <c r="H405" s="66"/>
      <c r="I405" s="40"/>
      <c r="J405" s="66"/>
      <c r="K405" s="66"/>
      <c r="L405" s="40"/>
    </row>
    <row r="406" spans="1:12" x14ac:dyDescent="0.2">
      <c r="A406" s="130"/>
      <c r="B406" s="79" t="str">
        <f t="shared" si="14"/>
        <v/>
      </c>
      <c r="C406" s="112" t="str">
        <f t="shared" si="13"/>
        <v/>
      </c>
      <c r="D406" s="39"/>
      <c r="E406" s="40"/>
      <c r="F406" s="66"/>
      <c r="G406" s="66"/>
      <c r="H406" s="66"/>
      <c r="I406" s="40"/>
      <c r="J406" s="66"/>
      <c r="K406" s="66"/>
      <c r="L406" s="40"/>
    </row>
    <row r="407" spans="1:12" x14ac:dyDescent="0.2">
      <c r="A407" s="130"/>
      <c r="B407" s="79" t="str">
        <f t="shared" si="14"/>
        <v/>
      </c>
      <c r="C407" s="112" t="str">
        <f t="shared" si="13"/>
        <v/>
      </c>
      <c r="D407" s="39"/>
      <c r="E407" s="40"/>
      <c r="F407" s="66"/>
      <c r="G407" s="66"/>
      <c r="H407" s="66"/>
      <c r="I407" s="40"/>
      <c r="J407" s="66"/>
      <c r="K407" s="66"/>
      <c r="L407" s="40"/>
    </row>
    <row r="408" spans="1:12" x14ac:dyDescent="0.2">
      <c r="A408" s="130"/>
      <c r="B408" s="79" t="str">
        <f t="shared" si="14"/>
        <v/>
      </c>
      <c r="C408" s="112" t="str">
        <f t="shared" si="13"/>
        <v/>
      </c>
      <c r="D408" s="39"/>
      <c r="E408" s="40"/>
      <c r="F408" s="66"/>
      <c r="G408" s="66"/>
      <c r="H408" s="66"/>
      <c r="I408" s="40"/>
      <c r="J408" s="66"/>
      <c r="K408" s="66"/>
      <c r="L408" s="40"/>
    </row>
    <row r="409" spans="1:12" x14ac:dyDescent="0.2">
      <c r="A409" s="130"/>
      <c r="B409" s="79" t="str">
        <f t="shared" si="14"/>
        <v/>
      </c>
      <c r="C409" s="112" t="str">
        <f t="shared" si="13"/>
        <v/>
      </c>
      <c r="D409" s="39"/>
      <c r="E409" s="40"/>
      <c r="F409" s="66"/>
      <c r="G409" s="66"/>
      <c r="H409" s="66"/>
      <c r="I409" s="40"/>
      <c r="J409" s="66"/>
      <c r="K409" s="66"/>
      <c r="L409" s="40"/>
    </row>
    <row r="410" spans="1:12" x14ac:dyDescent="0.2">
      <c r="A410" s="130"/>
      <c r="B410" s="79" t="str">
        <f t="shared" si="14"/>
        <v/>
      </c>
      <c r="C410" s="112" t="str">
        <f t="shared" si="13"/>
        <v/>
      </c>
      <c r="D410" s="39"/>
      <c r="E410" s="40"/>
      <c r="F410" s="66"/>
      <c r="G410" s="66"/>
      <c r="H410" s="66"/>
      <c r="I410" s="40"/>
      <c r="J410" s="66"/>
      <c r="K410" s="66"/>
      <c r="L410" s="40"/>
    </row>
    <row r="411" spans="1:12" x14ac:dyDescent="0.2">
      <c r="A411" s="130"/>
      <c r="B411" s="79" t="str">
        <f t="shared" si="14"/>
        <v/>
      </c>
      <c r="C411" s="112" t="str">
        <f t="shared" si="13"/>
        <v/>
      </c>
      <c r="D411" s="39"/>
      <c r="E411" s="40"/>
      <c r="F411" s="66"/>
      <c r="G411" s="66"/>
      <c r="H411" s="66"/>
      <c r="I411" s="40"/>
      <c r="J411" s="66"/>
      <c r="K411" s="66"/>
      <c r="L411" s="40"/>
    </row>
    <row r="412" spans="1:12" x14ac:dyDescent="0.2">
      <c r="A412" s="130"/>
      <c r="B412" s="79" t="str">
        <f t="shared" si="14"/>
        <v/>
      </c>
      <c r="C412" s="112" t="str">
        <f t="shared" si="13"/>
        <v/>
      </c>
      <c r="D412" s="39"/>
      <c r="E412" s="40"/>
      <c r="F412" s="66"/>
      <c r="G412" s="66"/>
      <c r="H412" s="66"/>
      <c r="I412" s="40"/>
      <c r="J412" s="66"/>
      <c r="K412" s="66"/>
      <c r="L412" s="40"/>
    </row>
    <row r="413" spans="1:12" x14ac:dyDescent="0.2">
      <c r="A413" s="130"/>
      <c r="B413" s="79" t="str">
        <f t="shared" si="14"/>
        <v/>
      </c>
      <c r="C413" s="112" t="str">
        <f t="shared" si="13"/>
        <v/>
      </c>
      <c r="D413" s="39"/>
      <c r="E413" s="40"/>
      <c r="F413" s="66"/>
      <c r="G413" s="66"/>
      <c r="H413" s="66"/>
      <c r="I413" s="40"/>
      <c r="J413" s="66"/>
      <c r="K413" s="66"/>
      <c r="L413" s="40"/>
    </row>
    <row r="414" spans="1:12" x14ac:dyDescent="0.2">
      <c r="A414" s="130"/>
      <c r="B414" s="79" t="str">
        <f t="shared" si="14"/>
        <v/>
      </c>
      <c r="C414" s="112" t="str">
        <f t="shared" si="13"/>
        <v/>
      </c>
      <c r="D414" s="39"/>
      <c r="E414" s="40"/>
      <c r="F414" s="66"/>
      <c r="G414" s="66"/>
      <c r="H414" s="66"/>
      <c r="I414" s="40"/>
      <c r="J414" s="66"/>
      <c r="K414" s="66"/>
      <c r="L414" s="40"/>
    </row>
    <row r="415" spans="1:12" x14ac:dyDescent="0.2">
      <c r="A415" s="130"/>
      <c r="B415" s="79" t="str">
        <f t="shared" si="14"/>
        <v/>
      </c>
      <c r="C415" s="112" t="str">
        <f t="shared" si="13"/>
        <v/>
      </c>
      <c r="D415" s="39"/>
      <c r="E415" s="40"/>
      <c r="F415" s="66"/>
      <c r="G415" s="66"/>
      <c r="H415" s="66"/>
      <c r="I415" s="40"/>
      <c r="J415" s="66"/>
      <c r="K415" s="66"/>
      <c r="L415" s="40"/>
    </row>
    <row r="416" spans="1:12" x14ac:dyDescent="0.2">
      <c r="A416" s="130"/>
      <c r="B416" s="79" t="str">
        <f t="shared" si="14"/>
        <v/>
      </c>
      <c r="C416" s="112" t="str">
        <f t="shared" si="13"/>
        <v/>
      </c>
      <c r="D416" s="39"/>
      <c r="E416" s="40"/>
      <c r="F416" s="66"/>
      <c r="G416" s="66"/>
      <c r="H416" s="66"/>
      <c r="I416" s="40"/>
      <c r="J416" s="66"/>
      <c r="K416" s="66"/>
      <c r="L416" s="40"/>
    </row>
    <row r="417" spans="1:12" x14ac:dyDescent="0.2">
      <c r="A417" s="130"/>
      <c r="B417" s="79" t="str">
        <f t="shared" si="14"/>
        <v/>
      </c>
      <c r="C417" s="112" t="str">
        <f t="shared" si="13"/>
        <v/>
      </c>
      <c r="D417" s="39"/>
      <c r="E417" s="40"/>
      <c r="F417" s="66"/>
      <c r="G417" s="66"/>
      <c r="H417" s="66"/>
      <c r="I417" s="40"/>
      <c r="J417" s="66"/>
      <c r="K417" s="66"/>
      <c r="L417" s="40"/>
    </row>
    <row r="418" spans="1:12" x14ac:dyDescent="0.2">
      <c r="A418" s="130"/>
      <c r="B418" s="79" t="str">
        <f t="shared" si="14"/>
        <v/>
      </c>
      <c r="C418" s="112" t="str">
        <f t="shared" si="13"/>
        <v/>
      </c>
      <c r="D418" s="39"/>
      <c r="E418" s="40"/>
      <c r="F418" s="66"/>
      <c r="G418" s="66"/>
      <c r="H418" s="66"/>
      <c r="I418" s="40"/>
      <c r="J418" s="66"/>
      <c r="K418" s="66"/>
      <c r="L418" s="40"/>
    </row>
    <row r="419" spans="1:12" x14ac:dyDescent="0.2">
      <c r="A419" s="130"/>
      <c r="B419" s="79" t="str">
        <f t="shared" si="14"/>
        <v/>
      </c>
      <c r="C419" s="112" t="str">
        <f t="shared" si="13"/>
        <v/>
      </c>
      <c r="D419" s="39"/>
      <c r="E419" s="40"/>
      <c r="F419" s="66"/>
      <c r="G419" s="66"/>
      <c r="H419" s="66"/>
      <c r="I419" s="40"/>
      <c r="J419" s="66"/>
      <c r="K419" s="66"/>
      <c r="L419" s="40"/>
    </row>
    <row r="420" spans="1:12" x14ac:dyDescent="0.2">
      <c r="A420" s="130"/>
      <c r="B420" s="79" t="str">
        <f t="shared" si="14"/>
        <v/>
      </c>
      <c r="C420" s="112" t="str">
        <f t="shared" si="13"/>
        <v/>
      </c>
      <c r="D420" s="39"/>
      <c r="E420" s="40"/>
      <c r="F420" s="66"/>
      <c r="G420" s="66"/>
      <c r="H420" s="66"/>
      <c r="I420" s="40"/>
      <c r="J420" s="66"/>
      <c r="K420" s="66"/>
      <c r="L420" s="40"/>
    </row>
    <row r="421" spans="1:12" x14ac:dyDescent="0.2">
      <c r="A421" s="130"/>
      <c r="B421" s="79" t="str">
        <f t="shared" si="14"/>
        <v/>
      </c>
      <c r="C421" s="112" t="str">
        <f t="shared" si="13"/>
        <v/>
      </c>
      <c r="D421" s="39"/>
      <c r="E421" s="40"/>
      <c r="F421" s="66"/>
      <c r="G421" s="66"/>
      <c r="H421" s="66"/>
      <c r="I421" s="40"/>
      <c r="J421" s="66"/>
      <c r="K421" s="66"/>
      <c r="L421" s="40"/>
    </row>
    <row r="422" spans="1:12" x14ac:dyDescent="0.2">
      <c r="A422" s="130"/>
      <c r="B422" s="79" t="str">
        <f t="shared" si="14"/>
        <v/>
      </c>
      <c r="C422" s="112" t="str">
        <f t="shared" si="13"/>
        <v/>
      </c>
      <c r="D422" s="39"/>
      <c r="E422" s="40"/>
      <c r="F422" s="66"/>
      <c r="G422" s="66"/>
      <c r="H422" s="66"/>
      <c r="I422" s="40"/>
      <c r="J422" s="66"/>
      <c r="K422" s="66"/>
      <c r="L422" s="40"/>
    </row>
    <row r="423" spans="1:12" x14ac:dyDescent="0.2">
      <c r="A423" s="130"/>
      <c r="B423" s="79" t="str">
        <f t="shared" si="14"/>
        <v/>
      </c>
      <c r="C423" s="112" t="str">
        <f t="shared" si="13"/>
        <v/>
      </c>
      <c r="D423" s="39"/>
      <c r="E423" s="40"/>
      <c r="F423" s="66"/>
      <c r="G423" s="66"/>
      <c r="H423" s="66"/>
      <c r="I423" s="40"/>
      <c r="J423" s="66"/>
      <c r="K423" s="66"/>
      <c r="L423" s="40"/>
    </row>
    <row r="424" spans="1:12" x14ac:dyDescent="0.2">
      <c r="A424" s="130"/>
      <c r="B424" s="79" t="str">
        <f t="shared" si="14"/>
        <v/>
      </c>
      <c r="C424" s="112" t="str">
        <f t="shared" si="13"/>
        <v/>
      </c>
      <c r="D424" s="39"/>
      <c r="E424" s="40"/>
      <c r="F424" s="66"/>
      <c r="G424" s="66"/>
      <c r="H424" s="66"/>
      <c r="I424" s="40"/>
      <c r="J424" s="66"/>
      <c r="K424" s="66"/>
      <c r="L424" s="40"/>
    </row>
    <row r="425" spans="1:12" x14ac:dyDescent="0.2">
      <c r="A425" s="130"/>
      <c r="B425" s="79" t="str">
        <f t="shared" si="14"/>
        <v/>
      </c>
      <c r="C425" s="112" t="str">
        <f t="shared" si="13"/>
        <v/>
      </c>
      <c r="D425" s="39"/>
      <c r="E425" s="40"/>
      <c r="F425" s="66"/>
      <c r="G425" s="66"/>
      <c r="H425" s="66"/>
      <c r="I425" s="40"/>
      <c r="J425" s="66"/>
      <c r="K425" s="66"/>
      <c r="L425" s="40"/>
    </row>
    <row r="426" spans="1:12" x14ac:dyDescent="0.2">
      <c r="A426" s="130"/>
      <c r="B426" s="79" t="str">
        <f t="shared" si="14"/>
        <v/>
      </c>
      <c r="C426" s="112" t="str">
        <f t="shared" si="13"/>
        <v/>
      </c>
      <c r="D426" s="39"/>
      <c r="E426" s="40"/>
      <c r="F426" s="66"/>
      <c r="G426" s="66"/>
      <c r="H426" s="66"/>
      <c r="I426" s="40"/>
      <c r="J426" s="66"/>
      <c r="K426" s="66"/>
      <c r="L426" s="40"/>
    </row>
    <row r="427" spans="1:12" x14ac:dyDescent="0.2">
      <c r="A427" s="130"/>
      <c r="B427" s="79" t="str">
        <f t="shared" si="14"/>
        <v/>
      </c>
      <c r="C427" s="112" t="str">
        <f t="shared" si="13"/>
        <v/>
      </c>
      <c r="D427" s="39"/>
      <c r="E427" s="40"/>
      <c r="F427" s="66"/>
      <c r="G427" s="66"/>
      <c r="H427" s="66"/>
      <c r="I427" s="40"/>
      <c r="J427" s="66"/>
      <c r="K427" s="66"/>
      <c r="L427" s="40"/>
    </row>
    <row r="428" spans="1:12" x14ac:dyDescent="0.2">
      <c r="A428" s="130"/>
      <c r="B428" s="79" t="str">
        <f t="shared" si="14"/>
        <v/>
      </c>
      <c r="C428" s="112" t="str">
        <f t="shared" si="13"/>
        <v/>
      </c>
      <c r="D428" s="39"/>
      <c r="E428" s="40"/>
      <c r="F428" s="66"/>
      <c r="G428" s="66"/>
      <c r="H428" s="66"/>
      <c r="I428" s="40"/>
      <c r="J428" s="66"/>
      <c r="K428" s="66"/>
      <c r="L428" s="40"/>
    </row>
    <row r="429" spans="1:12" x14ac:dyDescent="0.2">
      <c r="A429" s="130"/>
      <c r="B429" s="79" t="str">
        <f t="shared" si="14"/>
        <v/>
      </c>
      <c r="C429" s="112" t="str">
        <f t="shared" si="13"/>
        <v/>
      </c>
      <c r="D429" s="39"/>
      <c r="E429" s="40"/>
      <c r="F429" s="66"/>
      <c r="G429" s="66"/>
      <c r="H429" s="66"/>
      <c r="I429" s="40"/>
      <c r="J429" s="66"/>
      <c r="K429" s="66"/>
      <c r="L429" s="40"/>
    </row>
    <row r="430" spans="1:12" x14ac:dyDescent="0.2">
      <c r="A430" s="130"/>
      <c r="B430" s="79" t="str">
        <f t="shared" si="14"/>
        <v/>
      </c>
      <c r="C430" s="112" t="str">
        <f t="shared" si="13"/>
        <v/>
      </c>
      <c r="D430" s="39"/>
      <c r="E430" s="40"/>
      <c r="F430" s="66"/>
      <c r="G430" s="66"/>
      <c r="H430" s="66"/>
      <c r="I430" s="40"/>
      <c r="J430" s="66"/>
      <c r="K430" s="66"/>
      <c r="L430" s="40"/>
    </row>
    <row r="431" spans="1:12" x14ac:dyDescent="0.2">
      <c r="A431" s="130"/>
      <c r="B431" s="79" t="str">
        <f t="shared" si="14"/>
        <v/>
      </c>
      <c r="C431" s="112" t="str">
        <f t="shared" si="13"/>
        <v/>
      </c>
      <c r="D431" s="39"/>
      <c r="E431" s="40"/>
      <c r="F431" s="66"/>
      <c r="G431" s="66"/>
      <c r="H431" s="66"/>
      <c r="I431" s="40"/>
      <c r="J431" s="66"/>
      <c r="K431" s="66"/>
      <c r="L431" s="40"/>
    </row>
    <row r="432" spans="1:12" x14ac:dyDescent="0.2">
      <c r="A432" s="130"/>
      <c r="B432" s="79" t="str">
        <f t="shared" si="14"/>
        <v/>
      </c>
      <c r="C432" s="112" t="str">
        <f t="shared" si="13"/>
        <v/>
      </c>
      <c r="D432" s="39"/>
      <c r="E432" s="40"/>
      <c r="F432" s="66"/>
      <c r="G432" s="66"/>
      <c r="H432" s="66"/>
      <c r="I432" s="40"/>
      <c r="J432" s="66"/>
      <c r="K432" s="66"/>
      <c r="L432" s="40"/>
    </row>
    <row r="433" spans="1:12" x14ac:dyDescent="0.2">
      <c r="A433" s="130"/>
      <c r="B433" s="79" t="str">
        <f t="shared" si="14"/>
        <v/>
      </c>
      <c r="C433" s="112" t="str">
        <f t="shared" si="13"/>
        <v/>
      </c>
      <c r="D433" s="39"/>
      <c r="E433" s="40"/>
      <c r="F433" s="66"/>
      <c r="G433" s="66"/>
      <c r="H433" s="66"/>
      <c r="I433" s="40"/>
      <c r="J433" s="66"/>
      <c r="K433" s="66"/>
      <c r="L433" s="40"/>
    </row>
    <row r="434" spans="1:12" x14ac:dyDescent="0.2">
      <c r="A434" s="130"/>
      <c r="B434" s="79" t="str">
        <f t="shared" si="14"/>
        <v/>
      </c>
      <c r="C434" s="112" t="str">
        <f t="shared" si="13"/>
        <v/>
      </c>
      <c r="D434" s="39"/>
      <c r="E434" s="40"/>
      <c r="F434" s="66"/>
      <c r="G434" s="66"/>
      <c r="H434" s="66"/>
      <c r="I434" s="40"/>
      <c r="J434" s="66"/>
      <c r="K434" s="66"/>
      <c r="L434" s="40"/>
    </row>
    <row r="435" spans="1:12" x14ac:dyDescent="0.2">
      <c r="A435" s="130"/>
      <c r="B435" s="79" t="str">
        <f t="shared" si="14"/>
        <v/>
      </c>
      <c r="C435" s="112" t="str">
        <f t="shared" si="13"/>
        <v/>
      </c>
      <c r="D435" s="39"/>
      <c r="E435" s="40"/>
      <c r="F435" s="66"/>
      <c r="G435" s="66"/>
      <c r="H435" s="66"/>
      <c r="I435" s="40"/>
      <c r="J435" s="66"/>
      <c r="K435" s="66"/>
      <c r="L435" s="40"/>
    </row>
    <row r="436" spans="1:12" x14ac:dyDescent="0.2">
      <c r="A436" s="130"/>
      <c r="B436" s="79" t="str">
        <f t="shared" si="14"/>
        <v/>
      </c>
      <c r="C436" s="112" t="str">
        <f t="shared" si="13"/>
        <v/>
      </c>
      <c r="D436" s="39"/>
      <c r="E436" s="40"/>
      <c r="F436" s="66"/>
      <c r="G436" s="66"/>
      <c r="H436" s="66"/>
      <c r="I436" s="40"/>
      <c r="J436" s="66"/>
      <c r="K436" s="66"/>
      <c r="L436" s="40"/>
    </row>
    <row r="437" spans="1:12" x14ac:dyDescent="0.2">
      <c r="A437" s="130"/>
      <c r="B437" s="79" t="str">
        <f t="shared" si="14"/>
        <v/>
      </c>
      <c r="C437" s="112" t="str">
        <f t="shared" si="13"/>
        <v/>
      </c>
      <c r="D437" s="39"/>
      <c r="E437" s="40"/>
      <c r="F437" s="66"/>
      <c r="G437" s="66"/>
      <c r="H437" s="66"/>
      <c r="I437" s="40"/>
      <c r="J437" s="66"/>
      <c r="K437" s="66"/>
      <c r="L437" s="40"/>
    </row>
    <row r="438" spans="1:12" x14ac:dyDescent="0.2">
      <c r="A438" s="130"/>
      <c r="B438" s="79" t="str">
        <f t="shared" si="14"/>
        <v/>
      </c>
      <c r="C438" s="112" t="str">
        <f t="shared" si="13"/>
        <v/>
      </c>
      <c r="D438" s="39"/>
      <c r="E438" s="40"/>
      <c r="F438" s="66"/>
      <c r="G438" s="66"/>
      <c r="H438" s="66"/>
      <c r="I438" s="40"/>
      <c r="J438" s="66"/>
      <c r="K438" s="66"/>
      <c r="L438" s="40"/>
    </row>
    <row r="439" spans="1:12" x14ac:dyDescent="0.2">
      <c r="A439" s="130"/>
      <c r="B439" s="79" t="str">
        <f t="shared" si="14"/>
        <v/>
      </c>
      <c r="C439" s="112" t="str">
        <f t="shared" si="13"/>
        <v/>
      </c>
      <c r="D439" s="39"/>
      <c r="E439" s="40"/>
      <c r="F439" s="66"/>
      <c r="G439" s="66"/>
      <c r="H439" s="66"/>
      <c r="I439" s="40"/>
      <c r="J439" s="66"/>
      <c r="K439" s="66"/>
      <c r="L439" s="40"/>
    </row>
    <row r="440" spans="1:12" x14ac:dyDescent="0.2">
      <c r="A440" s="130"/>
      <c r="B440" s="79" t="str">
        <f t="shared" si="14"/>
        <v/>
      </c>
      <c r="C440" s="112" t="str">
        <f t="shared" si="13"/>
        <v/>
      </c>
      <c r="D440" s="39"/>
      <c r="E440" s="40"/>
      <c r="F440" s="66"/>
      <c r="G440" s="66"/>
      <c r="H440" s="66"/>
      <c r="I440" s="40"/>
      <c r="J440" s="66"/>
      <c r="K440" s="66"/>
      <c r="L440" s="40"/>
    </row>
    <row r="441" spans="1:12" x14ac:dyDescent="0.2">
      <c r="A441" s="130"/>
      <c r="B441" s="79" t="str">
        <f t="shared" si="14"/>
        <v/>
      </c>
      <c r="C441" s="112" t="str">
        <f t="shared" si="13"/>
        <v/>
      </c>
      <c r="D441" s="39"/>
      <c r="E441" s="40"/>
      <c r="F441" s="66"/>
      <c r="G441" s="66"/>
      <c r="H441" s="66"/>
      <c r="I441" s="40"/>
      <c r="J441" s="66"/>
      <c r="K441" s="66"/>
      <c r="L441" s="40"/>
    </row>
    <row r="442" spans="1:12" x14ac:dyDescent="0.2">
      <c r="A442" s="130"/>
      <c r="B442" s="79" t="str">
        <f t="shared" si="14"/>
        <v/>
      </c>
      <c r="C442" s="112" t="str">
        <f t="shared" si="13"/>
        <v/>
      </c>
      <c r="D442" s="39"/>
      <c r="E442" s="40"/>
      <c r="F442" s="66"/>
      <c r="G442" s="66"/>
      <c r="H442" s="66"/>
      <c r="I442" s="40"/>
      <c r="J442" s="66"/>
      <c r="K442" s="66"/>
      <c r="L442" s="40"/>
    </row>
  </sheetData>
  <mergeCells count="1">
    <mergeCell ref="B2:E2"/>
  </mergeCells>
  <phoneticPr fontId="5" type="noConversion"/>
  <dataValidations count="5">
    <dataValidation type="whole" allowBlank="1" showInputMessage="1" showErrorMessage="1" errorTitle="Validación" error="el valor ingresado es incorrecto, no puede ser mayor a 200" sqref="E8:E442">
      <formula1>1</formula1>
      <formula2>300</formula2>
    </dataValidation>
    <dataValidation type="list" allowBlank="1" showErrorMessage="1" promptTitle="Info" prompt="S:SI_x000a_N:NO_x000a_" sqref="F8:F442 J8:K442">
      <formula1>"SI,NO"</formula1>
    </dataValidation>
    <dataValidation type="date" allowBlank="1" showInputMessage="1" showErrorMessage="1" errorTitle="Inicio de Licencia" error="Ingresar Fecha de inicio" sqref="D8:D442">
      <formula1>40179</formula1>
      <formula2>401769</formula2>
    </dataValidation>
    <dataValidation type="list" allowBlank="1" showInputMessage="1" showErrorMessage="1" sqref="H8:H442">
      <formula1>CAUSAL_lic</formula1>
    </dataValidation>
    <dataValidation type="list" allowBlank="1" showInputMessage="1" showErrorMessage="1" sqref="G8:G442">
      <formula1>"Licencia,Ausencia"</formula1>
    </dataValidation>
  </dataValidation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7663" r:id="rId3" name="TextBox1">
          <controlPr locked="0" defaultSize="0" autoLine="0" r:id="rId4">
            <anchor moveWithCells="1">
              <from>
                <xdr:col>2</xdr:col>
                <xdr:colOff>114300</xdr:colOff>
                <xdr:row>5</xdr:row>
                <xdr:rowOff>47625</xdr:rowOff>
              </from>
              <to>
                <xdr:col>2</xdr:col>
                <xdr:colOff>1333500</xdr:colOff>
                <xdr:row>5</xdr:row>
                <xdr:rowOff>304800</xdr:rowOff>
              </to>
            </anchor>
          </controlPr>
        </control>
      </mc:Choice>
      <mc:Fallback>
        <control shapeId="7663" r:id="rId3" name="TextBox1"/>
      </mc:Fallback>
    </mc:AlternateContent>
    <mc:AlternateContent xmlns:mc="http://schemas.openxmlformats.org/markup-compatibility/2006">
      <mc:Choice Requires="x14">
        <control shapeId="7665" r:id="rId5" name="TextBox2">
          <controlPr locked="0" defaultSize="0" autoLine="0" r:id="rId6">
            <anchor moveWithCells="1">
              <from>
                <xdr:col>7</xdr:col>
                <xdr:colOff>942975</xdr:colOff>
                <xdr:row>5</xdr:row>
                <xdr:rowOff>19050</xdr:rowOff>
              </from>
              <to>
                <xdr:col>8</xdr:col>
                <xdr:colOff>1009650</xdr:colOff>
                <xdr:row>5</xdr:row>
                <xdr:rowOff>276225</xdr:rowOff>
              </to>
            </anchor>
          </controlPr>
        </control>
      </mc:Choice>
      <mc:Fallback>
        <control shapeId="7665" r:id="rId5" name="TextBox2"/>
      </mc:Fallback>
    </mc:AlternateContent>
    <mc:AlternateContent xmlns:mc="http://schemas.openxmlformats.org/markup-compatibility/2006">
      <mc:Choice Requires="x14">
        <control shapeId="7666" r:id="rId7" name="TextBox3">
          <controlPr locked="0" defaultSize="0" autoLine="0" r:id="rId8">
            <anchor moveWithCells="1">
              <from>
                <xdr:col>1</xdr:col>
                <xdr:colOff>133350</xdr:colOff>
                <xdr:row>5</xdr:row>
                <xdr:rowOff>47625</xdr:rowOff>
              </from>
              <to>
                <xdr:col>1</xdr:col>
                <xdr:colOff>2152650</xdr:colOff>
                <xdr:row>5</xdr:row>
                <xdr:rowOff>295275</xdr:rowOff>
              </to>
            </anchor>
          </controlPr>
        </control>
      </mc:Choice>
      <mc:Fallback>
        <control shapeId="7666" r:id="rId7" name="TextBox3"/>
      </mc:Fallback>
    </mc:AlternateContent>
    <mc:AlternateContent xmlns:mc="http://schemas.openxmlformats.org/markup-compatibility/2006">
      <mc:Choice Requires="x14">
        <control shapeId="7668" r:id="rId9" name="ComboBox1">
          <controlPr defaultSize="0" autoLine="0" listFillRange="empresas" r:id="rId10">
            <anchor moveWithCells="1">
              <from>
                <xdr:col>2</xdr:col>
                <xdr:colOff>2038350</xdr:colOff>
                <xdr:row>5</xdr:row>
                <xdr:rowOff>28575</xdr:rowOff>
              </from>
              <to>
                <xdr:col>7</xdr:col>
                <xdr:colOff>152400</xdr:colOff>
                <xdr:row>5</xdr:row>
                <xdr:rowOff>266700</xdr:rowOff>
              </to>
            </anchor>
          </controlPr>
        </control>
      </mc:Choice>
      <mc:Fallback>
        <control shapeId="7668" r:id="rId9" name="ComboBox1"/>
      </mc:Fallback>
    </mc:AlternateContent>
    <mc:AlternateContent xmlns:mc="http://schemas.openxmlformats.org/markup-compatibility/2006">
      <mc:Choice Requires="x14">
        <control shapeId="7664" r:id="rId11" name="Label 496">
          <controlPr defaultSize="0" autoFill="0" autoLine="0" autoPict="0">
            <anchor moveWithCells="1" sizeWithCells="1">
              <from>
                <xdr:col>0</xdr:col>
                <xdr:colOff>85725</xdr:colOff>
                <xdr:row>5</xdr:row>
                <xdr:rowOff>85725</xdr:rowOff>
              </from>
              <to>
                <xdr:col>1</xdr:col>
                <xdr:colOff>123825</xdr:colOff>
                <xdr:row>5</xdr:row>
                <xdr:rowOff>228600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667" r:id="rId12" name="Label 499">
          <controlPr defaultSize="0" autoFill="0" autoLine="0" autoPict="0">
            <anchor moveWithCells="1" sizeWithCells="1">
              <from>
                <xdr:col>2</xdr:col>
                <xdr:colOff>1419225</xdr:colOff>
                <xdr:row>5</xdr:row>
                <xdr:rowOff>95250</xdr:rowOff>
              </from>
              <to>
                <xdr:col>2</xdr:col>
                <xdr:colOff>1924050</xdr:colOff>
                <xdr:row>5</xdr:row>
                <xdr:rowOff>238125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669" r:id="rId13" name="Label 501">
          <controlPr defaultSize="0" autoFill="0" autoLine="0" autoPict="0">
            <anchor moveWithCells="1" sizeWithCells="1">
              <from>
                <xdr:col>1</xdr:col>
                <xdr:colOff>2181225</xdr:colOff>
                <xdr:row>5</xdr:row>
                <xdr:rowOff>104775</xdr:rowOff>
              </from>
              <to>
                <xdr:col>2</xdr:col>
                <xdr:colOff>133350</xdr:colOff>
                <xdr:row>5</xdr:row>
                <xdr:rowOff>247650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670" r:id="rId14" name="Label 502">
          <controlPr defaultSize="0" autoFill="0" autoLine="0" autoPict="0">
            <anchor moveWithCells="1" sizeWithCells="1">
              <from>
                <xdr:col>7</xdr:col>
                <xdr:colOff>200025</xdr:colOff>
                <xdr:row>5</xdr:row>
                <xdr:rowOff>66675</xdr:rowOff>
              </from>
              <to>
                <xdr:col>7</xdr:col>
                <xdr:colOff>914400</xdr:colOff>
                <xdr:row>5</xdr:row>
                <xdr:rowOff>238125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F442"/>
  <sheetViews>
    <sheetView workbookViewId="0">
      <pane ySplit="7" topLeftCell="A8" activePane="bottomLeft" state="frozen"/>
      <selection activeCell="F21" sqref="F21:J30"/>
      <selection pane="bottomLeft" activeCell="A9" sqref="A9:F442"/>
    </sheetView>
  </sheetViews>
  <sheetFormatPr baseColWidth="10" defaultRowHeight="11.25" x14ac:dyDescent="0.2"/>
  <cols>
    <col min="1" max="1" width="14.33203125" style="47" customWidth="1"/>
    <col min="2" max="3" width="41.83203125" style="48" customWidth="1"/>
    <col min="4" max="4" width="11" style="49" bestFit="1" customWidth="1"/>
    <col min="5" max="5" width="4.6640625" style="49" bestFit="1" customWidth="1"/>
    <col min="6" max="6" width="19" style="49" bestFit="1" customWidth="1"/>
  </cols>
  <sheetData>
    <row r="1" spans="1:6" x14ac:dyDescent="0.2">
      <c r="A1" s="5"/>
      <c r="B1" s="6"/>
      <c r="C1" s="6"/>
      <c r="D1" s="6"/>
      <c r="E1" s="6"/>
      <c r="F1" s="36"/>
    </row>
    <row r="2" spans="1:6" ht="12.75" x14ac:dyDescent="0.2">
      <c r="A2" s="5"/>
      <c r="B2" s="166"/>
      <c r="C2" s="166"/>
      <c r="D2" s="166"/>
      <c r="E2" s="166"/>
      <c r="F2" s="36"/>
    </row>
    <row r="3" spans="1:6" x14ac:dyDescent="0.2">
      <c r="A3" s="5"/>
      <c r="B3" s="6"/>
      <c r="C3" s="6"/>
      <c r="D3" s="6"/>
      <c r="E3" s="6"/>
      <c r="F3" s="36"/>
    </row>
    <row r="4" spans="1:6" x14ac:dyDescent="0.2">
      <c r="A4" s="5"/>
      <c r="B4" s="6"/>
      <c r="C4" s="6"/>
      <c r="D4" s="6"/>
      <c r="E4" s="6"/>
      <c r="F4" s="36"/>
    </row>
    <row r="5" spans="1:6" x14ac:dyDescent="0.2">
      <c r="A5" s="5"/>
      <c r="B5" s="6"/>
      <c r="C5" s="6"/>
      <c r="D5" s="6"/>
      <c r="E5" s="6"/>
      <c r="F5" s="36"/>
    </row>
    <row r="6" spans="1:6" ht="39" customHeight="1" thickBot="1" x14ac:dyDescent="0.25">
      <c r="A6" s="8"/>
      <c r="B6" s="9"/>
      <c r="C6" s="9"/>
      <c r="D6" s="9"/>
      <c r="E6" s="9"/>
      <c r="F6" s="37"/>
    </row>
    <row r="7" spans="1:6" ht="21.75" customHeight="1" thickTop="1" thickBot="1" x14ac:dyDescent="0.25">
      <c r="A7" s="99" t="s">
        <v>13</v>
      </c>
      <c r="B7" s="100" t="s">
        <v>12</v>
      </c>
      <c r="C7" s="99" t="s">
        <v>221</v>
      </c>
      <c r="D7" s="99" t="s">
        <v>182</v>
      </c>
      <c r="E7" s="99" t="s">
        <v>183</v>
      </c>
      <c r="F7" s="99" t="s">
        <v>175</v>
      </c>
    </row>
    <row r="8" spans="1:6" ht="12" thickTop="1" x14ac:dyDescent="0.2">
      <c r="A8" s="130"/>
      <c r="B8" s="79" t="str">
        <f t="shared" ref="B8" si="0">IF(A8="","",IF(ISERROR(VLOOKUP(TEXT(A8,0),remples,3,0)),IF(ISERROR(VLOOKUP(TEXT(A8,0),rempl_ficha,7,0)),"***** Codigo No Encontrado *****",UPPER((VLOOKUP(TEXT(A8,0),rempl_ficha,7,0)&amp;"   "&amp;VLOOKUP(TEXT(A8,0),rempl_ficha,8,0)&amp;","&amp;VLOOKUP(TEXT(A8,0),rempl_ficha,9,0)))),VLOOKUP(TEXT(A8,0),remples,3,0)))</f>
        <v/>
      </c>
      <c r="C8" s="112" t="str">
        <f t="shared" ref="C8:C71" si="1">IF(A8="","",IF(ISERROR(VLOOKUP(TEXT(A8,0),remples,9,0)),IF(ISERROR(VLOOKUP(TEXT(A8,0),rempl_ficha,6,0)),"***** Codigo No Encontrado *****",UPPER((VLOOKUP(TEXT(A8,0),rempl_ficha,6,0)))),VLOOKUP(TEXT(A8,0),remples,9,0)))</f>
        <v/>
      </c>
      <c r="D8" s="39"/>
      <c r="E8" s="40"/>
      <c r="F8" s="66"/>
    </row>
    <row r="9" spans="1:6" x14ac:dyDescent="0.2">
      <c r="A9" s="130"/>
      <c r="B9" s="79" t="str">
        <f t="shared" ref="B9:B72" si="2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si="1"/>
        <v/>
      </c>
      <c r="D9" s="39"/>
      <c r="E9" s="40"/>
      <c r="F9" s="66"/>
    </row>
    <row r="10" spans="1:6" x14ac:dyDescent="0.2">
      <c r="A10" s="130"/>
      <c r="B10" s="79" t="str">
        <f t="shared" si="2"/>
        <v/>
      </c>
      <c r="C10" s="112" t="str">
        <f t="shared" si="1"/>
        <v/>
      </c>
      <c r="D10" s="39"/>
      <c r="E10" s="40"/>
      <c r="F10" s="66"/>
    </row>
    <row r="11" spans="1:6" x14ac:dyDescent="0.2">
      <c r="A11" s="130"/>
      <c r="B11" s="79" t="str">
        <f t="shared" si="2"/>
        <v/>
      </c>
      <c r="C11" s="112" t="str">
        <f t="shared" si="1"/>
        <v/>
      </c>
      <c r="D11" s="39"/>
      <c r="E11" s="40"/>
      <c r="F11" s="66"/>
    </row>
    <row r="12" spans="1:6" x14ac:dyDescent="0.2">
      <c r="A12" s="130"/>
      <c r="B12" s="79" t="str">
        <f t="shared" si="2"/>
        <v/>
      </c>
      <c r="C12" s="112" t="str">
        <f t="shared" si="1"/>
        <v/>
      </c>
      <c r="D12" s="39"/>
      <c r="E12" s="40"/>
      <c r="F12" s="66"/>
    </row>
    <row r="13" spans="1:6" x14ac:dyDescent="0.2">
      <c r="A13" s="130"/>
      <c r="B13" s="79" t="str">
        <f t="shared" si="2"/>
        <v/>
      </c>
      <c r="C13" s="112" t="str">
        <f t="shared" si="1"/>
        <v/>
      </c>
      <c r="D13" s="39"/>
      <c r="E13" s="40"/>
      <c r="F13" s="66"/>
    </row>
    <row r="14" spans="1:6" x14ac:dyDescent="0.2">
      <c r="A14" s="130"/>
      <c r="B14" s="79" t="str">
        <f t="shared" si="2"/>
        <v/>
      </c>
      <c r="C14" s="112" t="str">
        <f t="shared" si="1"/>
        <v/>
      </c>
      <c r="D14" s="39"/>
      <c r="E14" s="40"/>
      <c r="F14" s="66"/>
    </row>
    <row r="15" spans="1:6" x14ac:dyDescent="0.2">
      <c r="A15" s="130"/>
      <c r="B15" s="79" t="str">
        <f t="shared" si="2"/>
        <v/>
      </c>
      <c r="C15" s="112" t="str">
        <f t="shared" si="1"/>
        <v/>
      </c>
      <c r="D15" s="39"/>
      <c r="E15" s="40"/>
      <c r="F15" s="66"/>
    </row>
    <row r="16" spans="1:6" x14ac:dyDescent="0.2">
      <c r="A16" s="130"/>
      <c r="B16" s="79" t="str">
        <f t="shared" si="2"/>
        <v/>
      </c>
      <c r="C16" s="112" t="str">
        <f t="shared" si="1"/>
        <v/>
      </c>
      <c r="D16" s="39"/>
      <c r="E16" s="40"/>
      <c r="F16" s="66"/>
    </row>
    <row r="17" spans="1:6" x14ac:dyDescent="0.2">
      <c r="A17" s="130"/>
      <c r="B17" s="79" t="str">
        <f t="shared" si="2"/>
        <v/>
      </c>
      <c r="C17" s="112" t="str">
        <f t="shared" si="1"/>
        <v/>
      </c>
      <c r="D17" s="39"/>
      <c r="E17" s="40"/>
      <c r="F17" s="66"/>
    </row>
    <row r="18" spans="1:6" x14ac:dyDescent="0.2">
      <c r="A18" s="130"/>
      <c r="B18" s="79" t="str">
        <f t="shared" si="2"/>
        <v/>
      </c>
      <c r="C18" s="112" t="str">
        <f t="shared" si="1"/>
        <v/>
      </c>
      <c r="D18" s="39"/>
      <c r="E18" s="40"/>
      <c r="F18" s="66"/>
    </row>
    <row r="19" spans="1:6" x14ac:dyDescent="0.2">
      <c r="A19" s="130"/>
      <c r="B19" s="79" t="str">
        <f t="shared" si="2"/>
        <v/>
      </c>
      <c r="C19" s="112" t="str">
        <f t="shared" si="1"/>
        <v/>
      </c>
      <c r="D19" s="39"/>
      <c r="E19" s="40"/>
      <c r="F19" s="66"/>
    </row>
    <row r="20" spans="1:6" x14ac:dyDescent="0.2">
      <c r="A20" s="130"/>
      <c r="B20" s="79" t="str">
        <f t="shared" si="2"/>
        <v/>
      </c>
      <c r="C20" s="112" t="str">
        <f t="shared" si="1"/>
        <v/>
      </c>
      <c r="D20" s="39"/>
      <c r="E20" s="40"/>
      <c r="F20" s="66"/>
    </row>
    <row r="21" spans="1:6" x14ac:dyDescent="0.2">
      <c r="A21" s="130"/>
      <c r="B21" s="79" t="str">
        <f t="shared" si="2"/>
        <v/>
      </c>
      <c r="C21" s="112" t="str">
        <f t="shared" si="1"/>
        <v/>
      </c>
      <c r="D21" s="39"/>
      <c r="E21" s="40"/>
      <c r="F21" s="66"/>
    </row>
    <row r="22" spans="1:6" x14ac:dyDescent="0.2">
      <c r="A22" s="130"/>
      <c r="B22" s="79" t="str">
        <f t="shared" si="2"/>
        <v/>
      </c>
      <c r="C22" s="112" t="str">
        <f t="shared" si="1"/>
        <v/>
      </c>
      <c r="D22" s="39"/>
      <c r="E22" s="40"/>
      <c r="F22" s="66"/>
    </row>
    <row r="23" spans="1:6" x14ac:dyDescent="0.2">
      <c r="A23" s="130"/>
      <c r="B23" s="79" t="str">
        <f t="shared" si="2"/>
        <v/>
      </c>
      <c r="C23" s="112" t="str">
        <f t="shared" si="1"/>
        <v/>
      </c>
      <c r="D23" s="39"/>
      <c r="E23" s="40"/>
      <c r="F23" s="66"/>
    </row>
    <row r="24" spans="1:6" x14ac:dyDescent="0.2">
      <c r="A24" s="130"/>
      <c r="B24" s="79" t="str">
        <f t="shared" si="2"/>
        <v/>
      </c>
      <c r="C24" s="112" t="str">
        <f t="shared" si="1"/>
        <v/>
      </c>
      <c r="D24" s="39"/>
      <c r="E24" s="40"/>
      <c r="F24" s="66"/>
    </row>
    <row r="25" spans="1:6" x14ac:dyDescent="0.2">
      <c r="A25" s="130"/>
      <c r="B25" s="79" t="str">
        <f t="shared" si="2"/>
        <v/>
      </c>
      <c r="C25" s="112" t="str">
        <f t="shared" si="1"/>
        <v/>
      </c>
      <c r="D25" s="39"/>
      <c r="E25" s="40"/>
      <c r="F25" s="66"/>
    </row>
    <row r="26" spans="1:6" x14ac:dyDescent="0.2">
      <c r="A26" s="130"/>
      <c r="B26" s="79" t="str">
        <f t="shared" si="2"/>
        <v/>
      </c>
      <c r="C26" s="112" t="str">
        <f t="shared" si="1"/>
        <v/>
      </c>
      <c r="D26" s="39"/>
      <c r="E26" s="40"/>
      <c r="F26" s="66"/>
    </row>
    <row r="27" spans="1:6" x14ac:dyDescent="0.2">
      <c r="A27" s="130"/>
      <c r="B27" s="79" t="str">
        <f t="shared" si="2"/>
        <v/>
      </c>
      <c r="C27" s="112" t="str">
        <f t="shared" si="1"/>
        <v/>
      </c>
      <c r="D27" s="39"/>
      <c r="E27" s="40"/>
      <c r="F27" s="66"/>
    </row>
    <row r="28" spans="1:6" x14ac:dyDescent="0.2">
      <c r="A28" s="130"/>
      <c r="B28" s="79" t="str">
        <f t="shared" si="2"/>
        <v/>
      </c>
      <c r="C28" s="112" t="str">
        <f t="shared" si="1"/>
        <v/>
      </c>
      <c r="D28" s="39"/>
      <c r="E28" s="40"/>
      <c r="F28" s="66"/>
    </row>
    <row r="29" spans="1:6" x14ac:dyDescent="0.2">
      <c r="A29" s="130"/>
      <c r="B29" s="79" t="str">
        <f t="shared" si="2"/>
        <v/>
      </c>
      <c r="C29" s="112" t="str">
        <f t="shared" si="1"/>
        <v/>
      </c>
      <c r="D29" s="39"/>
      <c r="E29" s="40"/>
      <c r="F29" s="66"/>
    </row>
    <row r="30" spans="1:6" x14ac:dyDescent="0.2">
      <c r="A30" s="130"/>
      <c r="B30" s="79" t="str">
        <f t="shared" si="2"/>
        <v/>
      </c>
      <c r="C30" s="112" t="str">
        <f t="shared" si="1"/>
        <v/>
      </c>
      <c r="D30" s="39"/>
      <c r="E30" s="40"/>
      <c r="F30" s="66"/>
    </row>
    <row r="31" spans="1:6" x14ac:dyDescent="0.2">
      <c r="A31" s="130"/>
      <c r="B31" s="79" t="str">
        <f t="shared" si="2"/>
        <v/>
      </c>
      <c r="C31" s="112" t="str">
        <f t="shared" si="1"/>
        <v/>
      </c>
      <c r="D31" s="39"/>
      <c r="E31" s="40"/>
      <c r="F31" s="66"/>
    </row>
    <row r="32" spans="1:6" x14ac:dyDescent="0.2">
      <c r="A32" s="130"/>
      <c r="B32" s="79" t="str">
        <f t="shared" si="2"/>
        <v/>
      </c>
      <c r="C32" s="112" t="str">
        <f t="shared" si="1"/>
        <v/>
      </c>
      <c r="D32" s="39"/>
      <c r="E32" s="40"/>
      <c r="F32" s="66"/>
    </row>
    <row r="33" spans="1:6" x14ac:dyDescent="0.2">
      <c r="A33" s="130"/>
      <c r="B33" s="79" t="str">
        <f t="shared" si="2"/>
        <v/>
      </c>
      <c r="C33" s="112" t="str">
        <f t="shared" si="1"/>
        <v/>
      </c>
      <c r="D33" s="39"/>
      <c r="E33" s="40"/>
      <c r="F33" s="66"/>
    </row>
    <row r="34" spans="1:6" x14ac:dyDescent="0.2">
      <c r="A34" s="130"/>
      <c r="B34" s="79" t="str">
        <f t="shared" si="2"/>
        <v/>
      </c>
      <c r="C34" s="112" t="str">
        <f t="shared" si="1"/>
        <v/>
      </c>
      <c r="D34" s="39"/>
      <c r="E34" s="40"/>
      <c r="F34" s="66"/>
    </row>
    <row r="35" spans="1:6" x14ac:dyDescent="0.2">
      <c r="A35" s="130"/>
      <c r="B35" s="79" t="str">
        <f t="shared" si="2"/>
        <v/>
      </c>
      <c r="C35" s="112" t="str">
        <f t="shared" si="1"/>
        <v/>
      </c>
      <c r="D35" s="39"/>
      <c r="E35" s="40"/>
      <c r="F35" s="66"/>
    </row>
    <row r="36" spans="1:6" x14ac:dyDescent="0.2">
      <c r="A36" s="130"/>
      <c r="B36" s="79" t="str">
        <f t="shared" si="2"/>
        <v/>
      </c>
      <c r="C36" s="112" t="str">
        <f t="shared" si="1"/>
        <v/>
      </c>
      <c r="D36" s="39"/>
      <c r="E36" s="40"/>
      <c r="F36" s="66"/>
    </row>
    <row r="37" spans="1:6" x14ac:dyDescent="0.2">
      <c r="A37" s="130"/>
      <c r="B37" s="79" t="str">
        <f t="shared" si="2"/>
        <v/>
      </c>
      <c r="C37" s="112" t="str">
        <f t="shared" si="1"/>
        <v/>
      </c>
      <c r="D37" s="39"/>
      <c r="E37" s="40"/>
      <c r="F37" s="66"/>
    </row>
    <row r="38" spans="1:6" x14ac:dyDescent="0.2">
      <c r="A38" s="130"/>
      <c r="B38" s="79" t="str">
        <f t="shared" si="2"/>
        <v/>
      </c>
      <c r="C38" s="112" t="str">
        <f t="shared" si="1"/>
        <v/>
      </c>
      <c r="D38" s="39"/>
      <c r="E38" s="40"/>
      <c r="F38" s="66"/>
    </row>
    <row r="39" spans="1:6" x14ac:dyDescent="0.2">
      <c r="A39" s="130"/>
      <c r="B39" s="79" t="str">
        <f t="shared" si="2"/>
        <v/>
      </c>
      <c r="C39" s="112" t="str">
        <f t="shared" si="1"/>
        <v/>
      </c>
      <c r="D39" s="39"/>
      <c r="E39" s="40"/>
      <c r="F39" s="66"/>
    </row>
    <row r="40" spans="1:6" x14ac:dyDescent="0.2">
      <c r="A40" s="130"/>
      <c r="B40" s="79" t="str">
        <f t="shared" si="2"/>
        <v/>
      </c>
      <c r="C40" s="112" t="str">
        <f t="shared" si="1"/>
        <v/>
      </c>
      <c r="D40" s="39"/>
      <c r="E40" s="40"/>
      <c r="F40" s="66"/>
    </row>
    <row r="41" spans="1:6" x14ac:dyDescent="0.2">
      <c r="A41" s="130"/>
      <c r="B41" s="79" t="str">
        <f t="shared" si="2"/>
        <v/>
      </c>
      <c r="C41" s="112" t="str">
        <f t="shared" si="1"/>
        <v/>
      </c>
      <c r="D41" s="39"/>
      <c r="E41" s="40"/>
      <c r="F41" s="66"/>
    </row>
    <row r="42" spans="1:6" x14ac:dyDescent="0.2">
      <c r="A42" s="130"/>
      <c r="B42" s="79" t="str">
        <f t="shared" si="2"/>
        <v/>
      </c>
      <c r="C42" s="112" t="str">
        <f t="shared" si="1"/>
        <v/>
      </c>
      <c r="D42" s="39"/>
      <c r="E42" s="40"/>
      <c r="F42" s="66"/>
    </row>
    <row r="43" spans="1:6" x14ac:dyDescent="0.2">
      <c r="A43" s="130"/>
      <c r="B43" s="79" t="str">
        <f t="shared" si="2"/>
        <v/>
      </c>
      <c r="C43" s="112" t="str">
        <f t="shared" si="1"/>
        <v/>
      </c>
      <c r="D43" s="39"/>
      <c r="E43" s="40"/>
      <c r="F43" s="66"/>
    </row>
    <row r="44" spans="1:6" x14ac:dyDescent="0.2">
      <c r="A44" s="130"/>
      <c r="B44" s="79" t="str">
        <f t="shared" si="2"/>
        <v/>
      </c>
      <c r="C44" s="112" t="str">
        <f t="shared" si="1"/>
        <v/>
      </c>
      <c r="D44" s="39"/>
      <c r="E44" s="40"/>
      <c r="F44" s="66"/>
    </row>
    <row r="45" spans="1:6" x14ac:dyDescent="0.2">
      <c r="A45" s="130"/>
      <c r="B45" s="79" t="str">
        <f t="shared" si="2"/>
        <v/>
      </c>
      <c r="C45" s="112" t="str">
        <f t="shared" si="1"/>
        <v/>
      </c>
      <c r="D45" s="39"/>
      <c r="E45" s="40"/>
      <c r="F45" s="66"/>
    </row>
    <row r="46" spans="1:6" x14ac:dyDescent="0.2">
      <c r="A46" s="130"/>
      <c r="B46" s="79" t="str">
        <f t="shared" si="2"/>
        <v/>
      </c>
      <c r="C46" s="112" t="str">
        <f t="shared" si="1"/>
        <v/>
      </c>
      <c r="D46" s="39"/>
      <c r="E46" s="40"/>
      <c r="F46" s="66"/>
    </row>
    <row r="47" spans="1:6" x14ac:dyDescent="0.2">
      <c r="A47" s="130"/>
      <c r="B47" s="79" t="str">
        <f t="shared" si="2"/>
        <v/>
      </c>
      <c r="C47" s="112" t="str">
        <f t="shared" si="1"/>
        <v/>
      </c>
      <c r="D47" s="39"/>
      <c r="E47" s="40"/>
      <c r="F47" s="66"/>
    </row>
    <row r="48" spans="1:6" x14ac:dyDescent="0.2">
      <c r="A48" s="130"/>
      <c r="B48" s="79" t="str">
        <f t="shared" si="2"/>
        <v/>
      </c>
      <c r="C48" s="112" t="str">
        <f t="shared" si="1"/>
        <v/>
      </c>
      <c r="D48" s="39"/>
      <c r="E48" s="40"/>
      <c r="F48" s="66"/>
    </row>
    <row r="49" spans="1:6" x14ac:dyDescent="0.2">
      <c r="A49" s="130"/>
      <c r="B49" s="79" t="str">
        <f t="shared" si="2"/>
        <v/>
      </c>
      <c r="C49" s="112" t="str">
        <f t="shared" si="1"/>
        <v/>
      </c>
      <c r="D49" s="39"/>
      <c r="E49" s="40"/>
      <c r="F49" s="66"/>
    </row>
    <row r="50" spans="1:6" x14ac:dyDescent="0.2">
      <c r="A50" s="130"/>
      <c r="B50" s="79" t="str">
        <f t="shared" si="2"/>
        <v/>
      </c>
      <c r="C50" s="112" t="str">
        <f t="shared" si="1"/>
        <v/>
      </c>
      <c r="D50" s="39"/>
      <c r="E50" s="40"/>
      <c r="F50" s="66"/>
    </row>
    <row r="51" spans="1:6" x14ac:dyDescent="0.2">
      <c r="A51" s="130"/>
      <c r="B51" s="79" t="str">
        <f t="shared" si="2"/>
        <v/>
      </c>
      <c r="C51" s="112" t="str">
        <f t="shared" si="1"/>
        <v/>
      </c>
      <c r="D51" s="39"/>
      <c r="E51" s="40"/>
      <c r="F51" s="66"/>
    </row>
    <row r="52" spans="1:6" x14ac:dyDescent="0.2">
      <c r="A52" s="130"/>
      <c r="B52" s="79" t="str">
        <f t="shared" si="2"/>
        <v/>
      </c>
      <c r="C52" s="112" t="str">
        <f t="shared" si="1"/>
        <v/>
      </c>
      <c r="D52" s="39"/>
      <c r="E52" s="40"/>
      <c r="F52" s="66"/>
    </row>
    <row r="53" spans="1:6" x14ac:dyDescent="0.2">
      <c r="A53" s="130"/>
      <c r="B53" s="79" t="str">
        <f t="shared" si="2"/>
        <v/>
      </c>
      <c r="C53" s="112" t="str">
        <f t="shared" si="1"/>
        <v/>
      </c>
      <c r="D53" s="39"/>
      <c r="E53" s="40"/>
      <c r="F53" s="66"/>
    </row>
    <row r="54" spans="1:6" x14ac:dyDescent="0.2">
      <c r="A54" s="130"/>
      <c r="B54" s="79" t="str">
        <f t="shared" si="2"/>
        <v/>
      </c>
      <c r="C54" s="112" t="str">
        <f t="shared" si="1"/>
        <v/>
      </c>
      <c r="D54" s="39"/>
      <c r="E54" s="40"/>
      <c r="F54" s="66"/>
    </row>
    <row r="55" spans="1:6" x14ac:dyDescent="0.2">
      <c r="A55" s="130"/>
      <c r="B55" s="79" t="str">
        <f t="shared" si="2"/>
        <v/>
      </c>
      <c r="C55" s="112" t="str">
        <f t="shared" si="1"/>
        <v/>
      </c>
      <c r="D55" s="39"/>
      <c r="E55" s="40"/>
      <c r="F55" s="66"/>
    </row>
    <row r="56" spans="1:6" x14ac:dyDescent="0.2">
      <c r="A56" s="130"/>
      <c r="B56" s="79" t="str">
        <f t="shared" si="2"/>
        <v/>
      </c>
      <c r="C56" s="112" t="str">
        <f t="shared" si="1"/>
        <v/>
      </c>
      <c r="D56" s="39"/>
      <c r="E56" s="40"/>
      <c r="F56" s="66"/>
    </row>
    <row r="57" spans="1:6" x14ac:dyDescent="0.2">
      <c r="A57" s="130"/>
      <c r="B57" s="79" t="str">
        <f t="shared" si="2"/>
        <v/>
      </c>
      <c r="C57" s="112" t="str">
        <f t="shared" si="1"/>
        <v/>
      </c>
      <c r="D57" s="39"/>
      <c r="E57" s="40"/>
      <c r="F57" s="66"/>
    </row>
    <row r="58" spans="1:6" x14ac:dyDescent="0.2">
      <c r="A58" s="130"/>
      <c r="B58" s="79" t="str">
        <f t="shared" si="2"/>
        <v/>
      </c>
      <c r="C58" s="112" t="str">
        <f t="shared" si="1"/>
        <v/>
      </c>
      <c r="D58" s="39"/>
      <c r="E58" s="40"/>
      <c r="F58" s="66"/>
    </row>
    <row r="59" spans="1:6" x14ac:dyDescent="0.2">
      <c r="A59" s="130"/>
      <c r="B59" s="79" t="str">
        <f t="shared" si="2"/>
        <v/>
      </c>
      <c r="C59" s="112" t="str">
        <f t="shared" si="1"/>
        <v/>
      </c>
      <c r="D59" s="39"/>
      <c r="E59" s="40"/>
      <c r="F59" s="66"/>
    </row>
    <row r="60" spans="1:6" x14ac:dyDescent="0.2">
      <c r="A60" s="130"/>
      <c r="B60" s="79" t="str">
        <f t="shared" si="2"/>
        <v/>
      </c>
      <c r="C60" s="112" t="str">
        <f t="shared" si="1"/>
        <v/>
      </c>
      <c r="D60" s="39"/>
      <c r="E60" s="40"/>
      <c r="F60" s="66"/>
    </row>
    <row r="61" spans="1:6" x14ac:dyDescent="0.2">
      <c r="A61" s="130"/>
      <c r="B61" s="79" t="str">
        <f t="shared" si="2"/>
        <v/>
      </c>
      <c r="C61" s="112" t="str">
        <f t="shared" si="1"/>
        <v/>
      </c>
      <c r="D61" s="39"/>
      <c r="E61" s="40"/>
      <c r="F61" s="66"/>
    </row>
    <row r="62" spans="1:6" x14ac:dyDescent="0.2">
      <c r="A62" s="130"/>
      <c r="B62" s="79" t="str">
        <f t="shared" si="2"/>
        <v/>
      </c>
      <c r="C62" s="112" t="str">
        <f t="shared" si="1"/>
        <v/>
      </c>
      <c r="D62" s="39"/>
      <c r="E62" s="40"/>
      <c r="F62" s="66"/>
    </row>
    <row r="63" spans="1:6" x14ac:dyDescent="0.2">
      <c r="A63" s="130"/>
      <c r="B63" s="79" t="str">
        <f t="shared" si="2"/>
        <v/>
      </c>
      <c r="C63" s="112" t="str">
        <f t="shared" si="1"/>
        <v/>
      </c>
      <c r="D63" s="39"/>
      <c r="E63" s="40"/>
      <c r="F63" s="66"/>
    </row>
    <row r="64" spans="1:6" x14ac:dyDescent="0.2">
      <c r="A64" s="130"/>
      <c r="B64" s="79" t="str">
        <f t="shared" si="2"/>
        <v/>
      </c>
      <c r="C64" s="112" t="str">
        <f t="shared" si="1"/>
        <v/>
      </c>
      <c r="D64" s="39"/>
      <c r="E64" s="40"/>
      <c r="F64" s="66"/>
    </row>
    <row r="65" spans="1:6" x14ac:dyDescent="0.2">
      <c r="A65" s="130"/>
      <c r="B65" s="79" t="str">
        <f t="shared" si="2"/>
        <v/>
      </c>
      <c r="C65" s="112" t="str">
        <f t="shared" si="1"/>
        <v/>
      </c>
      <c r="D65" s="39"/>
      <c r="E65" s="40"/>
      <c r="F65" s="66"/>
    </row>
    <row r="66" spans="1:6" x14ac:dyDescent="0.2">
      <c r="A66" s="130"/>
      <c r="B66" s="79" t="str">
        <f t="shared" si="2"/>
        <v/>
      </c>
      <c r="C66" s="112" t="str">
        <f t="shared" si="1"/>
        <v/>
      </c>
      <c r="D66" s="39"/>
      <c r="E66" s="40"/>
      <c r="F66" s="66"/>
    </row>
    <row r="67" spans="1:6" x14ac:dyDescent="0.2">
      <c r="A67" s="130"/>
      <c r="B67" s="79" t="str">
        <f t="shared" si="2"/>
        <v/>
      </c>
      <c r="C67" s="112" t="str">
        <f t="shared" si="1"/>
        <v/>
      </c>
      <c r="D67" s="39"/>
      <c r="E67" s="40"/>
      <c r="F67" s="66"/>
    </row>
    <row r="68" spans="1:6" x14ac:dyDescent="0.2">
      <c r="A68" s="130"/>
      <c r="B68" s="79" t="str">
        <f t="shared" si="2"/>
        <v/>
      </c>
      <c r="C68" s="112" t="str">
        <f t="shared" si="1"/>
        <v/>
      </c>
      <c r="D68" s="39"/>
      <c r="E68" s="40"/>
      <c r="F68" s="66"/>
    </row>
    <row r="69" spans="1:6" x14ac:dyDescent="0.2">
      <c r="A69" s="130"/>
      <c r="B69" s="79" t="str">
        <f t="shared" si="2"/>
        <v/>
      </c>
      <c r="C69" s="112" t="str">
        <f t="shared" si="1"/>
        <v/>
      </c>
      <c r="D69" s="39"/>
      <c r="E69" s="40"/>
      <c r="F69" s="66"/>
    </row>
    <row r="70" spans="1:6" x14ac:dyDescent="0.2">
      <c r="A70" s="130"/>
      <c r="B70" s="79" t="str">
        <f t="shared" si="2"/>
        <v/>
      </c>
      <c r="C70" s="112" t="str">
        <f t="shared" si="1"/>
        <v/>
      </c>
      <c r="D70" s="39"/>
      <c r="E70" s="40"/>
      <c r="F70" s="66"/>
    </row>
    <row r="71" spans="1:6" x14ac:dyDescent="0.2">
      <c r="A71" s="130"/>
      <c r="B71" s="79" t="str">
        <f t="shared" si="2"/>
        <v/>
      </c>
      <c r="C71" s="112" t="str">
        <f t="shared" si="1"/>
        <v/>
      </c>
      <c r="D71" s="39"/>
      <c r="E71" s="40"/>
      <c r="F71" s="66"/>
    </row>
    <row r="72" spans="1:6" x14ac:dyDescent="0.2">
      <c r="A72" s="130"/>
      <c r="B72" s="79" t="str">
        <f t="shared" si="2"/>
        <v/>
      </c>
      <c r="C72" s="112" t="str">
        <f t="shared" ref="C72:C135" si="3">IF(A72="","",IF(ISERROR(VLOOKUP(TEXT(A72,0),remples,9,0)),IF(ISERROR(VLOOKUP(TEXT(A72,0),rempl_ficha,6,0)),"***** Codigo No Encontrado *****",UPPER((VLOOKUP(TEXT(A72,0),rempl_ficha,6,0)))),VLOOKUP(TEXT(A72,0),remples,9,0)))</f>
        <v/>
      </c>
      <c r="D72" s="39"/>
      <c r="E72" s="40"/>
      <c r="F72" s="66"/>
    </row>
    <row r="73" spans="1:6" x14ac:dyDescent="0.2">
      <c r="A73" s="130"/>
      <c r="B73" s="79" t="str">
        <f t="shared" ref="B73:B136" si="4">IF(A73="","",IF(ISERROR(VLOOKUP(TEXT(A73,0),remples,3,0)),IF(ISERROR(VLOOKUP(TEXT(A73,0),rempl_ficha,7,0)),"***** Codigo No Encontrado *****",UPPER((VLOOKUP(TEXT(A73,0),rempl_ficha,7,0)&amp;"   "&amp;VLOOKUP(TEXT(A73,0),rempl_ficha,8,0)&amp;","&amp;VLOOKUP(TEXT(A73,0),rempl_ficha,9,0)))),VLOOKUP(TEXT(A73,0),remples,3,0)))</f>
        <v/>
      </c>
      <c r="C73" s="112" t="str">
        <f t="shared" si="3"/>
        <v/>
      </c>
      <c r="D73" s="39"/>
      <c r="E73" s="40"/>
      <c r="F73" s="66"/>
    </row>
    <row r="74" spans="1:6" x14ac:dyDescent="0.2">
      <c r="A74" s="130"/>
      <c r="B74" s="79" t="str">
        <f t="shared" si="4"/>
        <v/>
      </c>
      <c r="C74" s="112" t="str">
        <f t="shared" si="3"/>
        <v/>
      </c>
      <c r="D74" s="39"/>
      <c r="E74" s="40"/>
      <c r="F74" s="66"/>
    </row>
    <row r="75" spans="1:6" x14ac:dyDescent="0.2">
      <c r="A75" s="130"/>
      <c r="B75" s="79" t="str">
        <f t="shared" si="4"/>
        <v/>
      </c>
      <c r="C75" s="112" t="str">
        <f t="shared" si="3"/>
        <v/>
      </c>
      <c r="D75" s="39"/>
      <c r="E75" s="40"/>
      <c r="F75" s="66"/>
    </row>
    <row r="76" spans="1:6" x14ac:dyDescent="0.2">
      <c r="A76" s="130"/>
      <c r="B76" s="79" t="str">
        <f t="shared" si="4"/>
        <v/>
      </c>
      <c r="C76" s="112" t="str">
        <f t="shared" si="3"/>
        <v/>
      </c>
      <c r="D76" s="39"/>
      <c r="E76" s="40"/>
      <c r="F76" s="66"/>
    </row>
    <row r="77" spans="1:6" x14ac:dyDescent="0.2">
      <c r="A77" s="130"/>
      <c r="B77" s="79" t="str">
        <f t="shared" si="4"/>
        <v/>
      </c>
      <c r="C77" s="112" t="str">
        <f t="shared" si="3"/>
        <v/>
      </c>
      <c r="D77" s="39"/>
      <c r="E77" s="40"/>
      <c r="F77" s="66"/>
    </row>
    <row r="78" spans="1:6" x14ac:dyDescent="0.2">
      <c r="A78" s="130"/>
      <c r="B78" s="79" t="str">
        <f t="shared" si="4"/>
        <v/>
      </c>
      <c r="C78" s="112" t="str">
        <f t="shared" si="3"/>
        <v/>
      </c>
      <c r="D78" s="39"/>
      <c r="E78" s="40"/>
      <c r="F78" s="66"/>
    </row>
    <row r="79" spans="1:6" x14ac:dyDescent="0.2">
      <c r="A79" s="130"/>
      <c r="B79" s="79" t="str">
        <f t="shared" si="4"/>
        <v/>
      </c>
      <c r="C79" s="112" t="str">
        <f t="shared" si="3"/>
        <v/>
      </c>
      <c r="D79" s="39"/>
      <c r="E79" s="40"/>
      <c r="F79" s="66"/>
    </row>
    <row r="80" spans="1:6" x14ac:dyDescent="0.2">
      <c r="A80" s="130"/>
      <c r="B80" s="79" t="str">
        <f t="shared" si="4"/>
        <v/>
      </c>
      <c r="C80" s="112" t="str">
        <f t="shared" si="3"/>
        <v/>
      </c>
      <c r="D80" s="39"/>
      <c r="E80" s="40"/>
      <c r="F80" s="66"/>
    </row>
    <row r="81" spans="1:6" x14ac:dyDescent="0.2">
      <c r="A81" s="130"/>
      <c r="B81" s="79" t="str">
        <f t="shared" si="4"/>
        <v/>
      </c>
      <c r="C81" s="112" t="str">
        <f t="shared" si="3"/>
        <v/>
      </c>
      <c r="D81" s="39"/>
      <c r="E81" s="40"/>
      <c r="F81" s="66"/>
    </row>
    <row r="82" spans="1:6" x14ac:dyDescent="0.2">
      <c r="A82" s="130"/>
      <c r="B82" s="79" t="str">
        <f t="shared" si="4"/>
        <v/>
      </c>
      <c r="C82" s="112" t="str">
        <f t="shared" si="3"/>
        <v/>
      </c>
      <c r="D82" s="39"/>
      <c r="E82" s="40"/>
      <c r="F82" s="66"/>
    </row>
    <row r="83" spans="1:6" x14ac:dyDescent="0.2">
      <c r="A83" s="130"/>
      <c r="B83" s="79" t="str">
        <f t="shared" si="4"/>
        <v/>
      </c>
      <c r="C83" s="112" t="str">
        <f t="shared" si="3"/>
        <v/>
      </c>
      <c r="D83" s="39"/>
      <c r="E83" s="40"/>
      <c r="F83" s="66"/>
    </row>
    <row r="84" spans="1:6" x14ac:dyDescent="0.2">
      <c r="A84" s="130"/>
      <c r="B84" s="79" t="str">
        <f t="shared" si="4"/>
        <v/>
      </c>
      <c r="C84" s="112" t="str">
        <f t="shared" si="3"/>
        <v/>
      </c>
      <c r="D84" s="39"/>
      <c r="E84" s="40"/>
      <c r="F84" s="66"/>
    </row>
    <row r="85" spans="1:6" x14ac:dyDescent="0.2">
      <c r="A85" s="130"/>
      <c r="B85" s="79" t="str">
        <f t="shared" si="4"/>
        <v/>
      </c>
      <c r="C85" s="112" t="str">
        <f t="shared" si="3"/>
        <v/>
      </c>
      <c r="D85" s="39"/>
      <c r="E85" s="40"/>
      <c r="F85" s="66"/>
    </row>
    <row r="86" spans="1:6" x14ac:dyDescent="0.2">
      <c r="A86" s="130"/>
      <c r="B86" s="79" t="str">
        <f t="shared" si="4"/>
        <v/>
      </c>
      <c r="C86" s="112" t="str">
        <f t="shared" si="3"/>
        <v/>
      </c>
      <c r="D86" s="39"/>
      <c r="E86" s="40"/>
      <c r="F86" s="66"/>
    </row>
    <row r="87" spans="1:6" x14ac:dyDescent="0.2">
      <c r="A87" s="130"/>
      <c r="B87" s="79" t="str">
        <f t="shared" si="4"/>
        <v/>
      </c>
      <c r="C87" s="112" t="str">
        <f t="shared" si="3"/>
        <v/>
      </c>
      <c r="D87" s="39"/>
      <c r="E87" s="40"/>
      <c r="F87" s="66"/>
    </row>
    <row r="88" spans="1:6" x14ac:dyDescent="0.2">
      <c r="A88" s="130"/>
      <c r="B88" s="79" t="str">
        <f t="shared" si="4"/>
        <v/>
      </c>
      <c r="C88" s="112" t="str">
        <f t="shared" si="3"/>
        <v/>
      </c>
      <c r="D88" s="39"/>
      <c r="E88" s="40"/>
      <c r="F88" s="66"/>
    </row>
    <row r="89" spans="1:6" x14ac:dyDescent="0.2">
      <c r="A89" s="130"/>
      <c r="B89" s="79" t="str">
        <f t="shared" si="4"/>
        <v/>
      </c>
      <c r="C89" s="112" t="str">
        <f t="shared" si="3"/>
        <v/>
      </c>
      <c r="D89" s="39"/>
      <c r="E89" s="40"/>
      <c r="F89" s="66"/>
    </row>
    <row r="90" spans="1:6" x14ac:dyDescent="0.2">
      <c r="A90" s="130"/>
      <c r="B90" s="79" t="str">
        <f t="shared" si="4"/>
        <v/>
      </c>
      <c r="C90" s="112" t="str">
        <f t="shared" si="3"/>
        <v/>
      </c>
      <c r="D90" s="39"/>
      <c r="E90" s="40"/>
      <c r="F90" s="66"/>
    </row>
    <row r="91" spans="1:6" x14ac:dyDescent="0.2">
      <c r="A91" s="130"/>
      <c r="B91" s="79" t="str">
        <f t="shared" si="4"/>
        <v/>
      </c>
      <c r="C91" s="112" t="str">
        <f t="shared" si="3"/>
        <v/>
      </c>
      <c r="D91" s="39"/>
      <c r="E91" s="40"/>
      <c r="F91" s="66"/>
    </row>
    <row r="92" spans="1:6" x14ac:dyDescent="0.2">
      <c r="A92" s="130"/>
      <c r="B92" s="79" t="str">
        <f t="shared" si="4"/>
        <v/>
      </c>
      <c r="C92" s="112" t="str">
        <f t="shared" si="3"/>
        <v/>
      </c>
      <c r="D92" s="39"/>
      <c r="E92" s="40"/>
      <c r="F92" s="66"/>
    </row>
    <row r="93" spans="1:6" x14ac:dyDescent="0.2">
      <c r="A93" s="130"/>
      <c r="B93" s="79" t="str">
        <f t="shared" si="4"/>
        <v/>
      </c>
      <c r="C93" s="112" t="str">
        <f t="shared" si="3"/>
        <v/>
      </c>
      <c r="D93" s="39"/>
      <c r="E93" s="40"/>
      <c r="F93" s="66"/>
    </row>
    <row r="94" spans="1:6" x14ac:dyDescent="0.2">
      <c r="A94" s="130"/>
      <c r="B94" s="79" t="str">
        <f t="shared" si="4"/>
        <v/>
      </c>
      <c r="C94" s="112" t="str">
        <f t="shared" si="3"/>
        <v/>
      </c>
      <c r="D94" s="39"/>
      <c r="E94" s="40"/>
      <c r="F94" s="66"/>
    </row>
    <row r="95" spans="1:6" x14ac:dyDescent="0.2">
      <c r="A95" s="130"/>
      <c r="B95" s="79" t="str">
        <f t="shared" si="4"/>
        <v/>
      </c>
      <c r="C95" s="112" t="str">
        <f t="shared" si="3"/>
        <v/>
      </c>
      <c r="D95" s="39"/>
      <c r="E95" s="40"/>
      <c r="F95" s="66"/>
    </row>
    <row r="96" spans="1:6" x14ac:dyDescent="0.2">
      <c r="A96" s="130"/>
      <c r="B96" s="79" t="str">
        <f t="shared" si="4"/>
        <v/>
      </c>
      <c r="C96" s="112" t="str">
        <f t="shared" si="3"/>
        <v/>
      </c>
      <c r="D96" s="39"/>
      <c r="E96" s="40"/>
      <c r="F96" s="66"/>
    </row>
    <row r="97" spans="1:6" x14ac:dyDescent="0.2">
      <c r="A97" s="130"/>
      <c r="B97" s="79" t="str">
        <f t="shared" si="4"/>
        <v/>
      </c>
      <c r="C97" s="112" t="str">
        <f t="shared" si="3"/>
        <v/>
      </c>
      <c r="D97" s="39"/>
      <c r="E97" s="40"/>
      <c r="F97" s="66"/>
    </row>
    <row r="98" spans="1:6" x14ac:dyDescent="0.2">
      <c r="A98" s="130"/>
      <c r="B98" s="79" t="str">
        <f t="shared" si="4"/>
        <v/>
      </c>
      <c r="C98" s="112" t="str">
        <f t="shared" si="3"/>
        <v/>
      </c>
      <c r="D98" s="39"/>
      <c r="E98" s="40"/>
      <c r="F98" s="66"/>
    </row>
    <row r="99" spans="1:6" x14ac:dyDescent="0.2">
      <c r="A99" s="130"/>
      <c r="B99" s="79" t="str">
        <f t="shared" si="4"/>
        <v/>
      </c>
      <c r="C99" s="112" t="str">
        <f t="shared" si="3"/>
        <v/>
      </c>
      <c r="D99" s="39"/>
      <c r="E99" s="40"/>
      <c r="F99" s="66"/>
    </row>
    <row r="100" spans="1:6" x14ac:dyDescent="0.2">
      <c r="A100" s="130"/>
      <c r="B100" s="79" t="str">
        <f t="shared" si="4"/>
        <v/>
      </c>
      <c r="C100" s="112" t="str">
        <f t="shared" si="3"/>
        <v/>
      </c>
      <c r="D100" s="39"/>
      <c r="E100" s="40"/>
      <c r="F100" s="66"/>
    </row>
    <row r="101" spans="1:6" x14ac:dyDescent="0.2">
      <c r="A101" s="130"/>
      <c r="B101" s="79" t="str">
        <f t="shared" si="4"/>
        <v/>
      </c>
      <c r="C101" s="112" t="str">
        <f t="shared" si="3"/>
        <v/>
      </c>
      <c r="D101" s="39"/>
      <c r="E101" s="40"/>
      <c r="F101" s="66"/>
    </row>
    <row r="102" spans="1:6" x14ac:dyDescent="0.2">
      <c r="A102" s="130"/>
      <c r="B102" s="79" t="str">
        <f t="shared" si="4"/>
        <v/>
      </c>
      <c r="C102" s="112" t="str">
        <f t="shared" si="3"/>
        <v/>
      </c>
      <c r="D102" s="39"/>
      <c r="E102" s="40"/>
      <c r="F102" s="66"/>
    </row>
    <row r="103" spans="1:6" x14ac:dyDescent="0.2">
      <c r="A103" s="130"/>
      <c r="B103" s="79" t="str">
        <f t="shared" si="4"/>
        <v/>
      </c>
      <c r="C103" s="112" t="str">
        <f t="shared" si="3"/>
        <v/>
      </c>
      <c r="D103" s="39"/>
      <c r="E103" s="40"/>
      <c r="F103" s="66"/>
    </row>
    <row r="104" spans="1:6" x14ac:dyDescent="0.2">
      <c r="A104" s="130"/>
      <c r="B104" s="79" t="str">
        <f t="shared" si="4"/>
        <v/>
      </c>
      <c r="C104" s="112" t="str">
        <f t="shared" si="3"/>
        <v/>
      </c>
      <c r="D104" s="39"/>
      <c r="E104" s="40"/>
      <c r="F104" s="66"/>
    </row>
    <row r="105" spans="1:6" x14ac:dyDescent="0.2">
      <c r="A105" s="130"/>
      <c r="B105" s="79" t="str">
        <f t="shared" si="4"/>
        <v/>
      </c>
      <c r="C105" s="112" t="str">
        <f t="shared" si="3"/>
        <v/>
      </c>
      <c r="D105" s="39"/>
      <c r="E105" s="40"/>
      <c r="F105" s="66"/>
    </row>
    <row r="106" spans="1:6" x14ac:dyDescent="0.2">
      <c r="A106" s="130"/>
      <c r="B106" s="79" t="str">
        <f t="shared" si="4"/>
        <v/>
      </c>
      <c r="C106" s="112" t="str">
        <f t="shared" si="3"/>
        <v/>
      </c>
      <c r="D106" s="39"/>
      <c r="E106" s="40"/>
      <c r="F106" s="66"/>
    </row>
    <row r="107" spans="1:6" x14ac:dyDescent="0.2">
      <c r="A107" s="130"/>
      <c r="B107" s="79" t="str">
        <f t="shared" si="4"/>
        <v/>
      </c>
      <c r="C107" s="112" t="str">
        <f t="shared" si="3"/>
        <v/>
      </c>
      <c r="D107" s="39"/>
      <c r="E107" s="40"/>
      <c r="F107" s="66"/>
    </row>
    <row r="108" spans="1:6" x14ac:dyDescent="0.2">
      <c r="A108" s="130"/>
      <c r="B108" s="79" t="str">
        <f t="shared" si="4"/>
        <v/>
      </c>
      <c r="C108" s="112" t="str">
        <f t="shared" si="3"/>
        <v/>
      </c>
      <c r="D108" s="39"/>
      <c r="E108" s="40"/>
      <c r="F108" s="66"/>
    </row>
    <row r="109" spans="1:6" x14ac:dyDescent="0.2">
      <c r="A109" s="130"/>
      <c r="B109" s="79" t="str">
        <f t="shared" si="4"/>
        <v/>
      </c>
      <c r="C109" s="112" t="str">
        <f t="shared" si="3"/>
        <v/>
      </c>
      <c r="D109" s="39"/>
      <c r="E109" s="40"/>
      <c r="F109" s="66"/>
    </row>
    <row r="110" spans="1:6" x14ac:dyDescent="0.2">
      <c r="A110" s="130"/>
      <c r="B110" s="79" t="str">
        <f t="shared" si="4"/>
        <v/>
      </c>
      <c r="C110" s="112" t="str">
        <f t="shared" si="3"/>
        <v/>
      </c>
      <c r="D110" s="39"/>
      <c r="E110" s="40"/>
      <c r="F110" s="66"/>
    </row>
    <row r="111" spans="1:6" x14ac:dyDescent="0.2">
      <c r="A111" s="130"/>
      <c r="B111" s="79" t="str">
        <f t="shared" si="4"/>
        <v/>
      </c>
      <c r="C111" s="112" t="str">
        <f t="shared" si="3"/>
        <v/>
      </c>
      <c r="D111" s="39"/>
      <c r="E111" s="40"/>
      <c r="F111" s="66"/>
    </row>
    <row r="112" spans="1:6" x14ac:dyDescent="0.2">
      <c r="A112" s="130"/>
      <c r="B112" s="79" t="str">
        <f t="shared" si="4"/>
        <v/>
      </c>
      <c r="C112" s="112" t="str">
        <f t="shared" si="3"/>
        <v/>
      </c>
      <c r="D112" s="39"/>
      <c r="E112" s="40"/>
      <c r="F112" s="66"/>
    </row>
    <row r="113" spans="1:6" x14ac:dyDescent="0.2">
      <c r="A113" s="130"/>
      <c r="B113" s="79" t="str">
        <f t="shared" si="4"/>
        <v/>
      </c>
      <c r="C113" s="112" t="str">
        <f t="shared" si="3"/>
        <v/>
      </c>
      <c r="D113" s="39"/>
      <c r="E113" s="40"/>
      <c r="F113" s="66"/>
    </row>
    <row r="114" spans="1:6" x14ac:dyDescent="0.2">
      <c r="A114" s="130"/>
      <c r="B114" s="79" t="str">
        <f t="shared" si="4"/>
        <v/>
      </c>
      <c r="C114" s="112" t="str">
        <f t="shared" si="3"/>
        <v/>
      </c>
      <c r="D114" s="39"/>
      <c r="E114" s="40"/>
      <c r="F114" s="66"/>
    </row>
    <row r="115" spans="1:6" x14ac:dyDescent="0.2">
      <c r="A115" s="130"/>
      <c r="B115" s="79" t="str">
        <f t="shared" si="4"/>
        <v/>
      </c>
      <c r="C115" s="112" t="str">
        <f t="shared" si="3"/>
        <v/>
      </c>
      <c r="D115" s="39"/>
      <c r="E115" s="40"/>
      <c r="F115" s="66"/>
    </row>
    <row r="116" spans="1:6" x14ac:dyDescent="0.2">
      <c r="A116" s="130"/>
      <c r="B116" s="79" t="str">
        <f t="shared" si="4"/>
        <v/>
      </c>
      <c r="C116" s="112" t="str">
        <f t="shared" si="3"/>
        <v/>
      </c>
      <c r="D116" s="39"/>
      <c r="E116" s="40"/>
      <c r="F116" s="66"/>
    </row>
    <row r="117" spans="1:6" x14ac:dyDescent="0.2">
      <c r="A117" s="130"/>
      <c r="B117" s="79" t="str">
        <f t="shared" si="4"/>
        <v/>
      </c>
      <c r="C117" s="112" t="str">
        <f t="shared" si="3"/>
        <v/>
      </c>
      <c r="D117" s="39"/>
      <c r="E117" s="40"/>
      <c r="F117" s="66"/>
    </row>
    <row r="118" spans="1:6" x14ac:dyDescent="0.2">
      <c r="A118" s="130"/>
      <c r="B118" s="79" t="str">
        <f t="shared" si="4"/>
        <v/>
      </c>
      <c r="C118" s="112" t="str">
        <f t="shared" si="3"/>
        <v/>
      </c>
      <c r="D118" s="39"/>
      <c r="E118" s="40"/>
      <c r="F118" s="66"/>
    </row>
    <row r="119" spans="1:6" x14ac:dyDescent="0.2">
      <c r="A119" s="130"/>
      <c r="B119" s="79" t="str">
        <f t="shared" si="4"/>
        <v/>
      </c>
      <c r="C119" s="112" t="str">
        <f t="shared" si="3"/>
        <v/>
      </c>
      <c r="D119" s="39"/>
      <c r="E119" s="40"/>
      <c r="F119" s="66"/>
    </row>
    <row r="120" spans="1:6" x14ac:dyDescent="0.2">
      <c r="A120" s="130"/>
      <c r="B120" s="79" t="str">
        <f t="shared" si="4"/>
        <v/>
      </c>
      <c r="C120" s="112" t="str">
        <f t="shared" si="3"/>
        <v/>
      </c>
      <c r="D120" s="39"/>
      <c r="E120" s="40"/>
      <c r="F120" s="66"/>
    </row>
    <row r="121" spans="1:6" x14ac:dyDescent="0.2">
      <c r="A121" s="130"/>
      <c r="B121" s="79" t="str">
        <f t="shared" si="4"/>
        <v/>
      </c>
      <c r="C121" s="112" t="str">
        <f t="shared" si="3"/>
        <v/>
      </c>
      <c r="D121" s="39"/>
      <c r="E121" s="40"/>
      <c r="F121" s="66"/>
    </row>
    <row r="122" spans="1:6" x14ac:dyDescent="0.2">
      <c r="A122" s="130"/>
      <c r="B122" s="79" t="str">
        <f t="shared" si="4"/>
        <v/>
      </c>
      <c r="C122" s="112" t="str">
        <f t="shared" si="3"/>
        <v/>
      </c>
      <c r="D122" s="39"/>
      <c r="E122" s="40"/>
      <c r="F122" s="66"/>
    </row>
    <row r="123" spans="1:6" x14ac:dyDescent="0.2">
      <c r="A123" s="130"/>
      <c r="B123" s="79" t="str">
        <f t="shared" si="4"/>
        <v/>
      </c>
      <c r="C123" s="112" t="str">
        <f t="shared" si="3"/>
        <v/>
      </c>
      <c r="D123" s="39"/>
      <c r="E123" s="40"/>
      <c r="F123" s="66"/>
    </row>
    <row r="124" spans="1:6" x14ac:dyDescent="0.2">
      <c r="A124" s="130"/>
      <c r="B124" s="79" t="str">
        <f t="shared" si="4"/>
        <v/>
      </c>
      <c r="C124" s="112" t="str">
        <f t="shared" si="3"/>
        <v/>
      </c>
      <c r="D124" s="39"/>
      <c r="E124" s="40"/>
      <c r="F124" s="66"/>
    </row>
    <row r="125" spans="1:6" x14ac:dyDescent="0.2">
      <c r="A125" s="130"/>
      <c r="B125" s="79" t="str">
        <f t="shared" si="4"/>
        <v/>
      </c>
      <c r="C125" s="112" t="str">
        <f t="shared" si="3"/>
        <v/>
      </c>
      <c r="D125" s="39"/>
      <c r="E125" s="40"/>
      <c r="F125" s="66"/>
    </row>
    <row r="126" spans="1:6" x14ac:dyDescent="0.2">
      <c r="A126" s="130"/>
      <c r="B126" s="79" t="str">
        <f t="shared" si="4"/>
        <v/>
      </c>
      <c r="C126" s="112" t="str">
        <f t="shared" si="3"/>
        <v/>
      </c>
      <c r="D126" s="39"/>
      <c r="E126" s="40"/>
      <c r="F126" s="66"/>
    </row>
    <row r="127" spans="1:6" x14ac:dyDescent="0.2">
      <c r="A127" s="130"/>
      <c r="B127" s="79" t="str">
        <f t="shared" si="4"/>
        <v/>
      </c>
      <c r="C127" s="112" t="str">
        <f t="shared" si="3"/>
        <v/>
      </c>
      <c r="D127" s="39"/>
      <c r="E127" s="40"/>
      <c r="F127" s="66"/>
    </row>
    <row r="128" spans="1:6" x14ac:dyDescent="0.2">
      <c r="A128" s="130"/>
      <c r="B128" s="79" t="str">
        <f t="shared" si="4"/>
        <v/>
      </c>
      <c r="C128" s="112" t="str">
        <f t="shared" si="3"/>
        <v/>
      </c>
      <c r="D128" s="39"/>
      <c r="E128" s="40"/>
      <c r="F128" s="66"/>
    </row>
    <row r="129" spans="1:6" x14ac:dyDescent="0.2">
      <c r="A129" s="130"/>
      <c r="B129" s="79" t="str">
        <f t="shared" si="4"/>
        <v/>
      </c>
      <c r="C129" s="112" t="str">
        <f t="shared" si="3"/>
        <v/>
      </c>
      <c r="D129" s="39"/>
      <c r="E129" s="40"/>
      <c r="F129" s="66"/>
    </row>
    <row r="130" spans="1:6" x14ac:dyDescent="0.2">
      <c r="A130" s="130"/>
      <c r="B130" s="79" t="str">
        <f t="shared" si="4"/>
        <v/>
      </c>
      <c r="C130" s="112" t="str">
        <f t="shared" si="3"/>
        <v/>
      </c>
      <c r="D130" s="39"/>
      <c r="E130" s="40"/>
      <c r="F130" s="66"/>
    </row>
    <row r="131" spans="1:6" x14ac:dyDescent="0.2">
      <c r="A131" s="130"/>
      <c r="B131" s="79" t="str">
        <f t="shared" si="4"/>
        <v/>
      </c>
      <c r="C131" s="112" t="str">
        <f t="shared" si="3"/>
        <v/>
      </c>
      <c r="D131" s="39"/>
      <c r="E131" s="40"/>
      <c r="F131" s="66"/>
    </row>
    <row r="132" spans="1:6" x14ac:dyDescent="0.2">
      <c r="A132" s="130"/>
      <c r="B132" s="79" t="str">
        <f t="shared" si="4"/>
        <v/>
      </c>
      <c r="C132" s="112" t="str">
        <f t="shared" si="3"/>
        <v/>
      </c>
      <c r="D132" s="39"/>
      <c r="E132" s="40"/>
      <c r="F132" s="66"/>
    </row>
    <row r="133" spans="1:6" x14ac:dyDescent="0.2">
      <c r="A133" s="130"/>
      <c r="B133" s="79" t="str">
        <f t="shared" si="4"/>
        <v/>
      </c>
      <c r="C133" s="112" t="str">
        <f t="shared" si="3"/>
        <v/>
      </c>
      <c r="D133" s="39"/>
      <c r="E133" s="40"/>
      <c r="F133" s="66"/>
    </row>
    <row r="134" spans="1:6" x14ac:dyDescent="0.2">
      <c r="A134" s="130"/>
      <c r="B134" s="79" t="str">
        <f t="shared" si="4"/>
        <v/>
      </c>
      <c r="C134" s="112" t="str">
        <f t="shared" si="3"/>
        <v/>
      </c>
      <c r="D134" s="39"/>
      <c r="E134" s="40"/>
      <c r="F134" s="66"/>
    </row>
    <row r="135" spans="1:6" x14ac:dyDescent="0.2">
      <c r="A135" s="130"/>
      <c r="B135" s="79" t="str">
        <f t="shared" si="4"/>
        <v/>
      </c>
      <c r="C135" s="112" t="str">
        <f t="shared" si="3"/>
        <v/>
      </c>
      <c r="D135" s="39"/>
      <c r="E135" s="40"/>
      <c r="F135" s="66"/>
    </row>
    <row r="136" spans="1:6" x14ac:dyDescent="0.2">
      <c r="A136" s="130"/>
      <c r="B136" s="79" t="str">
        <f t="shared" si="4"/>
        <v/>
      </c>
      <c r="C136" s="112" t="str">
        <f t="shared" ref="C136:C199" si="5">IF(A136="","",IF(ISERROR(VLOOKUP(TEXT(A136,0),remples,9,0)),IF(ISERROR(VLOOKUP(TEXT(A136,0),rempl_ficha,6,0)),"***** Codigo No Encontrado *****",UPPER((VLOOKUP(TEXT(A136,0),rempl_ficha,6,0)))),VLOOKUP(TEXT(A136,0),remples,9,0)))</f>
        <v/>
      </c>
      <c r="D136" s="39"/>
      <c r="E136" s="40"/>
      <c r="F136" s="66"/>
    </row>
    <row r="137" spans="1:6" x14ac:dyDescent="0.2">
      <c r="A137" s="130"/>
      <c r="B137" s="79" t="str">
        <f t="shared" ref="B137:B200" si="6">IF(A137="","",IF(ISERROR(VLOOKUP(TEXT(A137,0),remples,3,0)),IF(ISERROR(VLOOKUP(TEXT(A137,0),rempl_ficha,7,0)),"***** Codigo No Encontrado *****",UPPER((VLOOKUP(TEXT(A137,0),rempl_ficha,7,0)&amp;"   "&amp;VLOOKUP(TEXT(A137,0),rempl_ficha,8,0)&amp;","&amp;VLOOKUP(TEXT(A137,0),rempl_ficha,9,0)))),VLOOKUP(TEXT(A137,0),remples,3,0)))</f>
        <v/>
      </c>
      <c r="C137" s="112" t="str">
        <f t="shared" si="5"/>
        <v/>
      </c>
      <c r="D137" s="39"/>
      <c r="E137" s="40"/>
      <c r="F137" s="66"/>
    </row>
    <row r="138" spans="1:6" x14ac:dyDescent="0.2">
      <c r="A138" s="130"/>
      <c r="B138" s="79" t="str">
        <f t="shared" si="6"/>
        <v/>
      </c>
      <c r="C138" s="112" t="str">
        <f t="shared" si="5"/>
        <v/>
      </c>
      <c r="D138" s="39"/>
      <c r="E138" s="40"/>
      <c r="F138" s="66"/>
    </row>
    <row r="139" spans="1:6" x14ac:dyDescent="0.2">
      <c r="A139" s="130"/>
      <c r="B139" s="79" t="str">
        <f t="shared" si="6"/>
        <v/>
      </c>
      <c r="C139" s="112" t="str">
        <f t="shared" si="5"/>
        <v/>
      </c>
      <c r="D139" s="39"/>
      <c r="E139" s="40"/>
      <c r="F139" s="66"/>
    </row>
    <row r="140" spans="1:6" x14ac:dyDescent="0.2">
      <c r="A140" s="130"/>
      <c r="B140" s="79" t="str">
        <f t="shared" si="6"/>
        <v/>
      </c>
      <c r="C140" s="112" t="str">
        <f t="shared" si="5"/>
        <v/>
      </c>
      <c r="D140" s="39"/>
      <c r="E140" s="40"/>
      <c r="F140" s="66"/>
    </row>
    <row r="141" spans="1:6" x14ac:dyDescent="0.2">
      <c r="A141" s="130"/>
      <c r="B141" s="79" t="str">
        <f t="shared" si="6"/>
        <v/>
      </c>
      <c r="C141" s="112" t="str">
        <f t="shared" si="5"/>
        <v/>
      </c>
      <c r="D141" s="39"/>
      <c r="E141" s="40"/>
      <c r="F141" s="66"/>
    </row>
    <row r="142" spans="1:6" x14ac:dyDescent="0.2">
      <c r="A142" s="130"/>
      <c r="B142" s="79" t="str">
        <f t="shared" si="6"/>
        <v/>
      </c>
      <c r="C142" s="112" t="str">
        <f t="shared" si="5"/>
        <v/>
      </c>
      <c r="D142" s="39"/>
      <c r="E142" s="40"/>
      <c r="F142" s="66"/>
    </row>
    <row r="143" spans="1:6" x14ac:dyDescent="0.2">
      <c r="A143" s="130"/>
      <c r="B143" s="79" t="str">
        <f t="shared" si="6"/>
        <v/>
      </c>
      <c r="C143" s="112" t="str">
        <f t="shared" si="5"/>
        <v/>
      </c>
      <c r="D143" s="39"/>
      <c r="E143" s="40"/>
      <c r="F143" s="66"/>
    </row>
    <row r="144" spans="1:6" x14ac:dyDescent="0.2">
      <c r="A144" s="130"/>
      <c r="B144" s="79" t="str">
        <f t="shared" si="6"/>
        <v/>
      </c>
      <c r="C144" s="112" t="str">
        <f t="shared" si="5"/>
        <v/>
      </c>
      <c r="D144" s="39"/>
      <c r="E144" s="40"/>
      <c r="F144" s="66"/>
    </row>
    <row r="145" spans="1:6" x14ac:dyDescent="0.2">
      <c r="A145" s="130"/>
      <c r="B145" s="79" t="str">
        <f t="shared" si="6"/>
        <v/>
      </c>
      <c r="C145" s="112" t="str">
        <f t="shared" si="5"/>
        <v/>
      </c>
      <c r="D145" s="39"/>
      <c r="E145" s="40"/>
      <c r="F145" s="66"/>
    </row>
    <row r="146" spans="1:6" x14ac:dyDescent="0.2">
      <c r="A146" s="130"/>
      <c r="B146" s="79" t="str">
        <f t="shared" si="6"/>
        <v/>
      </c>
      <c r="C146" s="112" t="str">
        <f t="shared" si="5"/>
        <v/>
      </c>
      <c r="D146" s="39"/>
      <c r="E146" s="40"/>
      <c r="F146" s="66"/>
    </row>
    <row r="147" spans="1:6" x14ac:dyDescent="0.2">
      <c r="A147" s="130"/>
      <c r="B147" s="79" t="str">
        <f t="shared" si="6"/>
        <v/>
      </c>
      <c r="C147" s="112" t="str">
        <f t="shared" si="5"/>
        <v/>
      </c>
      <c r="D147" s="39"/>
      <c r="E147" s="40"/>
      <c r="F147" s="66"/>
    </row>
    <row r="148" spans="1:6" x14ac:dyDescent="0.2">
      <c r="A148" s="130"/>
      <c r="B148" s="79" t="str">
        <f t="shared" si="6"/>
        <v/>
      </c>
      <c r="C148" s="112" t="str">
        <f t="shared" si="5"/>
        <v/>
      </c>
      <c r="D148" s="39"/>
      <c r="E148" s="40"/>
      <c r="F148" s="66"/>
    </row>
    <row r="149" spans="1:6" x14ac:dyDescent="0.2">
      <c r="A149" s="130"/>
      <c r="B149" s="79" t="str">
        <f t="shared" si="6"/>
        <v/>
      </c>
      <c r="C149" s="112" t="str">
        <f t="shared" si="5"/>
        <v/>
      </c>
      <c r="D149" s="39"/>
      <c r="E149" s="40"/>
      <c r="F149" s="66"/>
    </row>
    <row r="150" spans="1:6" x14ac:dyDescent="0.2">
      <c r="A150" s="130"/>
      <c r="B150" s="79" t="str">
        <f t="shared" si="6"/>
        <v/>
      </c>
      <c r="C150" s="112" t="str">
        <f t="shared" si="5"/>
        <v/>
      </c>
      <c r="D150" s="39"/>
      <c r="E150" s="40"/>
      <c r="F150" s="66"/>
    </row>
    <row r="151" spans="1:6" x14ac:dyDescent="0.2">
      <c r="A151" s="130"/>
      <c r="B151" s="79" t="str">
        <f t="shared" si="6"/>
        <v/>
      </c>
      <c r="C151" s="112" t="str">
        <f t="shared" si="5"/>
        <v/>
      </c>
      <c r="D151" s="39"/>
      <c r="E151" s="40"/>
      <c r="F151" s="66"/>
    </row>
    <row r="152" spans="1:6" x14ac:dyDescent="0.2">
      <c r="A152" s="130"/>
      <c r="B152" s="79" t="str">
        <f t="shared" si="6"/>
        <v/>
      </c>
      <c r="C152" s="112" t="str">
        <f t="shared" si="5"/>
        <v/>
      </c>
      <c r="D152" s="39"/>
      <c r="E152" s="40"/>
      <c r="F152" s="66"/>
    </row>
    <row r="153" spans="1:6" x14ac:dyDescent="0.2">
      <c r="A153" s="130"/>
      <c r="B153" s="79" t="str">
        <f t="shared" si="6"/>
        <v/>
      </c>
      <c r="C153" s="112" t="str">
        <f t="shared" si="5"/>
        <v/>
      </c>
      <c r="D153" s="39"/>
      <c r="E153" s="40"/>
      <c r="F153" s="66"/>
    </row>
    <row r="154" spans="1:6" x14ac:dyDescent="0.2">
      <c r="A154" s="130"/>
      <c r="B154" s="79" t="str">
        <f t="shared" si="6"/>
        <v/>
      </c>
      <c r="C154" s="112" t="str">
        <f t="shared" si="5"/>
        <v/>
      </c>
      <c r="D154" s="39"/>
      <c r="E154" s="40"/>
      <c r="F154" s="66"/>
    </row>
    <row r="155" spans="1:6" x14ac:dyDescent="0.2">
      <c r="A155" s="130"/>
      <c r="B155" s="79" t="str">
        <f t="shared" si="6"/>
        <v/>
      </c>
      <c r="C155" s="112" t="str">
        <f t="shared" si="5"/>
        <v/>
      </c>
      <c r="D155" s="39"/>
      <c r="E155" s="40"/>
      <c r="F155" s="66"/>
    </row>
    <row r="156" spans="1:6" x14ac:dyDescent="0.2">
      <c r="A156" s="130"/>
      <c r="B156" s="79" t="str">
        <f t="shared" si="6"/>
        <v/>
      </c>
      <c r="C156" s="112" t="str">
        <f t="shared" si="5"/>
        <v/>
      </c>
      <c r="D156" s="39"/>
      <c r="E156" s="40"/>
      <c r="F156" s="66"/>
    </row>
    <row r="157" spans="1:6" x14ac:dyDescent="0.2">
      <c r="A157" s="130"/>
      <c r="B157" s="79" t="str">
        <f t="shared" si="6"/>
        <v/>
      </c>
      <c r="C157" s="112" t="str">
        <f t="shared" si="5"/>
        <v/>
      </c>
      <c r="D157" s="39"/>
      <c r="E157" s="40"/>
      <c r="F157" s="66"/>
    </row>
    <row r="158" spans="1:6" x14ac:dyDescent="0.2">
      <c r="A158" s="130"/>
      <c r="B158" s="79" t="str">
        <f t="shared" si="6"/>
        <v/>
      </c>
      <c r="C158" s="112" t="str">
        <f t="shared" si="5"/>
        <v/>
      </c>
      <c r="D158" s="39"/>
      <c r="E158" s="40"/>
      <c r="F158" s="66"/>
    </row>
    <row r="159" spans="1:6" x14ac:dyDescent="0.2">
      <c r="A159" s="130"/>
      <c r="B159" s="79" t="str">
        <f t="shared" si="6"/>
        <v/>
      </c>
      <c r="C159" s="112" t="str">
        <f t="shared" si="5"/>
        <v/>
      </c>
      <c r="D159" s="39"/>
      <c r="E159" s="40"/>
      <c r="F159" s="66"/>
    </row>
    <row r="160" spans="1:6" x14ac:dyDescent="0.2">
      <c r="A160" s="130"/>
      <c r="B160" s="79" t="str">
        <f t="shared" si="6"/>
        <v/>
      </c>
      <c r="C160" s="112" t="str">
        <f t="shared" si="5"/>
        <v/>
      </c>
      <c r="D160" s="39"/>
      <c r="E160" s="40"/>
      <c r="F160" s="66"/>
    </row>
    <row r="161" spans="1:6" x14ac:dyDescent="0.2">
      <c r="A161" s="130"/>
      <c r="B161" s="79" t="str">
        <f t="shared" si="6"/>
        <v/>
      </c>
      <c r="C161" s="112" t="str">
        <f t="shared" si="5"/>
        <v/>
      </c>
      <c r="D161" s="39"/>
      <c r="E161" s="40"/>
      <c r="F161" s="66"/>
    </row>
    <row r="162" spans="1:6" x14ac:dyDescent="0.2">
      <c r="A162" s="130"/>
      <c r="B162" s="79" t="str">
        <f t="shared" si="6"/>
        <v/>
      </c>
      <c r="C162" s="112" t="str">
        <f t="shared" si="5"/>
        <v/>
      </c>
      <c r="D162" s="39"/>
      <c r="E162" s="40"/>
      <c r="F162" s="66"/>
    </row>
    <row r="163" spans="1:6" x14ac:dyDescent="0.2">
      <c r="A163" s="130"/>
      <c r="B163" s="79" t="str">
        <f t="shared" si="6"/>
        <v/>
      </c>
      <c r="C163" s="112" t="str">
        <f t="shared" si="5"/>
        <v/>
      </c>
      <c r="D163" s="39"/>
      <c r="E163" s="40"/>
      <c r="F163" s="66"/>
    </row>
    <row r="164" spans="1:6" x14ac:dyDescent="0.2">
      <c r="A164" s="130"/>
      <c r="B164" s="79" t="str">
        <f t="shared" si="6"/>
        <v/>
      </c>
      <c r="C164" s="112" t="str">
        <f t="shared" si="5"/>
        <v/>
      </c>
      <c r="D164" s="39"/>
      <c r="E164" s="40"/>
      <c r="F164" s="66"/>
    </row>
    <row r="165" spans="1:6" x14ac:dyDescent="0.2">
      <c r="A165" s="130"/>
      <c r="B165" s="79" t="str">
        <f t="shared" si="6"/>
        <v/>
      </c>
      <c r="C165" s="112" t="str">
        <f t="shared" si="5"/>
        <v/>
      </c>
      <c r="D165" s="39"/>
      <c r="E165" s="40"/>
      <c r="F165" s="66"/>
    </row>
    <row r="166" spans="1:6" x14ac:dyDescent="0.2">
      <c r="A166" s="130"/>
      <c r="B166" s="79" t="str">
        <f t="shared" si="6"/>
        <v/>
      </c>
      <c r="C166" s="112" t="str">
        <f t="shared" si="5"/>
        <v/>
      </c>
      <c r="D166" s="39"/>
      <c r="E166" s="40"/>
      <c r="F166" s="66"/>
    </row>
    <row r="167" spans="1:6" x14ac:dyDescent="0.2">
      <c r="A167" s="130"/>
      <c r="B167" s="79" t="str">
        <f t="shared" si="6"/>
        <v/>
      </c>
      <c r="C167" s="112" t="str">
        <f t="shared" si="5"/>
        <v/>
      </c>
      <c r="D167" s="39"/>
      <c r="E167" s="40"/>
      <c r="F167" s="66"/>
    </row>
    <row r="168" spans="1:6" x14ac:dyDescent="0.2">
      <c r="A168" s="130"/>
      <c r="B168" s="79" t="str">
        <f t="shared" si="6"/>
        <v/>
      </c>
      <c r="C168" s="112" t="str">
        <f t="shared" si="5"/>
        <v/>
      </c>
      <c r="D168" s="39"/>
      <c r="E168" s="40"/>
      <c r="F168" s="66"/>
    </row>
    <row r="169" spans="1:6" x14ac:dyDescent="0.2">
      <c r="A169" s="130"/>
      <c r="B169" s="79" t="str">
        <f t="shared" si="6"/>
        <v/>
      </c>
      <c r="C169" s="112" t="str">
        <f t="shared" si="5"/>
        <v/>
      </c>
      <c r="D169" s="39"/>
      <c r="E169" s="40"/>
      <c r="F169" s="66"/>
    </row>
    <row r="170" spans="1:6" x14ac:dyDescent="0.2">
      <c r="A170" s="130"/>
      <c r="B170" s="79" t="str">
        <f t="shared" si="6"/>
        <v/>
      </c>
      <c r="C170" s="112" t="str">
        <f t="shared" si="5"/>
        <v/>
      </c>
      <c r="D170" s="39"/>
      <c r="E170" s="40"/>
      <c r="F170" s="66"/>
    </row>
    <row r="171" spans="1:6" x14ac:dyDescent="0.2">
      <c r="A171" s="130"/>
      <c r="B171" s="79" t="str">
        <f t="shared" si="6"/>
        <v/>
      </c>
      <c r="C171" s="112" t="str">
        <f t="shared" si="5"/>
        <v/>
      </c>
      <c r="D171" s="39"/>
      <c r="E171" s="40"/>
      <c r="F171" s="66"/>
    </row>
    <row r="172" spans="1:6" x14ac:dyDescent="0.2">
      <c r="A172" s="130"/>
      <c r="B172" s="79" t="str">
        <f t="shared" si="6"/>
        <v/>
      </c>
      <c r="C172" s="112" t="str">
        <f t="shared" si="5"/>
        <v/>
      </c>
      <c r="D172" s="39"/>
      <c r="E172" s="40"/>
      <c r="F172" s="66"/>
    </row>
    <row r="173" spans="1:6" x14ac:dyDescent="0.2">
      <c r="A173" s="130"/>
      <c r="B173" s="79" t="str">
        <f t="shared" si="6"/>
        <v/>
      </c>
      <c r="C173" s="112" t="str">
        <f t="shared" si="5"/>
        <v/>
      </c>
      <c r="D173" s="39"/>
      <c r="E173" s="40"/>
      <c r="F173" s="66"/>
    </row>
    <row r="174" spans="1:6" x14ac:dyDescent="0.2">
      <c r="A174" s="130"/>
      <c r="B174" s="79" t="str">
        <f t="shared" si="6"/>
        <v/>
      </c>
      <c r="C174" s="112" t="str">
        <f t="shared" si="5"/>
        <v/>
      </c>
      <c r="D174" s="39"/>
      <c r="E174" s="40"/>
      <c r="F174" s="66"/>
    </row>
    <row r="175" spans="1:6" x14ac:dyDescent="0.2">
      <c r="A175" s="130"/>
      <c r="B175" s="79" t="str">
        <f t="shared" si="6"/>
        <v/>
      </c>
      <c r="C175" s="112" t="str">
        <f t="shared" si="5"/>
        <v/>
      </c>
      <c r="D175" s="39"/>
      <c r="E175" s="40"/>
      <c r="F175" s="66"/>
    </row>
    <row r="176" spans="1:6" x14ac:dyDescent="0.2">
      <c r="A176" s="130"/>
      <c r="B176" s="79" t="str">
        <f t="shared" si="6"/>
        <v/>
      </c>
      <c r="C176" s="112" t="str">
        <f t="shared" si="5"/>
        <v/>
      </c>
      <c r="D176" s="39"/>
      <c r="E176" s="40"/>
      <c r="F176" s="66"/>
    </row>
    <row r="177" spans="1:6" x14ac:dyDescent="0.2">
      <c r="A177" s="130"/>
      <c r="B177" s="79" t="str">
        <f t="shared" si="6"/>
        <v/>
      </c>
      <c r="C177" s="112" t="str">
        <f t="shared" si="5"/>
        <v/>
      </c>
      <c r="D177" s="39"/>
      <c r="E177" s="40"/>
      <c r="F177" s="66"/>
    </row>
    <row r="178" spans="1:6" x14ac:dyDescent="0.2">
      <c r="A178" s="130"/>
      <c r="B178" s="79" t="str">
        <f t="shared" si="6"/>
        <v/>
      </c>
      <c r="C178" s="112" t="str">
        <f t="shared" si="5"/>
        <v/>
      </c>
      <c r="D178" s="39"/>
      <c r="E178" s="40"/>
      <c r="F178" s="66"/>
    </row>
    <row r="179" spans="1:6" x14ac:dyDescent="0.2">
      <c r="A179" s="130"/>
      <c r="B179" s="79" t="str">
        <f t="shared" si="6"/>
        <v/>
      </c>
      <c r="C179" s="112" t="str">
        <f t="shared" si="5"/>
        <v/>
      </c>
      <c r="D179" s="39"/>
      <c r="E179" s="40"/>
      <c r="F179" s="66"/>
    </row>
    <row r="180" spans="1:6" x14ac:dyDescent="0.2">
      <c r="A180" s="130"/>
      <c r="B180" s="79" t="str">
        <f t="shared" si="6"/>
        <v/>
      </c>
      <c r="C180" s="112" t="str">
        <f t="shared" si="5"/>
        <v/>
      </c>
      <c r="D180" s="39"/>
      <c r="E180" s="40"/>
      <c r="F180" s="66"/>
    </row>
    <row r="181" spans="1:6" x14ac:dyDescent="0.2">
      <c r="A181" s="130"/>
      <c r="B181" s="79" t="str">
        <f t="shared" si="6"/>
        <v/>
      </c>
      <c r="C181" s="112" t="str">
        <f t="shared" si="5"/>
        <v/>
      </c>
      <c r="D181" s="39"/>
      <c r="E181" s="40"/>
      <c r="F181" s="66"/>
    </row>
    <row r="182" spans="1:6" x14ac:dyDescent="0.2">
      <c r="A182" s="130"/>
      <c r="B182" s="79" t="str">
        <f t="shared" si="6"/>
        <v/>
      </c>
      <c r="C182" s="112" t="str">
        <f t="shared" si="5"/>
        <v/>
      </c>
      <c r="D182" s="39"/>
      <c r="E182" s="40"/>
      <c r="F182" s="66"/>
    </row>
    <row r="183" spans="1:6" x14ac:dyDescent="0.2">
      <c r="A183" s="130"/>
      <c r="B183" s="79" t="str">
        <f t="shared" si="6"/>
        <v/>
      </c>
      <c r="C183" s="112" t="str">
        <f t="shared" si="5"/>
        <v/>
      </c>
      <c r="D183" s="39"/>
      <c r="E183" s="40"/>
      <c r="F183" s="66"/>
    </row>
    <row r="184" spans="1:6" x14ac:dyDescent="0.2">
      <c r="A184" s="130"/>
      <c r="B184" s="79" t="str">
        <f t="shared" si="6"/>
        <v/>
      </c>
      <c r="C184" s="112" t="str">
        <f t="shared" si="5"/>
        <v/>
      </c>
      <c r="D184" s="39"/>
      <c r="E184" s="40"/>
      <c r="F184" s="66"/>
    </row>
    <row r="185" spans="1:6" x14ac:dyDescent="0.2">
      <c r="A185" s="130"/>
      <c r="B185" s="79" t="str">
        <f t="shared" si="6"/>
        <v/>
      </c>
      <c r="C185" s="112" t="str">
        <f t="shared" si="5"/>
        <v/>
      </c>
      <c r="D185" s="39"/>
      <c r="E185" s="40"/>
      <c r="F185" s="66"/>
    </row>
    <row r="186" spans="1:6" x14ac:dyDescent="0.2">
      <c r="A186" s="130"/>
      <c r="B186" s="79" t="str">
        <f t="shared" si="6"/>
        <v/>
      </c>
      <c r="C186" s="112" t="str">
        <f t="shared" si="5"/>
        <v/>
      </c>
      <c r="D186" s="39"/>
      <c r="E186" s="40"/>
      <c r="F186" s="66"/>
    </row>
    <row r="187" spans="1:6" x14ac:dyDescent="0.2">
      <c r="A187" s="130"/>
      <c r="B187" s="79" t="str">
        <f t="shared" si="6"/>
        <v/>
      </c>
      <c r="C187" s="112" t="str">
        <f t="shared" si="5"/>
        <v/>
      </c>
      <c r="D187" s="39"/>
      <c r="E187" s="40"/>
      <c r="F187" s="66"/>
    </row>
    <row r="188" spans="1:6" x14ac:dyDescent="0.2">
      <c r="A188" s="130"/>
      <c r="B188" s="79" t="str">
        <f t="shared" si="6"/>
        <v/>
      </c>
      <c r="C188" s="112" t="str">
        <f t="shared" si="5"/>
        <v/>
      </c>
      <c r="D188" s="39"/>
      <c r="E188" s="40"/>
      <c r="F188" s="66"/>
    </row>
    <row r="189" spans="1:6" x14ac:dyDescent="0.2">
      <c r="A189" s="130"/>
      <c r="B189" s="79" t="str">
        <f t="shared" si="6"/>
        <v/>
      </c>
      <c r="C189" s="112" t="str">
        <f t="shared" si="5"/>
        <v/>
      </c>
      <c r="D189" s="39"/>
      <c r="E189" s="40"/>
      <c r="F189" s="66"/>
    </row>
    <row r="190" spans="1:6" x14ac:dyDescent="0.2">
      <c r="A190" s="130"/>
      <c r="B190" s="79" t="str">
        <f t="shared" si="6"/>
        <v/>
      </c>
      <c r="C190" s="112" t="str">
        <f t="shared" si="5"/>
        <v/>
      </c>
      <c r="D190" s="39"/>
      <c r="E190" s="40"/>
      <c r="F190" s="66"/>
    </row>
    <row r="191" spans="1:6" x14ac:dyDescent="0.2">
      <c r="A191" s="130"/>
      <c r="B191" s="79" t="str">
        <f t="shared" si="6"/>
        <v/>
      </c>
      <c r="C191" s="112" t="str">
        <f t="shared" si="5"/>
        <v/>
      </c>
      <c r="D191" s="39"/>
      <c r="E191" s="40"/>
      <c r="F191" s="66"/>
    </row>
    <row r="192" spans="1:6" x14ac:dyDescent="0.2">
      <c r="A192" s="130"/>
      <c r="B192" s="79" t="str">
        <f t="shared" si="6"/>
        <v/>
      </c>
      <c r="C192" s="112" t="str">
        <f t="shared" si="5"/>
        <v/>
      </c>
      <c r="D192" s="39"/>
      <c r="E192" s="40"/>
      <c r="F192" s="66"/>
    </row>
    <row r="193" spans="1:6" x14ac:dyDescent="0.2">
      <c r="A193" s="130"/>
      <c r="B193" s="79" t="str">
        <f t="shared" si="6"/>
        <v/>
      </c>
      <c r="C193" s="112" t="str">
        <f t="shared" si="5"/>
        <v/>
      </c>
      <c r="D193" s="39"/>
      <c r="E193" s="40"/>
      <c r="F193" s="66"/>
    </row>
    <row r="194" spans="1:6" x14ac:dyDescent="0.2">
      <c r="A194" s="130"/>
      <c r="B194" s="79" t="str">
        <f t="shared" si="6"/>
        <v/>
      </c>
      <c r="C194" s="112" t="str">
        <f t="shared" si="5"/>
        <v/>
      </c>
      <c r="D194" s="39"/>
      <c r="E194" s="40"/>
      <c r="F194" s="66"/>
    </row>
    <row r="195" spans="1:6" x14ac:dyDescent="0.2">
      <c r="A195" s="130"/>
      <c r="B195" s="79" t="str">
        <f t="shared" si="6"/>
        <v/>
      </c>
      <c r="C195" s="112" t="str">
        <f t="shared" si="5"/>
        <v/>
      </c>
      <c r="D195" s="39"/>
      <c r="E195" s="40"/>
      <c r="F195" s="66"/>
    </row>
    <row r="196" spans="1:6" x14ac:dyDescent="0.2">
      <c r="A196" s="130"/>
      <c r="B196" s="79" t="str">
        <f t="shared" si="6"/>
        <v/>
      </c>
      <c r="C196" s="112" t="str">
        <f t="shared" si="5"/>
        <v/>
      </c>
      <c r="D196" s="39"/>
      <c r="E196" s="40"/>
      <c r="F196" s="66"/>
    </row>
    <row r="197" spans="1:6" x14ac:dyDescent="0.2">
      <c r="A197" s="130"/>
      <c r="B197" s="79" t="str">
        <f t="shared" si="6"/>
        <v/>
      </c>
      <c r="C197" s="112" t="str">
        <f t="shared" si="5"/>
        <v/>
      </c>
      <c r="D197" s="39"/>
      <c r="E197" s="40"/>
      <c r="F197" s="66"/>
    </row>
    <row r="198" spans="1:6" x14ac:dyDescent="0.2">
      <c r="A198" s="130"/>
      <c r="B198" s="79" t="str">
        <f t="shared" si="6"/>
        <v/>
      </c>
      <c r="C198" s="112" t="str">
        <f t="shared" si="5"/>
        <v/>
      </c>
      <c r="D198" s="39"/>
      <c r="E198" s="40"/>
      <c r="F198" s="66"/>
    </row>
    <row r="199" spans="1:6" x14ac:dyDescent="0.2">
      <c r="A199" s="130"/>
      <c r="B199" s="79" t="str">
        <f t="shared" si="6"/>
        <v/>
      </c>
      <c r="C199" s="112" t="str">
        <f t="shared" si="5"/>
        <v/>
      </c>
      <c r="D199" s="39"/>
      <c r="E199" s="40"/>
      <c r="F199" s="66"/>
    </row>
    <row r="200" spans="1:6" x14ac:dyDescent="0.2">
      <c r="A200" s="130"/>
      <c r="B200" s="79" t="str">
        <f t="shared" si="6"/>
        <v/>
      </c>
      <c r="C200" s="112" t="str">
        <f t="shared" ref="C200:C263" si="7">IF(A200="","",IF(ISERROR(VLOOKUP(TEXT(A200,0),remples,9,0)),IF(ISERROR(VLOOKUP(TEXT(A200,0),rempl_ficha,6,0)),"***** Codigo No Encontrado *****",UPPER((VLOOKUP(TEXT(A200,0),rempl_ficha,6,0)))),VLOOKUP(TEXT(A200,0),remples,9,0)))</f>
        <v/>
      </c>
      <c r="D200" s="39"/>
      <c r="E200" s="40"/>
      <c r="F200" s="66"/>
    </row>
    <row r="201" spans="1:6" x14ac:dyDescent="0.2">
      <c r="A201" s="130"/>
      <c r="B201" s="79" t="str">
        <f t="shared" ref="B201:B264" si="8">IF(A201="","",IF(ISERROR(VLOOKUP(TEXT(A201,0),remples,3,0)),IF(ISERROR(VLOOKUP(TEXT(A201,0),rempl_ficha,7,0)),"***** Codigo No Encontrado *****",UPPER((VLOOKUP(TEXT(A201,0),rempl_ficha,7,0)&amp;"   "&amp;VLOOKUP(TEXT(A201,0),rempl_ficha,8,0)&amp;","&amp;VLOOKUP(TEXT(A201,0),rempl_ficha,9,0)))),VLOOKUP(TEXT(A201,0),remples,3,0)))</f>
        <v/>
      </c>
      <c r="C201" s="112" t="str">
        <f t="shared" si="7"/>
        <v/>
      </c>
      <c r="D201" s="39"/>
      <c r="E201" s="40"/>
      <c r="F201" s="66"/>
    </row>
    <row r="202" spans="1:6" x14ac:dyDescent="0.2">
      <c r="A202" s="130"/>
      <c r="B202" s="79" t="str">
        <f t="shared" si="8"/>
        <v/>
      </c>
      <c r="C202" s="112" t="str">
        <f t="shared" si="7"/>
        <v/>
      </c>
      <c r="D202" s="39"/>
      <c r="E202" s="40"/>
      <c r="F202" s="66"/>
    </row>
    <row r="203" spans="1:6" x14ac:dyDescent="0.2">
      <c r="A203" s="130"/>
      <c r="B203" s="79" t="str">
        <f t="shared" si="8"/>
        <v/>
      </c>
      <c r="C203" s="112" t="str">
        <f t="shared" si="7"/>
        <v/>
      </c>
      <c r="D203" s="39"/>
      <c r="E203" s="40"/>
      <c r="F203" s="66"/>
    </row>
    <row r="204" spans="1:6" x14ac:dyDescent="0.2">
      <c r="A204" s="130"/>
      <c r="B204" s="79" t="str">
        <f t="shared" si="8"/>
        <v/>
      </c>
      <c r="C204" s="112" t="str">
        <f t="shared" si="7"/>
        <v/>
      </c>
      <c r="D204" s="39"/>
      <c r="E204" s="40"/>
      <c r="F204" s="66"/>
    </row>
    <row r="205" spans="1:6" x14ac:dyDescent="0.2">
      <c r="A205" s="130"/>
      <c r="B205" s="79" t="str">
        <f t="shared" si="8"/>
        <v/>
      </c>
      <c r="C205" s="112" t="str">
        <f t="shared" si="7"/>
        <v/>
      </c>
      <c r="D205" s="39"/>
      <c r="E205" s="40"/>
      <c r="F205" s="66"/>
    </row>
    <row r="206" spans="1:6" x14ac:dyDescent="0.2">
      <c r="A206" s="130"/>
      <c r="B206" s="79" t="str">
        <f t="shared" si="8"/>
        <v/>
      </c>
      <c r="C206" s="112" t="str">
        <f t="shared" si="7"/>
        <v/>
      </c>
      <c r="D206" s="39"/>
      <c r="E206" s="40"/>
      <c r="F206" s="66"/>
    </row>
    <row r="207" spans="1:6" x14ac:dyDescent="0.2">
      <c r="A207" s="130"/>
      <c r="B207" s="79" t="str">
        <f t="shared" si="8"/>
        <v/>
      </c>
      <c r="C207" s="112" t="str">
        <f t="shared" si="7"/>
        <v/>
      </c>
      <c r="D207" s="39"/>
      <c r="E207" s="40"/>
      <c r="F207" s="66"/>
    </row>
    <row r="208" spans="1:6" x14ac:dyDescent="0.2">
      <c r="A208" s="130"/>
      <c r="B208" s="79" t="str">
        <f t="shared" si="8"/>
        <v/>
      </c>
      <c r="C208" s="112" t="str">
        <f t="shared" si="7"/>
        <v/>
      </c>
      <c r="D208" s="39"/>
      <c r="E208" s="40"/>
      <c r="F208" s="66"/>
    </row>
    <row r="209" spans="1:6" x14ac:dyDescent="0.2">
      <c r="A209" s="130"/>
      <c r="B209" s="79" t="str">
        <f t="shared" si="8"/>
        <v/>
      </c>
      <c r="C209" s="112" t="str">
        <f t="shared" si="7"/>
        <v/>
      </c>
      <c r="D209" s="39"/>
      <c r="E209" s="40"/>
      <c r="F209" s="66"/>
    </row>
    <row r="210" spans="1:6" x14ac:dyDescent="0.2">
      <c r="A210" s="130"/>
      <c r="B210" s="79" t="str">
        <f t="shared" si="8"/>
        <v/>
      </c>
      <c r="C210" s="112" t="str">
        <f t="shared" si="7"/>
        <v/>
      </c>
      <c r="D210" s="39"/>
      <c r="E210" s="40"/>
      <c r="F210" s="66"/>
    </row>
    <row r="211" spans="1:6" x14ac:dyDescent="0.2">
      <c r="A211" s="130"/>
      <c r="B211" s="79" t="str">
        <f t="shared" si="8"/>
        <v/>
      </c>
      <c r="C211" s="112" t="str">
        <f t="shared" si="7"/>
        <v/>
      </c>
      <c r="D211" s="39"/>
      <c r="E211" s="40"/>
      <c r="F211" s="66"/>
    </row>
    <row r="212" spans="1:6" x14ac:dyDescent="0.2">
      <c r="A212" s="130"/>
      <c r="B212" s="79" t="str">
        <f t="shared" si="8"/>
        <v/>
      </c>
      <c r="C212" s="112" t="str">
        <f t="shared" si="7"/>
        <v/>
      </c>
      <c r="D212" s="39"/>
      <c r="E212" s="40"/>
      <c r="F212" s="66"/>
    </row>
    <row r="213" spans="1:6" x14ac:dyDescent="0.2">
      <c r="A213" s="130"/>
      <c r="B213" s="79" t="str">
        <f t="shared" si="8"/>
        <v/>
      </c>
      <c r="C213" s="112" t="str">
        <f t="shared" si="7"/>
        <v/>
      </c>
      <c r="D213" s="39"/>
      <c r="E213" s="40"/>
      <c r="F213" s="66"/>
    </row>
    <row r="214" spans="1:6" x14ac:dyDescent="0.2">
      <c r="A214" s="130"/>
      <c r="B214" s="79" t="str">
        <f t="shared" si="8"/>
        <v/>
      </c>
      <c r="C214" s="112" t="str">
        <f t="shared" si="7"/>
        <v/>
      </c>
      <c r="D214" s="39"/>
      <c r="E214" s="40"/>
      <c r="F214" s="66"/>
    </row>
    <row r="215" spans="1:6" x14ac:dyDescent="0.2">
      <c r="A215" s="130"/>
      <c r="B215" s="79" t="str">
        <f t="shared" si="8"/>
        <v/>
      </c>
      <c r="C215" s="112" t="str">
        <f t="shared" si="7"/>
        <v/>
      </c>
      <c r="D215" s="39"/>
      <c r="E215" s="40"/>
      <c r="F215" s="66"/>
    </row>
    <row r="216" spans="1:6" x14ac:dyDescent="0.2">
      <c r="A216" s="130"/>
      <c r="B216" s="79" t="str">
        <f t="shared" si="8"/>
        <v/>
      </c>
      <c r="C216" s="112" t="str">
        <f t="shared" si="7"/>
        <v/>
      </c>
      <c r="D216" s="39"/>
      <c r="E216" s="40"/>
      <c r="F216" s="66"/>
    </row>
    <row r="217" spans="1:6" x14ac:dyDescent="0.2">
      <c r="A217" s="130"/>
      <c r="B217" s="79" t="str">
        <f t="shared" si="8"/>
        <v/>
      </c>
      <c r="C217" s="112" t="str">
        <f t="shared" si="7"/>
        <v/>
      </c>
      <c r="D217" s="39"/>
      <c r="E217" s="40"/>
      <c r="F217" s="66"/>
    </row>
    <row r="218" spans="1:6" x14ac:dyDescent="0.2">
      <c r="A218" s="130"/>
      <c r="B218" s="79" t="str">
        <f t="shared" si="8"/>
        <v/>
      </c>
      <c r="C218" s="112" t="str">
        <f t="shared" si="7"/>
        <v/>
      </c>
      <c r="D218" s="39"/>
      <c r="E218" s="40"/>
      <c r="F218" s="66"/>
    </row>
    <row r="219" spans="1:6" x14ac:dyDescent="0.2">
      <c r="A219" s="130"/>
      <c r="B219" s="79" t="str">
        <f t="shared" si="8"/>
        <v/>
      </c>
      <c r="C219" s="112" t="str">
        <f t="shared" si="7"/>
        <v/>
      </c>
      <c r="D219" s="39"/>
      <c r="E219" s="40"/>
      <c r="F219" s="66"/>
    </row>
    <row r="220" spans="1:6" x14ac:dyDescent="0.2">
      <c r="A220" s="130"/>
      <c r="B220" s="79" t="str">
        <f t="shared" si="8"/>
        <v/>
      </c>
      <c r="C220" s="112" t="str">
        <f t="shared" si="7"/>
        <v/>
      </c>
      <c r="D220" s="39"/>
      <c r="E220" s="40"/>
      <c r="F220" s="66"/>
    </row>
    <row r="221" spans="1:6" x14ac:dyDescent="0.2">
      <c r="A221" s="130"/>
      <c r="B221" s="79" t="str">
        <f t="shared" si="8"/>
        <v/>
      </c>
      <c r="C221" s="112" t="str">
        <f t="shared" si="7"/>
        <v/>
      </c>
      <c r="D221" s="39"/>
      <c r="E221" s="40"/>
      <c r="F221" s="66"/>
    </row>
    <row r="222" spans="1:6" x14ac:dyDescent="0.2">
      <c r="A222" s="130"/>
      <c r="B222" s="79" t="str">
        <f t="shared" si="8"/>
        <v/>
      </c>
      <c r="C222" s="112" t="str">
        <f t="shared" si="7"/>
        <v/>
      </c>
      <c r="D222" s="39"/>
      <c r="E222" s="40"/>
      <c r="F222" s="66"/>
    </row>
    <row r="223" spans="1:6" x14ac:dyDescent="0.2">
      <c r="A223" s="130"/>
      <c r="B223" s="79" t="str">
        <f t="shared" si="8"/>
        <v/>
      </c>
      <c r="C223" s="112" t="str">
        <f t="shared" si="7"/>
        <v/>
      </c>
      <c r="D223" s="39"/>
      <c r="E223" s="40"/>
      <c r="F223" s="66"/>
    </row>
    <row r="224" spans="1:6" x14ac:dyDescent="0.2">
      <c r="A224" s="130"/>
      <c r="B224" s="79" t="str">
        <f t="shared" si="8"/>
        <v/>
      </c>
      <c r="C224" s="112" t="str">
        <f t="shared" si="7"/>
        <v/>
      </c>
      <c r="D224" s="39"/>
      <c r="E224" s="40"/>
      <c r="F224" s="66"/>
    </row>
    <row r="225" spans="1:6" x14ac:dyDescent="0.2">
      <c r="A225" s="130"/>
      <c r="B225" s="79" t="str">
        <f t="shared" si="8"/>
        <v/>
      </c>
      <c r="C225" s="112" t="str">
        <f t="shared" si="7"/>
        <v/>
      </c>
      <c r="D225" s="39"/>
      <c r="E225" s="40"/>
      <c r="F225" s="66"/>
    </row>
    <row r="226" spans="1:6" x14ac:dyDescent="0.2">
      <c r="A226" s="130"/>
      <c r="B226" s="79" t="str">
        <f t="shared" si="8"/>
        <v/>
      </c>
      <c r="C226" s="112" t="str">
        <f t="shared" si="7"/>
        <v/>
      </c>
      <c r="D226" s="39"/>
      <c r="E226" s="40"/>
      <c r="F226" s="66"/>
    </row>
    <row r="227" spans="1:6" x14ac:dyDescent="0.2">
      <c r="A227" s="130"/>
      <c r="B227" s="79" t="str">
        <f t="shared" si="8"/>
        <v/>
      </c>
      <c r="C227" s="112" t="str">
        <f t="shared" si="7"/>
        <v/>
      </c>
      <c r="D227" s="39"/>
      <c r="E227" s="40"/>
      <c r="F227" s="66"/>
    </row>
    <row r="228" spans="1:6" x14ac:dyDescent="0.2">
      <c r="A228" s="130"/>
      <c r="B228" s="79" t="str">
        <f t="shared" si="8"/>
        <v/>
      </c>
      <c r="C228" s="112" t="str">
        <f t="shared" si="7"/>
        <v/>
      </c>
      <c r="D228" s="39"/>
      <c r="E228" s="40"/>
      <c r="F228" s="66"/>
    </row>
    <row r="229" spans="1:6" x14ac:dyDescent="0.2">
      <c r="A229" s="130"/>
      <c r="B229" s="79" t="str">
        <f t="shared" si="8"/>
        <v/>
      </c>
      <c r="C229" s="112" t="str">
        <f t="shared" si="7"/>
        <v/>
      </c>
      <c r="D229" s="39"/>
      <c r="E229" s="40"/>
      <c r="F229" s="66"/>
    </row>
    <row r="230" spans="1:6" x14ac:dyDescent="0.2">
      <c r="A230" s="130"/>
      <c r="B230" s="79" t="str">
        <f t="shared" si="8"/>
        <v/>
      </c>
      <c r="C230" s="112" t="str">
        <f t="shared" si="7"/>
        <v/>
      </c>
      <c r="D230" s="39"/>
      <c r="E230" s="40"/>
      <c r="F230" s="66"/>
    </row>
    <row r="231" spans="1:6" x14ac:dyDescent="0.2">
      <c r="A231" s="130"/>
      <c r="B231" s="79" t="str">
        <f t="shared" si="8"/>
        <v/>
      </c>
      <c r="C231" s="112" t="str">
        <f t="shared" si="7"/>
        <v/>
      </c>
      <c r="D231" s="39"/>
      <c r="E231" s="40"/>
      <c r="F231" s="66"/>
    </row>
    <row r="232" spans="1:6" x14ac:dyDescent="0.2">
      <c r="A232" s="130"/>
      <c r="B232" s="79" t="str">
        <f t="shared" si="8"/>
        <v/>
      </c>
      <c r="C232" s="112" t="str">
        <f t="shared" si="7"/>
        <v/>
      </c>
      <c r="D232" s="39"/>
      <c r="E232" s="40"/>
      <c r="F232" s="66"/>
    </row>
    <row r="233" spans="1:6" x14ac:dyDescent="0.2">
      <c r="A233" s="130"/>
      <c r="B233" s="79" t="str">
        <f t="shared" si="8"/>
        <v/>
      </c>
      <c r="C233" s="112" t="str">
        <f t="shared" si="7"/>
        <v/>
      </c>
      <c r="D233" s="39"/>
      <c r="E233" s="40"/>
      <c r="F233" s="66"/>
    </row>
    <row r="234" spans="1:6" x14ac:dyDescent="0.2">
      <c r="A234" s="130"/>
      <c r="B234" s="79" t="str">
        <f t="shared" si="8"/>
        <v/>
      </c>
      <c r="C234" s="112" t="str">
        <f t="shared" si="7"/>
        <v/>
      </c>
      <c r="D234" s="39"/>
      <c r="E234" s="40"/>
      <c r="F234" s="66"/>
    </row>
    <row r="235" spans="1:6" x14ac:dyDescent="0.2">
      <c r="A235" s="130"/>
      <c r="B235" s="79" t="str">
        <f t="shared" si="8"/>
        <v/>
      </c>
      <c r="C235" s="112" t="str">
        <f t="shared" si="7"/>
        <v/>
      </c>
      <c r="D235" s="39"/>
      <c r="E235" s="40"/>
      <c r="F235" s="66"/>
    </row>
    <row r="236" spans="1:6" x14ac:dyDescent="0.2">
      <c r="A236" s="130"/>
      <c r="B236" s="79" t="str">
        <f t="shared" si="8"/>
        <v/>
      </c>
      <c r="C236" s="112" t="str">
        <f t="shared" si="7"/>
        <v/>
      </c>
      <c r="D236" s="39"/>
      <c r="E236" s="40"/>
      <c r="F236" s="66"/>
    </row>
    <row r="237" spans="1:6" x14ac:dyDescent="0.2">
      <c r="A237" s="130"/>
      <c r="B237" s="79" t="str">
        <f t="shared" si="8"/>
        <v/>
      </c>
      <c r="C237" s="112" t="str">
        <f t="shared" si="7"/>
        <v/>
      </c>
      <c r="D237" s="39"/>
      <c r="E237" s="40"/>
      <c r="F237" s="66"/>
    </row>
    <row r="238" spans="1:6" x14ac:dyDescent="0.2">
      <c r="A238" s="130"/>
      <c r="B238" s="79" t="str">
        <f t="shared" si="8"/>
        <v/>
      </c>
      <c r="C238" s="112" t="str">
        <f t="shared" si="7"/>
        <v/>
      </c>
      <c r="D238" s="39"/>
      <c r="E238" s="40"/>
      <c r="F238" s="66"/>
    </row>
    <row r="239" spans="1:6" x14ac:dyDescent="0.2">
      <c r="A239" s="130"/>
      <c r="B239" s="79" t="str">
        <f t="shared" si="8"/>
        <v/>
      </c>
      <c r="C239" s="112" t="str">
        <f t="shared" si="7"/>
        <v/>
      </c>
      <c r="D239" s="39"/>
      <c r="E239" s="40"/>
      <c r="F239" s="66"/>
    </row>
    <row r="240" spans="1:6" x14ac:dyDescent="0.2">
      <c r="A240" s="130"/>
      <c r="B240" s="79" t="str">
        <f t="shared" si="8"/>
        <v/>
      </c>
      <c r="C240" s="112" t="str">
        <f t="shared" si="7"/>
        <v/>
      </c>
      <c r="D240" s="39"/>
      <c r="E240" s="40"/>
      <c r="F240" s="66"/>
    </row>
    <row r="241" spans="1:6" x14ac:dyDescent="0.2">
      <c r="A241" s="130"/>
      <c r="B241" s="79" t="str">
        <f t="shared" si="8"/>
        <v/>
      </c>
      <c r="C241" s="112" t="str">
        <f t="shared" si="7"/>
        <v/>
      </c>
      <c r="D241" s="39"/>
      <c r="E241" s="40"/>
      <c r="F241" s="66"/>
    </row>
    <row r="242" spans="1:6" x14ac:dyDescent="0.2">
      <c r="A242" s="130"/>
      <c r="B242" s="79" t="str">
        <f t="shared" si="8"/>
        <v/>
      </c>
      <c r="C242" s="112" t="str">
        <f t="shared" si="7"/>
        <v/>
      </c>
      <c r="D242" s="39"/>
      <c r="E242" s="40"/>
      <c r="F242" s="66"/>
    </row>
    <row r="243" spans="1:6" x14ac:dyDescent="0.2">
      <c r="A243" s="130"/>
      <c r="B243" s="79" t="str">
        <f t="shared" si="8"/>
        <v/>
      </c>
      <c r="C243" s="112" t="str">
        <f t="shared" si="7"/>
        <v/>
      </c>
      <c r="D243" s="39"/>
      <c r="E243" s="40"/>
      <c r="F243" s="66"/>
    </row>
    <row r="244" spans="1:6" x14ac:dyDescent="0.2">
      <c r="A244" s="130"/>
      <c r="B244" s="79" t="str">
        <f t="shared" si="8"/>
        <v/>
      </c>
      <c r="C244" s="112" t="str">
        <f t="shared" si="7"/>
        <v/>
      </c>
      <c r="D244" s="39"/>
      <c r="E244" s="40"/>
      <c r="F244" s="66"/>
    </row>
    <row r="245" spans="1:6" x14ac:dyDescent="0.2">
      <c r="A245" s="130"/>
      <c r="B245" s="79" t="str">
        <f t="shared" si="8"/>
        <v/>
      </c>
      <c r="C245" s="112" t="str">
        <f t="shared" si="7"/>
        <v/>
      </c>
      <c r="D245" s="39"/>
      <c r="E245" s="40"/>
      <c r="F245" s="66"/>
    </row>
    <row r="246" spans="1:6" x14ac:dyDescent="0.2">
      <c r="A246" s="130"/>
      <c r="B246" s="79" t="str">
        <f t="shared" si="8"/>
        <v/>
      </c>
      <c r="C246" s="112" t="str">
        <f t="shared" si="7"/>
        <v/>
      </c>
      <c r="D246" s="39"/>
      <c r="E246" s="40"/>
      <c r="F246" s="66"/>
    </row>
    <row r="247" spans="1:6" x14ac:dyDescent="0.2">
      <c r="A247" s="130"/>
      <c r="B247" s="79" t="str">
        <f t="shared" si="8"/>
        <v/>
      </c>
      <c r="C247" s="112" t="str">
        <f t="shared" si="7"/>
        <v/>
      </c>
      <c r="D247" s="39"/>
      <c r="E247" s="40"/>
      <c r="F247" s="66"/>
    </row>
    <row r="248" spans="1:6" x14ac:dyDescent="0.2">
      <c r="A248" s="130"/>
      <c r="B248" s="79" t="str">
        <f t="shared" si="8"/>
        <v/>
      </c>
      <c r="C248" s="112" t="str">
        <f t="shared" si="7"/>
        <v/>
      </c>
      <c r="D248" s="39"/>
      <c r="E248" s="40"/>
      <c r="F248" s="66"/>
    </row>
    <row r="249" spans="1:6" x14ac:dyDescent="0.2">
      <c r="A249" s="130"/>
      <c r="B249" s="79" t="str">
        <f t="shared" si="8"/>
        <v/>
      </c>
      <c r="C249" s="112" t="str">
        <f t="shared" si="7"/>
        <v/>
      </c>
      <c r="D249" s="39"/>
      <c r="E249" s="40"/>
      <c r="F249" s="66"/>
    </row>
    <row r="250" spans="1:6" x14ac:dyDescent="0.2">
      <c r="A250" s="130"/>
      <c r="B250" s="79" t="str">
        <f t="shared" si="8"/>
        <v/>
      </c>
      <c r="C250" s="112" t="str">
        <f t="shared" si="7"/>
        <v/>
      </c>
      <c r="D250" s="39"/>
      <c r="E250" s="40"/>
      <c r="F250" s="66"/>
    </row>
    <row r="251" spans="1:6" x14ac:dyDescent="0.2">
      <c r="A251" s="130"/>
      <c r="B251" s="79" t="str">
        <f t="shared" si="8"/>
        <v/>
      </c>
      <c r="C251" s="112" t="str">
        <f t="shared" si="7"/>
        <v/>
      </c>
      <c r="D251" s="39"/>
      <c r="E251" s="40"/>
      <c r="F251" s="66"/>
    </row>
    <row r="252" spans="1:6" x14ac:dyDescent="0.2">
      <c r="A252" s="130"/>
      <c r="B252" s="79" t="str">
        <f t="shared" si="8"/>
        <v/>
      </c>
      <c r="C252" s="112" t="str">
        <f t="shared" si="7"/>
        <v/>
      </c>
      <c r="D252" s="39"/>
      <c r="E252" s="40"/>
      <c r="F252" s="66"/>
    </row>
    <row r="253" spans="1:6" x14ac:dyDescent="0.2">
      <c r="A253" s="130"/>
      <c r="B253" s="79" t="str">
        <f t="shared" si="8"/>
        <v/>
      </c>
      <c r="C253" s="112" t="str">
        <f t="shared" si="7"/>
        <v/>
      </c>
      <c r="D253" s="39"/>
      <c r="E253" s="40"/>
      <c r="F253" s="66"/>
    </row>
    <row r="254" spans="1:6" x14ac:dyDescent="0.2">
      <c r="A254" s="130"/>
      <c r="B254" s="79" t="str">
        <f t="shared" si="8"/>
        <v/>
      </c>
      <c r="C254" s="112" t="str">
        <f t="shared" si="7"/>
        <v/>
      </c>
      <c r="D254" s="39"/>
      <c r="E254" s="40"/>
      <c r="F254" s="66"/>
    </row>
    <row r="255" spans="1:6" x14ac:dyDescent="0.2">
      <c r="A255" s="130"/>
      <c r="B255" s="79" t="str">
        <f t="shared" si="8"/>
        <v/>
      </c>
      <c r="C255" s="112" t="str">
        <f t="shared" si="7"/>
        <v/>
      </c>
      <c r="D255" s="39"/>
      <c r="E255" s="40"/>
      <c r="F255" s="66"/>
    </row>
    <row r="256" spans="1:6" x14ac:dyDescent="0.2">
      <c r="A256" s="130"/>
      <c r="B256" s="79" t="str">
        <f t="shared" si="8"/>
        <v/>
      </c>
      <c r="C256" s="112" t="str">
        <f t="shared" si="7"/>
        <v/>
      </c>
      <c r="D256" s="39"/>
      <c r="E256" s="40"/>
      <c r="F256" s="66"/>
    </row>
    <row r="257" spans="1:6" x14ac:dyDescent="0.2">
      <c r="A257" s="130"/>
      <c r="B257" s="79" t="str">
        <f t="shared" si="8"/>
        <v/>
      </c>
      <c r="C257" s="112" t="str">
        <f t="shared" si="7"/>
        <v/>
      </c>
      <c r="D257" s="39"/>
      <c r="E257" s="40"/>
      <c r="F257" s="66"/>
    </row>
    <row r="258" spans="1:6" x14ac:dyDescent="0.2">
      <c r="A258" s="130"/>
      <c r="B258" s="79" t="str">
        <f t="shared" si="8"/>
        <v/>
      </c>
      <c r="C258" s="112" t="str">
        <f t="shared" si="7"/>
        <v/>
      </c>
      <c r="D258" s="39"/>
      <c r="E258" s="40"/>
      <c r="F258" s="66"/>
    </row>
    <row r="259" spans="1:6" x14ac:dyDescent="0.2">
      <c r="A259" s="130"/>
      <c r="B259" s="79" t="str">
        <f t="shared" si="8"/>
        <v/>
      </c>
      <c r="C259" s="112" t="str">
        <f t="shared" si="7"/>
        <v/>
      </c>
      <c r="D259" s="39"/>
      <c r="E259" s="40"/>
      <c r="F259" s="66"/>
    </row>
    <row r="260" spans="1:6" x14ac:dyDescent="0.2">
      <c r="A260" s="130"/>
      <c r="B260" s="79" t="str">
        <f t="shared" si="8"/>
        <v/>
      </c>
      <c r="C260" s="112" t="str">
        <f t="shared" si="7"/>
        <v/>
      </c>
      <c r="D260" s="39"/>
      <c r="E260" s="40"/>
      <c r="F260" s="66"/>
    </row>
    <row r="261" spans="1:6" x14ac:dyDescent="0.2">
      <c r="A261" s="130"/>
      <c r="B261" s="79" t="str">
        <f t="shared" si="8"/>
        <v/>
      </c>
      <c r="C261" s="112" t="str">
        <f t="shared" si="7"/>
        <v/>
      </c>
      <c r="D261" s="39"/>
      <c r="E261" s="40"/>
      <c r="F261" s="66"/>
    </row>
    <row r="262" spans="1:6" x14ac:dyDescent="0.2">
      <c r="A262" s="130"/>
      <c r="B262" s="79" t="str">
        <f t="shared" si="8"/>
        <v/>
      </c>
      <c r="C262" s="112" t="str">
        <f t="shared" si="7"/>
        <v/>
      </c>
      <c r="D262" s="39"/>
      <c r="E262" s="40"/>
      <c r="F262" s="66"/>
    </row>
    <row r="263" spans="1:6" x14ac:dyDescent="0.2">
      <c r="A263" s="130"/>
      <c r="B263" s="79" t="str">
        <f t="shared" si="8"/>
        <v/>
      </c>
      <c r="C263" s="112" t="str">
        <f t="shared" si="7"/>
        <v/>
      </c>
      <c r="D263" s="39"/>
      <c r="E263" s="40"/>
      <c r="F263" s="66"/>
    </row>
    <row r="264" spans="1:6" x14ac:dyDescent="0.2">
      <c r="A264" s="130"/>
      <c r="B264" s="79" t="str">
        <f t="shared" si="8"/>
        <v/>
      </c>
      <c r="C264" s="112" t="str">
        <f t="shared" ref="C264:C327" si="9">IF(A264="","",IF(ISERROR(VLOOKUP(TEXT(A264,0),remples,9,0)),IF(ISERROR(VLOOKUP(TEXT(A264,0),rempl_ficha,6,0)),"***** Codigo No Encontrado *****",UPPER((VLOOKUP(TEXT(A264,0),rempl_ficha,6,0)))),VLOOKUP(TEXT(A264,0),remples,9,0)))</f>
        <v/>
      </c>
      <c r="D264" s="39"/>
      <c r="E264" s="40"/>
      <c r="F264" s="66"/>
    </row>
    <row r="265" spans="1:6" x14ac:dyDescent="0.2">
      <c r="A265" s="130"/>
      <c r="B265" s="79" t="str">
        <f t="shared" ref="B265:B328" si="10">IF(A265="","",IF(ISERROR(VLOOKUP(TEXT(A265,0),remples,3,0)),IF(ISERROR(VLOOKUP(TEXT(A265,0),rempl_ficha,7,0)),"***** Codigo No Encontrado *****",UPPER((VLOOKUP(TEXT(A265,0),rempl_ficha,7,0)&amp;"   "&amp;VLOOKUP(TEXT(A265,0),rempl_ficha,8,0)&amp;","&amp;VLOOKUP(TEXT(A265,0),rempl_ficha,9,0)))),VLOOKUP(TEXT(A265,0),remples,3,0)))</f>
        <v/>
      </c>
      <c r="C265" s="112" t="str">
        <f t="shared" si="9"/>
        <v/>
      </c>
      <c r="D265" s="39"/>
      <c r="E265" s="40"/>
      <c r="F265" s="66"/>
    </row>
    <row r="266" spans="1:6" x14ac:dyDescent="0.2">
      <c r="A266" s="130"/>
      <c r="B266" s="79" t="str">
        <f t="shared" si="10"/>
        <v/>
      </c>
      <c r="C266" s="112" t="str">
        <f t="shared" si="9"/>
        <v/>
      </c>
      <c r="D266" s="39"/>
      <c r="E266" s="40"/>
      <c r="F266" s="66"/>
    </row>
    <row r="267" spans="1:6" x14ac:dyDescent="0.2">
      <c r="A267" s="130"/>
      <c r="B267" s="79" t="str">
        <f t="shared" si="10"/>
        <v/>
      </c>
      <c r="C267" s="112" t="str">
        <f t="shared" si="9"/>
        <v/>
      </c>
      <c r="D267" s="39"/>
      <c r="E267" s="40"/>
      <c r="F267" s="66"/>
    </row>
    <row r="268" spans="1:6" x14ac:dyDescent="0.2">
      <c r="A268" s="130"/>
      <c r="B268" s="79" t="str">
        <f t="shared" si="10"/>
        <v/>
      </c>
      <c r="C268" s="112" t="str">
        <f t="shared" si="9"/>
        <v/>
      </c>
      <c r="D268" s="39"/>
      <c r="E268" s="40"/>
      <c r="F268" s="66"/>
    </row>
    <row r="269" spans="1:6" x14ac:dyDescent="0.2">
      <c r="A269" s="130"/>
      <c r="B269" s="79" t="str">
        <f t="shared" si="10"/>
        <v/>
      </c>
      <c r="C269" s="112" t="str">
        <f t="shared" si="9"/>
        <v/>
      </c>
      <c r="D269" s="39"/>
      <c r="E269" s="40"/>
      <c r="F269" s="66"/>
    </row>
    <row r="270" spans="1:6" x14ac:dyDescent="0.2">
      <c r="A270" s="130"/>
      <c r="B270" s="79" t="str">
        <f t="shared" si="10"/>
        <v/>
      </c>
      <c r="C270" s="112" t="str">
        <f t="shared" si="9"/>
        <v/>
      </c>
      <c r="D270" s="39"/>
      <c r="E270" s="40"/>
      <c r="F270" s="66"/>
    </row>
    <row r="271" spans="1:6" x14ac:dyDescent="0.2">
      <c r="A271" s="130"/>
      <c r="B271" s="79" t="str">
        <f t="shared" si="10"/>
        <v/>
      </c>
      <c r="C271" s="112" t="str">
        <f t="shared" si="9"/>
        <v/>
      </c>
      <c r="D271" s="39"/>
      <c r="E271" s="40"/>
      <c r="F271" s="66"/>
    </row>
    <row r="272" spans="1:6" x14ac:dyDescent="0.2">
      <c r="A272" s="130"/>
      <c r="B272" s="79" t="str">
        <f t="shared" si="10"/>
        <v/>
      </c>
      <c r="C272" s="112" t="str">
        <f t="shared" si="9"/>
        <v/>
      </c>
      <c r="D272" s="39"/>
      <c r="E272" s="40"/>
      <c r="F272" s="66"/>
    </row>
    <row r="273" spans="1:6" x14ac:dyDescent="0.2">
      <c r="A273" s="130"/>
      <c r="B273" s="79" t="str">
        <f t="shared" si="10"/>
        <v/>
      </c>
      <c r="C273" s="112" t="str">
        <f t="shared" si="9"/>
        <v/>
      </c>
      <c r="D273" s="39"/>
      <c r="E273" s="40"/>
      <c r="F273" s="66"/>
    </row>
    <row r="274" spans="1:6" x14ac:dyDescent="0.2">
      <c r="A274" s="130"/>
      <c r="B274" s="79" t="str">
        <f t="shared" si="10"/>
        <v/>
      </c>
      <c r="C274" s="112" t="str">
        <f t="shared" si="9"/>
        <v/>
      </c>
      <c r="D274" s="39"/>
      <c r="E274" s="40"/>
      <c r="F274" s="66"/>
    </row>
    <row r="275" spans="1:6" x14ac:dyDescent="0.2">
      <c r="A275" s="130"/>
      <c r="B275" s="79" t="str">
        <f t="shared" si="10"/>
        <v/>
      </c>
      <c r="C275" s="112" t="str">
        <f t="shared" si="9"/>
        <v/>
      </c>
      <c r="D275" s="39"/>
      <c r="E275" s="40"/>
      <c r="F275" s="66"/>
    </row>
    <row r="276" spans="1:6" x14ac:dyDescent="0.2">
      <c r="A276" s="130"/>
      <c r="B276" s="79" t="str">
        <f t="shared" si="10"/>
        <v/>
      </c>
      <c r="C276" s="112" t="str">
        <f t="shared" si="9"/>
        <v/>
      </c>
      <c r="D276" s="39"/>
      <c r="E276" s="40"/>
      <c r="F276" s="66"/>
    </row>
    <row r="277" spans="1:6" x14ac:dyDescent="0.2">
      <c r="A277" s="130"/>
      <c r="B277" s="79" t="str">
        <f t="shared" si="10"/>
        <v/>
      </c>
      <c r="C277" s="112" t="str">
        <f t="shared" si="9"/>
        <v/>
      </c>
      <c r="D277" s="39"/>
      <c r="E277" s="40"/>
      <c r="F277" s="66"/>
    </row>
    <row r="278" spans="1:6" x14ac:dyDescent="0.2">
      <c r="A278" s="130"/>
      <c r="B278" s="79" t="str">
        <f t="shared" si="10"/>
        <v/>
      </c>
      <c r="C278" s="112" t="str">
        <f t="shared" si="9"/>
        <v/>
      </c>
      <c r="D278" s="39"/>
      <c r="E278" s="40"/>
      <c r="F278" s="66"/>
    </row>
    <row r="279" spans="1:6" x14ac:dyDescent="0.2">
      <c r="A279" s="130"/>
      <c r="B279" s="79" t="str">
        <f t="shared" si="10"/>
        <v/>
      </c>
      <c r="C279" s="112" t="str">
        <f t="shared" si="9"/>
        <v/>
      </c>
      <c r="D279" s="39"/>
      <c r="E279" s="40"/>
      <c r="F279" s="66"/>
    </row>
    <row r="280" spans="1:6" x14ac:dyDescent="0.2">
      <c r="A280" s="130"/>
      <c r="B280" s="79" t="str">
        <f t="shared" si="10"/>
        <v/>
      </c>
      <c r="C280" s="112" t="str">
        <f t="shared" si="9"/>
        <v/>
      </c>
      <c r="D280" s="39"/>
      <c r="E280" s="40"/>
      <c r="F280" s="66"/>
    </row>
    <row r="281" spans="1:6" x14ac:dyDescent="0.2">
      <c r="A281" s="130"/>
      <c r="B281" s="79" t="str">
        <f t="shared" si="10"/>
        <v/>
      </c>
      <c r="C281" s="112" t="str">
        <f t="shared" si="9"/>
        <v/>
      </c>
      <c r="D281" s="39"/>
      <c r="E281" s="40"/>
      <c r="F281" s="66"/>
    </row>
    <row r="282" spans="1:6" x14ac:dyDescent="0.2">
      <c r="A282" s="130"/>
      <c r="B282" s="79" t="str">
        <f t="shared" si="10"/>
        <v/>
      </c>
      <c r="C282" s="112" t="str">
        <f t="shared" si="9"/>
        <v/>
      </c>
      <c r="D282" s="39"/>
      <c r="E282" s="40"/>
      <c r="F282" s="66"/>
    </row>
    <row r="283" spans="1:6" x14ac:dyDescent="0.2">
      <c r="A283" s="130"/>
      <c r="B283" s="79" t="str">
        <f t="shared" si="10"/>
        <v/>
      </c>
      <c r="C283" s="112" t="str">
        <f t="shared" si="9"/>
        <v/>
      </c>
      <c r="D283" s="39"/>
      <c r="E283" s="40"/>
      <c r="F283" s="66"/>
    </row>
    <row r="284" spans="1:6" x14ac:dyDescent="0.2">
      <c r="A284" s="130"/>
      <c r="B284" s="79" t="str">
        <f t="shared" si="10"/>
        <v/>
      </c>
      <c r="C284" s="112" t="str">
        <f t="shared" si="9"/>
        <v/>
      </c>
      <c r="D284" s="39"/>
      <c r="E284" s="40"/>
      <c r="F284" s="66"/>
    </row>
    <row r="285" spans="1:6" x14ac:dyDescent="0.2">
      <c r="A285" s="130"/>
      <c r="B285" s="79" t="str">
        <f t="shared" si="10"/>
        <v/>
      </c>
      <c r="C285" s="112" t="str">
        <f t="shared" si="9"/>
        <v/>
      </c>
      <c r="D285" s="39"/>
      <c r="E285" s="40"/>
      <c r="F285" s="66"/>
    </row>
    <row r="286" spans="1:6" x14ac:dyDescent="0.2">
      <c r="A286" s="130"/>
      <c r="B286" s="79" t="str">
        <f t="shared" si="10"/>
        <v/>
      </c>
      <c r="C286" s="112" t="str">
        <f t="shared" si="9"/>
        <v/>
      </c>
      <c r="D286" s="39"/>
      <c r="E286" s="40"/>
      <c r="F286" s="66"/>
    </row>
    <row r="287" spans="1:6" x14ac:dyDescent="0.2">
      <c r="A287" s="130"/>
      <c r="B287" s="79" t="str">
        <f t="shared" si="10"/>
        <v/>
      </c>
      <c r="C287" s="112" t="str">
        <f t="shared" si="9"/>
        <v/>
      </c>
      <c r="D287" s="39"/>
      <c r="E287" s="40"/>
      <c r="F287" s="66"/>
    </row>
    <row r="288" spans="1:6" x14ac:dyDescent="0.2">
      <c r="A288" s="130"/>
      <c r="B288" s="79" t="str">
        <f t="shared" si="10"/>
        <v/>
      </c>
      <c r="C288" s="112" t="str">
        <f t="shared" si="9"/>
        <v/>
      </c>
      <c r="D288" s="39"/>
      <c r="E288" s="40"/>
      <c r="F288" s="66"/>
    </row>
    <row r="289" spans="1:6" x14ac:dyDescent="0.2">
      <c r="A289" s="130"/>
      <c r="B289" s="79" t="str">
        <f t="shared" si="10"/>
        <v/>
      </c>
      <c r="C289" s="112" t="str">
        <f t="shared" si="9"/>
        <v/>
      </c>
      <c r="D289" s="39"/>
      <c r="E289" s="40"/>
      <c r="F289" s="66"/>
    </row>
    <row r="290" spans="1:6" x14ac:dyDescent="0.2">
      <c r="A290" s="130"/>
      <c r="B290" s="79" t="str">
        <f t="shared" si="10"/>
        <v/>
      </c>
      <c r="C290" s="112" t="str">
        <f t="shared" si="9"/>
        <v/>
      </c>
      <c r="D290" s="39"/>
      <c r="E290" s="40"/>
      <c r="F290" s="66"/>
    </row>
    <row r="291" spans="1:6" x14ac:dyDescent="0.2">
      <c r="A291" s="130"/>
      <c r="B291" s="79" t="str">
        <f t="shared" si="10"/>
        <v/>
      </c>
      <c r="C291" s="112" t="str">
        <f t="shared" si="9"/>
        <v/>
      </c>
      <c r="D291" s="39"/>
      <c r="E291" s="40"/>
      <c r="F291" s="66"/>
    </row>
    <row r="292" spans="1:6" x14ac:dyDescent="0.2">
      <c r="A292" s="130"/>
      <c r="B292" s="79" t="str">
        <f t="shared" si="10"/>
        <v/>
      </c>
      <c r="C292" s="112" t="str">
        <f t="shared" si="9"/>
        <v/>
      </c>
      <c r="D292" s="39"/>
      <c r="E292" s="40"/>
      <c r="F292" s="66"/>
    </row>
    <row r="293" spans="1:6" x14ac:dyDescent="0.2">
      <c r="A293" s="130"/>
      <c r="B293" s="79" t="str">
        <f t="shared" si="10"/>
        <v/>
      </c>
      <c r="C293" s="112" t="str">
        <f t="shared" si="9"/>
        <v/>
      </c>
      <c r="D293" s="39"/>
      <c r="E293" s="40"/>
      <c r="F293" s="66"/>
    </row>
    <row r="294" spans="1:6" x14ac:dyDescent="0.2">
      <c r="A294" s="130"/>
      <c r="B294" s="79" t="str">
        <f t="shared" si="10"/>
        <v/>
      </c>
      <c r="C294" s="112" t="str">
        <f t="shared" si="9"/>
        <v/>
      </c>
      <c r="D294" s="39"/>
      <c r="E294" s="40"/>
      <c r="F294" s="66"/>
    </row>
    <row r="295" spans="1:6" x14ac:dyDescent="0.2">
      <c r="A295" s="130"/>
      <c r="B295" s="79" t="str">
        <f t="shared" si="10"/>
        <v/>
      </c>
      <c r="C295" s="112" t="str">
        <f t="shared" si="9"/>
        <v/>
      </c>
      <c r="D295" s="39"/>
      <c r="E295" s="40"/>
      <c r="F295" s="66"/>
    </row>
    <row r="296" spans="1:6" x14ac:dyDescent="0.2">
      <c r="A296" s="130"/>
      <c r="B296" s="79" t="str">
        <f t="shared" si="10"/>
        <v/>
      </c>
      <c r="C296" s="112" t="str">
        <f t="shared" si="9"/>
        <v/>
      </c>
      <c r="D296" s="39"/>
      <c r="E296" s="40"/>
      <c r="F296" s="66"/>
    </row>
    <row r="297" spans="1:6" x14ac:dyDescent="0.2">
      <c r="A297" s="130"/>
      <c r="B297" s="79" t="str">
        <f t="shared" si="10"/>
        <v/>
      </c>
      <c r="C297" s="112" t="str">
        <f t="shared" si="9"/>
        <v/>
      </c>
      <c r="D297" s="39"/>
      <c r="E297" s="40"/>
      <c r="F297" s="66"/>
    </row>
    <row r="298" spans="1:6" x14ac:dyDescent="0.2">
      <c r="A298" s="130"/>
      <c r="B298" s="79" t="str">
        <f t="shared" si="10"/>
        <v/>
      </c>
      <c r="C298" s="112" t="str">
        <f t="shared" si="9"/>
        <v/>
      </c>
      <c r="D298" s="39"/>
      <c r="E298" s="40"/>
      <c r="F298" s="66"/>
    </row>
    <row r="299" spans="1:6" x14ac:dyDescent="0.2">
      <c r="A299" s="130"/>
      <c r="B299" s="79" t="str">
        <f t="shared" si="10"/>
        <v/>
      </c>
      <c r="C299" s="112" t="str">
        <f t="shared" si="9"/>
        <v/>
      </c>
      <c r="D299" s="39"/>
      <c r="E299" s="40"/>
      <c r="F299" s="66"/>
    </row>
    <row r="300" spans="1:6" x14ac:dyDescent="0.2">
      <c r="A300" s="130"/>
      <c r="B300" s="79" t="str">
        <f t="shared" si="10"/>
        <v/>
      </c>
      <c r="C300" s="112" t="str">
        <f t="shared" si="9"/>
        <v/>
      </c>
      <c r="D300" s="39"/>
      <c r="E300" s="40"/>
      <c r="F300" s="66"/>
    </row>
    <row r="301" spans="1:6" x14ac:dyDescent="0.2">
      <c r="A301" s="130"/>
      <c r="B301" s="79" t="str">
        <f t="shared" si="10"/>
        <v/>
      </c>
      <c r="C301" s="112" t="str">
        <f t="shared" si="9"/>
        <v/>
      </c>
      <c r="D301" s="39"/>
      <c r="E301" s="40"/>
      <c r="F301" s="66"/>
    </row>
    <row r="302" spans="1:6" x14ac:dyDescent="0.2">
      <c r="A302" s="130"/>
      <c r="B302" s="79" t="str">
        <f t="shared" si="10"/>
        <v/>
      </c>
      <c r="C302" s="112" t="str">
        <f t="shared" si="9"/>
        <v/>
      </c>
      <c r="D302" s="39"/>
      <c r="E302" s="40"/>
      <c r="F302" s="66"/>
    </row>
    <row r="303" spans="1:6" x14ac:dyDescent="0.2">
      <c r="A303" s="130"/>
      <c r="B303" s="79" t="str">
        <f t="shared" si="10"/>
        <v/>
      </c>
      <c r="C303" s="112" t="str">
        <f t="shared" si="9"/>
        <v/>
      </c>
      <c r="D303" s="39"/>
      <c r="E303" s="40"/>
      <c r="F303" s="66"/>
    </row>
    <row r="304" spans="1:6" x14ac:dyDescent="0.2">
      <c r="A304" s="130"/>
      <c r="B304" s="79" t="str">
        <f t="shared" si="10"/>
        <v/>
      </c>
      <c r="C304" s="112" t="str">
        <f t="shared" si="9"/>
        <v/>
      </c>
      <c r="D304" s="39"/>
      <c r="E304" s="40"/>
      <c r="F304" s="66"/>
    </row>
    <row r="305" spans="1:6" x14ac:dyDescent="0.2">
      <c r="A305" s="130"/>
      <c r="B305" s="79" t="str">
        <f t="shared" si="10"/>
        <v/>
      </c>
      <c r="C305" s="112" t="str">
        <f t="shared" si="9"/>
        <v/>
      </c>
      <c r="D305" s="39"/>
      <c r="E305" s="40"/>
      <c r="F305" s="66"/>
    </row>
    <row r="306" spans="1:6" x14ac:dyDescent="0.2">
      <c r="A306" s="130"/>
      <c r="B306" s="79" t="str">
        <f t="shared" si="10"/>
        <v/>
      </c>
      <c r="C306" s="112" t="str">
        <f t="shared" si="9"/>
        <v/>
      </c>
      <c r="D306" s="39"/>
      <c r="E306" s="40"/>
      <c r="F306" s="66"/>
    </row>
    <row r="307" spans="1:6" x14ac:dyDescent="0.2">
      <c r="A307" s="130"/>
      <c r="B307" s="79" t="str">
        <f t="shared" si="10"/>
        <v/>
      </c>
      <c r="C307" s="112" t="str">
        <f t="shared" si="9"/>
        <v/>
      </c>
      <c r="D307" s="39"/>
      <c r="E307" s="40"/>
      <c r="F307" s="66"/>
    </row>
    <row r="308" spans="1:6" x14ac:dyDescent="0.2">
      <c r="A308" s="130"/>
      <c r="B308" s="79" t="str">
        <f t="shared" si="10"/>
        <v/>
      </c>
      <c r="C308" s="112" t="str">
        <f t="shared" si="9"/>
        <v/>
      </c>
      <c r="D308" s="39"/>
      <c r="E308" s="40"/>
      <c r="F308" s="66"/>
    </row>
    <row r="309" spans="1:6" x14ac:dyDescent="0.2">
      <c r="A309" s="130"/>
      <c r="B309" s="79" t="str">
        <f t="shared" si="10"/>
        <v/>
      </c>
      <c r="C309" s="112" t="str">
        <f t="shared" si="9"/>
        <v/>
      </c>
      <c r="D309" s="39"/>
      <c r="E309" s="40"/>
      <c r="F309" s="66"/>
    </row>
    <row r="310" spans="1:6" x14ac:dyDescent="0.2">
      <c r="A310" s="130"/>
      <c r="B310" s="79" t="str">
        <f t="shared" si="10"/>
        <v/>
      </c>
      <c r="C310" s="112" t="str">
        <f t="shared" si="9"/>
        <v/>
      </c>
      <c r="D310" s="39"/>
      <c r="E310" s="40"/>
      <c r="F310" s="66"/>
    </row>
    <row r="311" spans="1:6" x14ac:dyDescent="0.2">
      <c r="A311" s="130"/>
      <c r="B311" s="79" t="str">
        <f t="shared" si="10"/>
        <v/>
      </c>
      <c r="C311" s="112" t="str">
        <f t="shared" si="9"/>
        <v/>
      </c>
      <c r="D311" s="39"/>
      <c r="E311" s="40"/>
      <c r="F311" s="66"/>
    </row>
    <row r="312" spans="1:6" x14ac:dyDescent="0.2">
      <c r="A312" s="130"/>
      <c r="B312" s="79" t="str">
        <f t="shared" si="10"/>
        <v/>
      </c>
      <c r="C312" s="112" t="str">
        <f t="shared" si="9"/>
        <v/>
      </c>
      <c r="D312" s="39"/>
      <c r="E312" s="40"/>
      <c r="F312" s="66"/>
    </row>
    <row r="313" spans="1:6" x14ac:dyDescent="0.2">
      <c r="A313" s="130"/>
      <c r="B313" s="79" t="str">
        <f t="shared" si="10"/>
        <v/>
      </c>
      <c r="C313" s="112" t="str">
        <f t="shared" si="9"/>
        <v/>
      </c>
      <c r="D313" s="39"/>
      <c r="E313" s="40"/>
      <c r="F313" s="66"/>
    </row>
    <row r="314" spans="1:6" x14ac:dyDescent="0.2">
      <c r="A314" s="130"/>
      <c r="B314" s="79" t="str">
        <f t="shared" si="10"/>
        <v/>
      </c>
      <c r="C314" s="112" t="str">
        <f t="shared" si="9"/>
        <v/>
      </c>
      <c r="D314" s="39"/>
      <c r="E314" s="40"/>
      <c r="F314" s="66"/>
    </row>
    <row r="315" spans="1:6" x14ac:dyDescent="0.2">
      <c r="A315" s="130"/>
      <c r="B315" s="79" t="str">
        <f t="shared" si="10"/>
        <v/>
      </c>
      <c r="C315" s="112" t="str">
        <f t="shared" si="9"/>
        <v/>
      </c>
      <c r="D315" s="39"/>
      <c r="E315" s="40"/>
      <c r="F315" s="66"/>
    </row>
    <row r="316" spans="1:6" x14ac:dyDescent="0.2">
      <c r="A316" s="130"/>
      <c r="B316" s="79" t="str">
        <f t="shared" si="10"/>
        <v/>
      </c>
      <c r="C316" s="112" t="str">
        <f t="shared" si="9"/>
        <v/>
      </c>
      <c r="D316" s="39"/>
      <c r="E316" s="40"/>
      <c r="F316" s="66"/>
    </row>
    <row r="317" spans="1:6" x14ac:dyDescent="0.2">
      <c r="A317" s="130"/>
      <c r="B317" s="79" t="str">
        <f t="shared" si="10"/>
        <v/>
      </c>
      <c r="C317" s="112" t="str">
        <f t="shared" si="9"/>
        <v/>
      </c>
      <c r="D317" s="39"/>
      <c r="E317" s="40"/>
      <c r="F317" s="66"/>
    </row>
    <row r="318" spans="1:6" x14ac:dyDescent="0.2">
      <c r="A318" s="130"/>
      <c r="B318" s="79" t="str">
        <f t="shared" si="10"/>
        <v/>
      </c>
      <c r="C318" s="112" t="str">
        <f t="shared" si="9"/>
        <v/>
      </c>
      <c r="D318" s="39"/>
      <c r="E318" s="40"/>
      <c r="F318" s="66"/>
    </row>
    <row r="319" spans="1:6" x14ac:dyDescent="0.2">
      <c r="A319" s="130"/>
      <c r="B319" s="79" t="str">
        <f t="shared" si="10"/>
        <v/>
      </c>
      <c r="C319" s="112" t="str">
        <f t="shared" si="9"/>
        <v/>
      </c>
      <c r="D319" s="39"/>
      <c r="E319" s="40"/>
      <c r="F319" s="66"/>
    </row>
    <row r="320" spans="1:6" x14ac:dyDescent="0.2">
      <c r="A320" s="130"/>
      <c r="B320" s="79" t="str">
        <f t="shared" si="10"/>
        <v/>
      </c>
      <c r="C320" s="112" t="str">
        <f t="shared" si="9"/>
        <v/>
      </c>
      <c r="D320" s="39"/>
      <c r="E320" s="40"/>
      <c r="F320" s="66"/>
    </row>
    <row r="321" spans="1:6" x14ac:dyDescent="0.2">
      <c r="A321" s="130"/>
      <c r="B321" s="79" t="str">
        <f t="shared" si="10"/>
        <v/>
      </c>
      <c r="C321" s="112" t="str">
        <f t="shared" si="9"/>
        <v/>
      </c>
      <c r="D321" s="39"/>
      <c r="E321" s="40"/>
      <c r="F321" s="66"/>
    </row>
    <row r="322" spans="1:6" x14ac:dyDescent="0.2">
      <c r="A322" s="130"/>
      <c r="B322" s="79" t="str">
        <f t="shared" si="10"/>
        <v/>
      </c>
      <c r="C322" s="112" t="str">
        <f t="shared" si="9"/>
        <v/>
      </c>
      <c r="D322" s="39"/>
      <c r="E322" s="40"/>
      <c r="F322" s="66"/>
    </row>
    <row r="323" spans="1:6" x14ac:dyDescent="0.2">
      <c r="A323" s="130"/>
      <c r="B323" s="79" t="str">
        <f t="shared" si="10"/>
        <v/>
      </c>
      <c r="C323" s="112" t="str">
        <f t="shared" si="9"/>
        <v/>
      </c>
      <c r="D323" s="39"/>
      <c r="E323" s="40"/>
      <c r="F323" s="66"/>
    </row>
    <row r="324" spans="1:6" x14ac:dyDescent="0.2">
      <c r="A324" s="130"/>
      <c r="B324" s="79" t="str">
        <f t="shared" si="10"/>
        <v/>
      </c>
      <c r="C324" s="112" t="str">
        <f t="shared" si="9"/>
        <v/>
      </c>
      <c r="D324" s="39"/>
      <c r="E324" s="40"/>
      <c r="F324" s="66"/>
    </row>
    <row r="325" spans="1:6" x14ac:dyDescent="0.2">
      <c r="A325" s="130"/>
      <c r="B325" s="79" t="str">
        <f t="shared" si="10"/>
        <v/>
      </c>
      <c r="C325" s="112" t="str">
        <f t="shared" si="9"/>
        <v/>
      </c>
      <c r="D325" s="39"/>
      <c r="E325" s="40"/>
      <c r="F325" s="66"/>
    </row>
    <row r="326" spans="1:6" x14ac:dyDescent="0.2">
      <c r="A326" s="130"/>
      <c r="B326" s="79" t="str">
        <f t="shared" si="10"/>
        <v/>
      </c>
      <c r="C326" s="112" t="str">
        <f t="shared" si="9"/>
        <v/>
      </c>
      <c r="D326" s="39"/>
      <c r="E326" s="40"/>
      <c r="F326" s="66"/>
    </row>
    <row r="327" spans="1:6" x14ac:dyDescent="0.2">
      <c r="A327" s="130"/>
      <c r="B327" s="79" t="str">
        <f t="shared" si="10"/>
        <v/>
      </c>
      <c r="C327" s="112" t="str">
        <f t="shared" si="9"/>
        <v/>
      </c>
      <c r="D327" s="39"/>
      <c r="E327" s="40"/>
      <c r="F327" s="66"/>
    </row>
    <row r="328" spans="1:6" x14ac:dyDescent="0.2">
      <c r="A328" s="130"/>
      <c r="B328" s="79" t="str">
        <f t="shared" si="10"/>
        <v/>
      </c>
      <c r="C328" s="112" t="str">
        <f t="shared" ref="C328:C391" si="11">IF(A328="","",IF(ISERROR(VLOOKUP(TEXT(A328,0),remples,9,0)),IF(ISERROR(VLOOKUP(TEXT(A328,0),rempl_ficha,6,0)),"***** Codigo No Encontrado *****",UPPER((VLOOKUP(TEXT(A328,0),rempl_ficha,6,0)))),VLOOKUP(TEXT(A328,0),remples,9,0)))</f>
        <v/>
      </c>
      <c r="D328" s="39"/>
      <c r="E328" s="40"/>
      <c r="F328" s="66"/>
    </row>
    <row r="329" spans="1:6" x14ac:dyDescent="0.2">
      <c r="A329" s="130"/>
      <c r="B329" s="79" t="str">
        <f t="shared" ref="B329:B392" si="12">IF(A329="","",IF(ISERROR(VLOOKUP(TEXT(A329,0),remples,3,0)),IF(ISERROR(VLOOKUP(TEXT(A329,0),rempl_ficha,7,0)),"***** Codigo No Encontrado *****",UPPER((VLOOKUP(TEXT(A329,0),rempl_ficha,7,0)&amp;"   "&amp;VLOOKUP(TEXT(A329,0),rempl_ficha,8,0)&amp;","&amp;VLOOKUP(TEXT(A329,0),rempl_ficha,9,0)))),VLOOKUP(TEXT(A329,0),remples,3,0)))</f>
        <v/>
      </c>
      <c r="C329" s="112" t="str">
        <f t="shared" si="11"/>
        <v/>
      </c>
      <c r="D329" s="39"/>
      <c r="E329" s="40"/>
      <c r="F329" s="66"/>
    </row>
    <row r="330" spans="1:6" x14ac:dyDescent="0.2">
      <c r="A330" s="130"/>
      <c r="B330" s="79" t="str">
        <f t="shared" si="12"/>
        <v/>
      </c>
      <c r="C330" s="112" t="str">
        <f t="shared" si="11"/>
        <v/>
      </c>
      <c r="D330" s="39"/>
      <c r="E330" s="40"/>
      <c r="F330" s="66"/>
    </row>
    <row r="331" spans="1:6" x14ac:dyDescent="0.2">
      <c r="A331" s="130"/>
      <c r="B331" s="79" t="str">
        <f t="shared" si="12"/>
        <v/>
      </c>
      <c r="C331" s="112" t="str">
        <f t="shared" si="11"/>
        <v/>
      </c>
      <c r="D331" s="39"/>
      <c r="E331" s="40"/>
      <c r="F331" s="66"/>
    </row>
    <row r="332" spans="1:6" x14ac:dyDescent="0.2">
      <c r="A332" s="130"/>
      <c r="B332" s="79" t="str">
        <f t="shared" si="12"/>
        <v/>
      </c>
      <c r="C332" s="112" t="str">
        <f t="shared" si="11"/>
        <v/>
      </c>
      <c r="D332" s="39"/>
      <c r="E332" s="40"/>
      <c r="F332" s="66"/>
    </row>
    <row r="333" spans="1:6" x14ac:dyDescent="0.2">
      <c r="A333" s="130"/>
      <c r="B333" s="79" t="str">
        <f t="shared" si="12"/>
        <v/>
      </c>
      <c r="C333" s="112" t="str">
        <f t="shared" si="11"/>
        <v/>
      </c>
      <c r="D333" s="39"/>
      <c r="E333" s="40"/>
      <c r="F333" s="66"/>
    </row>
    <row r="334" spans="1:6" x14ac:dyDescent="0.2">
      <c r="A334" s="130"/>
      <c r="B334" s="79" t="str">
        <f t="shared" si="12"/>
        <v/>
      </c>
      <c r="C334" s="112" t="str">
        <f t="shared" si="11"/>
        <v/>
      </c>
      <c r="D334" s="39"/>
      <c r="E334" s="40"/>
      <c r="F334" s="66"/>
    </row>
    <row r="335" spans="1:6" x14ac:dyDescent="0.2">
      <c r="A335" s="130"/>
      <c r="B335" s="79" t="str">
        <f t="shared" si="12"/>
        <v/>
      </c>
      <c r="C335" s="112" t="str">
        <f t="shared" si="11"/>
        <v/>
      </c>
      <c r="D335" s="39"/>
      <c r="E335" s="40"/>
      <c r="F335" s="66"/>
    </row>
    <row r="336" spans="1:6" x14ac:dyDescent="0.2">
      <c r="A336" s="130"/>
      <c r="B336" s="79" t="str">
        <f t="shared" si="12"/>
        <v/>
      </c>
      <c r="C336" s="112" t="str">
        <f t="shared" si="11"/>
        <v/>
      </c>
      <c r="D336" s="39"/>
      <c r="E336" s="40"/>
      <c r="F336" s="66"/>
    </row>
    <row r="337" spans="1:6" x14ac:dyDescent="0.2">
      <c r="A337" s="130"/>
      <c r="B337" s="79" t="str">
        <f t="shared" si="12"/>
        <v/>
      </c>
      <c r="C337" s="112" t="str">
        <f t="shared" si="11"/>
        <v/>
      </c>
      <c r="D337" s="39"/>
      <c r="E337" s="40"/>
      <c r="F337" s="66"/>
    </row>
    <row r="338" spans="1:6" x14ac:dyDescent="0.2">
      <c r="A338" s="130"/>
      <c r="B338" s="79" t="str">
        <f t="shared" si="12"/>
        <v/>
      </c>
      <c r="C338" s="112" t="str">
        <f t="shared" si="11"/>
        <v/>
      </c>
      <c r="D338" s="39"/>
      <c r="E338" s="40"/>
      <c r="F338" s="66"/>
    </row>
    <row r="339" spans="1:6" x14ac:dyDescent="0.2">
      <c r="A339" s="130"/>
      <c r="B339" s="79" t="str">
        <f t="shared" si="12"/>
        <v/>
      </c>
      <c r="C339" s="112" t="str">
        <f t="shared" si="11"/>
        <v/>
      </c>
      <c r="D339" s="39"/>
      <c r="E339" s="40"/>
      <c r="F339" s="66"/>
    </row>
    <row r="340" spans="1:6" x14ac:dyDescent="0.2">
      <c r="A340" s="130"/>
      <c r="B340" s="79" t="str">
        <f t="shared" si="12"/>
        <v/>
      </c>
      <c r="C340" s="112" t="str">
        <f t="shared" si="11"/>
        <v/>
      </c>
      <c r="D340" s="39"/>
      <c r="E340" s="40"/>
      <c r="F340" s="66"/>
    </row>
    <row r="341" spans="1:6" x14ac:dyDescent="0.2">
      <c r="A341" s="130"/>
      <c r="B341" s="79" t="str">
        <f t="shared" si="12"/>
        <v/>
      </c>
      <c r="C341" s="112" t="str">
        <f t="shared" si="11"/>
        <v/>
      </c>
      <c r="D341" s="39"/>
      <c r="E341" s="40"/>
      <c r="F341" s="66"/>
    </row>
    <row r="342" spans="1:6" x14ac:dyDescent="0.2">
      <c r="A342" s="130"/>
      <c r="B342" s="79" t="str">
        <f t="shared" si="12"/>
        <v/>
      </c>
      <c r="C342" s="112" t="str">
        <f t="shared" si="11"/>
        <v/>
      </c>
      <c r="D342" s="39"/>
      <c r="E342" s="40"/>
      <c r="F342" s="66"/>
    </row>
    <row r="343" spans="1:6" x14ac:dyDescent="0.2">
      <c r="A343" s="130"/>
      <c r="B343" s="79" t="str">
        <f t="shared" si="12"/>
        <v/>
      </c>
      <c r="C343" s="112" t="str">
        <f t="shared" si="11"/>
        <v/>
      </c>
      <c r="D343" s="39"/>
      <c r="E343" s="40"/>
      <c r="F343" s="66"/>
    </row>
    <row r="344" spans="1:6" x14ac:dyDescent="0.2">
      <c r="A344" s="130"/>
      <c r="B344" s="79" t="str">
        <f t="shared" si="12"/>
        <v/>
      </c>
      <c r="C344" s="112" t="str">
        <f t="shared" si="11"/>
        <v/>
      </c>
      <c r="D344" s="39"/>
      <c r="E344" s="40"/>
      <c r="F344" s="66"/>
    </row>
    <row r="345" spans="1:6" x14ac:dyDescent="0.2">
      <c r="A345" s="130"/>
      <c r="B345" s="79" t="str">
        <f t="shared" si="12"/>
        <v/>
      </c>
      <c r="C345" s="112" t="str">
        <f t="shared" si="11"/>
        <v/>
      </c>
      <c r="D345" s="39"/>
      <c r="E345" s="40"/>
      <c r="F345" s="66"/>
    </row>
    <row r="346" spans="1:6" x14ac:dyDescent="0.2">
      <c r="A346" s="130"/>
      <c r="B346" s="79" t="str">
        <f t="shared" si="12"/>
        <v/>
      </c>
      <c r="C346" s="112" t="str">
        <f t="shared" si="11"/>
        <v/>
      </c>
      <c r="D346" s="39"/>
      <c r="E346" s="40"/>
      <c r="F346" s="66"/>
    </row>
    <row r="347" spans="1:6" x14ac:dyDescent="0.2">
      <c r="A347" s="130"/>
      <c r="B347" s="79" t="str">
        <f t="shared" si="12"/>
        <v/>
      </c>
      <c r="C347" s="112" t="str">
        <f t="shared" si="11"/>
        <v/>
      </c>
      <c r="D347" s="39"/>
      <c r="E347" s="40"/>
      <c r="F347" s="66"/>
    </row>
    <row r="348" spans="1:6" x14ac:dyDescent="0.2">
      <c r="A348" s="130"/>
      <c r="B348" s="79" t="str">
        <f t="shared" si="12"/>
        <v/>
      </c>
      <c r="C348" s="112" t="str">
        <f t="shared" si="11"/>
        <v/>
      </c>
      <c r="D348" s="39"/>
      <c r="E348" s="40"/>
      <c r="F348" s="66"/>
    </row>
    <row r="349" spans="1:6" x14ac:dyDescent="0.2">
      <c r="A349" s="130"/>
      <c r="B349" s="79" t="str">
        <f t="shared" si="12"/>
        <v/>
      </c>
      <c r="C349" s="112" t="str">
        <f t="shared" si="11"/>
        <v/>
      </c>
      <c r="D349" s="39"/>
      <c r="E349" s="40"/>
      <c r="F349" s="66"/>
    </row>
    <row r="350" spans="1:6" x14ac:dyDescent="0.2">
      <c r="A350" s="130"/>
      <c r="B350" s="79" t="str">
        <f t="shared" si="12"/>
        <v/>
      </c>
      <c r="C350" s="112" t="str">
        <f t="shared" si="11"/>
        <v/>
      </c>
      <c r="D350" s="39"/>
      <c r="E350" s="40"/>
      <c r="F350" s="66"/>
    </row>
    <row r="351" spans="1:6" x14ac:dyDescent="0.2">
      <c r="A351" s="130"/>
      <c r="B351" s="79" t="str">
        <f t="shared" si="12"/>
        <v/>
      </c>
      <c r="C351" s="112" t="str">
        <f t="shared" si="11"/>
        <v/>
      </c>
      <c r="D351" s="39"/>
      <c r="E351" s="40"/>
      <c r="F351" s="66"/>
    </row>
    <row r="352" spans="1:6" x14ac:dyDescent="0.2">
      <c r="A352" s="130"/>
      <c r="B352" s="79" t="str">
        <f t="shared" si="12"/>
        <v/>
      </c>
      <c r="C352" s="112" t="str">
        <f t="shared" si="11"/>
        <v/>
      </c>
      <c r="D352" s="39"/>
      <c r="E352" s="40"/>
      <c r="F352" s="66"/>
    </row>
    <row r="353" spans="1:6" x14ac:dyDescent="0.2">
      <c r="A353" s="130"/>
      <c r="B353" s="79" t="str">
        <f t="shared" si="12"/>
        <v/>
      </c>
      <c r="C353" s="112" t="str">
        <f t="shared" si="11"/>
        <v/>
      </c>
      <c r="D353" s="39"/>
      <c r="E353" s="40"/>
      <c r="F353" s="66"/>
    </row>
    <row r="354" spans="1:6" x14ac:dyDescent="0.2">
      <c r="A354" s="130"/>
      <c r="B354" s="79" t="str">
        <f t="shared" si="12"/>
        <v/>
      </c>
      <c r="C354" s="112" t="str">
        <f t="shared" si="11"/>
        <v/>
      </c>
      <c r="D354" s="39"/>
      <c r="E354" s="40"/>
      <c r="F354" s="66"/>
    </row>
    <row r="355" spans="1:6" x14ac:dyDescent="0.2">
      <c r="A355" s="130"/>
      <c r="B355" s="79" t="str">
        <f t="shared" si="12"/>
        <v/>
      </c>
      <c r="C355" s="112" t="str">
        <f t="shared" si="11"/>
        <v/>
      </c>
      <c r="D355" s="39"/>
      <c r="E355" s="40"/>
      <c r="F355" s="66"/>
    </row>
    <row r="356" spans="1:6" x14ac:dyDescent="0.2">
      <c r="A356" s="130"/>
      <c r="B356" s="79" t="str">
        <f t="shared" si="12"/>
        <v/>
      </c>
      <c r="C356" s="112" t="str">
        <f t="shared" si="11"/>
        <v/>
      </c>
      <c r="D356" s="39"/>
      <c r="E356" s="40"/>
      <c r="F356" s="66"/>
    </row>
    <row r="357" spans="1:6" x14ac:dyDescent="0.2">
      <c r="A357" s="130"/>
      <c r="B357" s="79" t="str">
        <f t="shared" si="12"/>
        <v/>
      </c>
      <c r="C357" s="112" t="str">
        <f t="shared" si="11"/>
        <v/>
      </c>
      <c r="D357" s="39"/>
      <c r="E357" s="40"/>
      <c r="F357" s="66"/>
    </row>
    <row r="358" spans="1:6" x14ac:dyDescent="0.2">
      <c r="A358" s="130"/>
      <c r="B358" s="79" t="str">
        <f t="shared" si="12"/>
        <v/>
      </c>
      <c r="C358" s="112" t="str">
        <f t="shared" si="11"/>
        <v/>
      </c>
      <c r="D358" s="39"/>
      <c r="E358" s="40"/>
      <c r="F358" s="66"/>
    </row>
    <row r="359" spans="1:6" x14ac:dyDescent="0.2">
      <c r="A359" s="130"/>
      <c r="B359" s="79" t="str">
        <f t="shared" si="12"/>
        <v/>
      </c>
      <c r="C359" s="112" t="str">
        <f t="shared" si="11"/>
        <v/>
      </c>
      <c r="D359" s="39"/>
      <c r="E359" s="40"/>
      <c r="F359" s="66"/>
    </row>
    <row r="360" spans="1:6" x14ac:dyDescent="0.2">
      <c r="A360" s="130"/>
      <c r="B360" s="79" t="str">
        <f t="shared" si="12"/>
        <v/>
      </c>
      <c r="C360" s="112" t="str">
        <f t="shared" si="11"/>
        <v/>
      </c>
      <c r="D360" s="39"/>
      <c r="E360" s="40"/>
      <c r="F360" s="66"/>
    </row>
    <row r="361" spans="1:6" x14ac:dyDescent="0.2">
      <c r="A361" s="130"/>
      <c r="B361" s="79" t="str">
        <f t="shared" si="12"/>
        <v/>
      </c>
      <c r="C361" s="112" t="str">
        <f t="shared" si="11"/>
        <v/>
      </c>
      <c r="D361" s="39"/>
      <c r="E361" s="40"/>
      <c r="F361" s="66"/>
    </row>
    <row r="362" spans="1:6" x14ac:dyDescent="0.2">
      <c r="A362" s="130"/>
      <c r="B362" s="79" t="str">
        <f t="shared" si="12"/>
        <v/>
      </c>
      <c r="C362" s="112" t="str">
        <f t="shared" si="11"/>
        <v/>
      </c>
      <c r="D362" s="39"/>
      <c r="E362" s="40"/>
      <c r="F362" s="66"/>
    </row>
    <row r="363" spans="1:6" x14ac:dyDescent="0.2">
      <c r="A363" s="130"/>
      <c r="B363" s="79" t="str">
        <f t="shared" si="12"/>
        <v/>
      </c>
      <c r="C363" s="112" t="str">
        <f t="shared" si="11"/>
        <v/>
      </c>
      <c r="D363" s="39"/>
      <c r="E363" s="40"/>
      <c r="F363" s="66"/>
    </row>
    <row r="364" spans="1:6" x14ac:dyDescent="0.2">
      <c r="A364" s="130"/>
      <c r="B364" s="79" t="str">
        <f t="shared" si="12"/>
        <v/>
      </c>
      <c r="C364" s="112" t="str">
        <f t="shared" si="11"/>
        <v/>
      </c>
      <c r="D364" s="39"/>
      <c r="E364" s="40"/>
      <c r="F364" s="66"/>
    </row>
    <row r="365" spans="1:6" x14ac:dyDescent="0.2">
      <c r="A365" s="130"/>
      <c r="B365" s="79" t="str">
        <f t="shared" si="12"/>
        <v/>
      </c>
      <c r="C365" s="112" t="str">
        <f t="shared" si="11"/>
        <v/>
      </c>
      <c r="D365" s="39"/>
      <c r="E365" s="40"/>
      <c r="F365" s="66"/>
    </row>
    <row r="366" spans="1:6" x14ac:dyDescent="0.2">
      <c r="A366" s="130"/>
      <c r="B366" s="79" t="str">
        <f t="shared" si="12"/>
        <v/>
      </c>
      <c r="C366" s="112" t="str">
        <f t="shared" si="11"/>
        <v/>
      </c>
      <c r="D366" s="39"/>
      <c r="E366" s="40"/>
      <c r="F366" s="66"/>
    </row>
    <row r="367" spans="1:6" x14ac:dyDescent="0.2">
      <c r="A367" s="130"/>
      <c r="B367" s="79" t="str">
        <f t="shared" si="12"/>
        <v/>
      </c>
      <c r="C367" s="112" t="str">
        <f t="shared" si="11"/>
        <v/>
      </c>
      <c r="D367" s="39"/>
      <c r="E367" s="40"/>
      <c r="F367" s="66"/>
    </row>
    <row r="368" spans="1:6" x14ac:dyDescent="0.2">
      <c r="A368" s="130"/>
      <c r="B368" s="79" t="str">
        <f t="shared" si="12"/>
        <v/>
      </c>
      <c r="C368" s="112" t="str">
        <f t="shared" si="11"/>
        <v/>
      </c>
      <c r="D368" s="39"/>
      <c r="E368" s="40"/>
      <c r="F368" s="66"/>
    </row>
    <row r="369" spans="1:6" x14ac:dyDescent="0.2">
      <c r="A369" s="130"/>
      <c r="B369" s="79" t="str">
        <f t="shared" si="12"/>
        <v/>
      </c>
      <c r="C369" s="112" t="str">
        <f t="shared" si="11"/>
        <v/>
      </c>
      <c r="D369" s="39"/>
      <c r="E369" s="40"/>
      <c r="F369" s="66"/>
    </row>
    <row r="370" spans="1:6" x14ac:dyDescent="0.2">
      <c r="A370" s="130"/>
      <c r="B370" s="79" t="str">
        <f t="shared" si="12"/>
        <v/>
      </c>
      <c r="C370" s="112" t="str">
        <f t="shared" si="11"/>
        <v/>
      </c>
      <c r="D370" s="39"/>
      <c r="E370" s="40"/>
      <c r="F370" s="66"/>
    </row>
    <row r="371" spans="1:6" x14ac:dyDescent="0.2">
      <c r="A371" s="130"/>
      <c r="B371" s="79" t="str">
        <f t="shared" si="12"/>
        <v/>
      </c>
      <c r="C371" s="112" t="str">
        <f t="shared" si="11"/>
        <v/>
      </c>
      <c r="D371" s="39"/>
      <c r="E371" s="40"/>
      <c r="F371" s="66"/>
    </row>
    <row r="372" spans="1:6" x14ac:dyDescent="0.2">
      <c r="A372" s="130"/>
      <c r="B372" s="79" t="str">
        <f t="shared" si="12"/>
        <v/>
      </c>
      <c r="C372" s="112" t="str">
        <f t="shared" si="11"/>
        <v/>
      </c>
      <c r="D372" s="39"/>
      <c r="E372" s="40"/>
      <c r="F372" s="66"/>
    </row>
    <row r="373" spans="1:6" x14ac:dyDescent="0.2">
      <c r="A373" s="130"/>
      <c r="B373" s="79" t="str">
        <f t="shared" si="12"/>
        <v/>
      </c>
      <c r="C373" s="112" t="str">
        <f t="shared" si="11"/>
        <v/>
      </c>
      <c r="D373" s="39"/>
      <c r="E373" s="40"/>
      <c r="F373" s="66"/>
    </row>
    <row r="374" spans="1:6" x14ac:dyDescent="0.2">
      <c r="A374" s="130"/>
      <c r="B374" s="79" t="str">
        <f t="shared" si="12"/>
        <v/>
      </c>
      <c r="C374" s="112" t="str">
        <f t="shared" si="11"/>
        <v/>
      </c>
      <c r="D374" s="39"/>
      <c r="E374" s="40"/>
      <c r="F374" s="66"/>
    </row>
    <row r="375" spans="1:6" x14ac:dyDescent="0.2">
      <c r="A375" s="130"/>
      <c r="B375" s="79" t="str">
        <f t="shared" si="12"/>
        <v/>
      </c>
      <c r="C375" s="112" t="str">
        <f t="shared" si="11"/>
        <v/>
      </c>
      <c r="D375" s="39"/>
      <c r="E375" s="40"/>
      <c r="F375" s="66"/>
    </row>
    <row r="376" spans="1:6" x14ac:dyDescent="0.2">
      <c r="A376" s="130"/>
      <c r="B376" s="79" t="str">
        <f t="shared" si="12"/>
        <v/>
      </c>
      <c r="C376" s="112" t="str">
        <f t="shared" si="11"/>
        <v/>
      </c>
      <c r="D376" s="39"/>
      <c r="E376" s="40"/>
      <c r="F376" s="66"/>
    </row>
    <row r="377" spans="1:6" x14ac:dyDescent="0.2">
      <c r="A377" s="130"/>
      <c r="B377" s="79" t="str">
        <f t="shared" si="12"/>
        <v/>
      </c>
      <c r="C377" s="112" t="str">
        <f t="shared" si="11"/>
        <v/>
      </c>
      <c r="D377" s="39"/>
      <c r="E377" s="40"/>
      <c r="F377" s="66"/>
    </row>
    <row r="378" spans="1:6" x14ac:dyDescent="0.2">
      <c r="A378" s="130"/>
      <c r="B378" s="79" t="str">
        <f t="shared" si="12"/>
        <v/>
      </c>
      <c r="C378" s="112" t="str">
        <f t="shared" si="11"/>
        <v/>
      </c>
      <c r="D378" s="39"/>
      <c r="E378" s="40"/>
      <c r="F378" s="66"/>
    </row>
    <row r="379" spans="1:6" x14ac:dyDescent="0.2">
      <c r="A379" s="130"/>
      <c r="B379" s="79" t="str">
        <f t="shared" si="12"/>
        <v/>
      </c>
      <c r="C379" s="112" t="str">
        <f t="shared" si="11"/>
        <v/>
      </c>
      <c r="D379" s="39"/>
      <c r="E379" s="40"/>
      <c r="F379" s="66"/>
    </row>
    <row r="380" spans="1:6" x14ac:dyDescent="0.2">
      <c r="A380" s="130"/>
      <c r="B380" s="79" t="str">
        <f t="shared" si="12"/>
        <v/>
      </c>
      <c r="C380" s="112" t="str">
        <f t="shared" si="11"/>
        <v/>
      </c>
      <c r="D380" s="39"/>
      <c r="E380" s="40"/>
      <c r="F380" s="66"/>
    </row>
    <row r="381" spans="1:6" x14ac:dyDescent="0.2">
      <c r="A381" s="130"/>
      <c r="B381" s="79" t="str">
        <f t="shared" si="12"/>
        <v/>
      </c>
      <c r="C381" s="112" t="str">
        <f t="shared" si="11"/>
        <v/>
      </c>
      <c r="D381" s="39"/>
      <c r="E381" s="40"/>
      <c r="F381" s="66"/>
    </row>
    <row r="382" spans="1:6" x14ac:dyDescent="0.2">
      <c r="A382" s="130"/>
      <c r="B382" s="79" t="str">
        <f t="shared" si="12"/>
        <v/>
      </c>
      <c r="C382" s="112" t="str">
        <f t="shared" si="11"/>
        <v/>
      </c>
      <c r="D382" s="39"/>
      <c r="E382" s="40"/>
      <c r="F382" s="66"/>
    </row>
    <row r="383" spans="1:6" x14ac:dyDescent="0.2">
      <c r="A383" s="130"/>
      <c r="B383" s="79" t="str">
        <f t="shared" si="12"/>
        <v/>
      </c>
      <c r="C383" s="112" t="str">
        <f t="shared" si="11"/>
        <v/>
      </c>
      <c r="D383" s="39"/>
      <c r="E383" s="40"/>
      <c r="F383" s="66"/>
    </row>
    <row r="384" spans="1:6" x14ac:dyDescent="0.2">
      <c r="A384" s="130"/>
      <c r="B384" s="79" t="str">
        <f t="shared" si="12"/>
        <v/>
      </c>
      <c r="C384" s="112" t="str">
        <f t="shared" si="11"/>
        <v/>
      </c>
      <c r="D384" s="39"/>
      <c r="E384" s="40"/>
      <c r="F384" s="66"/>
    </row>
    <row r="385" spans="1:6" x14ac:dyDescent="0.2">
      <c r="A385" s="130"/>
      <c r="B385" s="79" t="str">
        <f t="shared" si="12"/>
        <v/>
      </c>
      <c r="C385" s="112" t="str">
        <f t="shared" si="11"/>
        <v/>
      </c>
      <c r="D385" s="39"/>
      <c r="E385" s="40"/>
      <c r="F385" s="66"/>
    </row>
    <row r="386" spans="1:6" x14ac:dyDescent="0.2">
      <c r="A386" s="130"/>
      <c r="B386" s="79" t="str">
        <f t="shared" si="12"/>
        <v/>
      </c>
      <c r="C386" s="112" t="str">
        <f t="shared" si="11"/>
        <v/>
      </c>
      <c r="D386" s="39"/>
      <c r="E386" s="40"/>
      <c r="F386" s="66"/>
    </row>
    <row r="387" spans="1:6" x14ac:dyDescent="0.2">
      <c r="A387" s="130"/>
      <c r="B387" s="79" t="str">
        <f t="shared" si="12"/>
        <v/>
      </c>
      <c r="C387" s="112" t="str">
        <f t="shared" si="11"/>
        <v/>
      </c>
      <c r="D387" s="39"/>
      <c r="E387" s="40"/>
      <c r="F387" s="66"/>
    </row>
    <row r="388" spans="1:6" x14ac:dyDescent="0.2">
      <c r="A388" s="130"/>
      <c r="B388" s="79" t="str">
        <f t="shared" si="12"/>
        <v/>
      </c>
      <c r="C388" s="112" t="str">
        <f t="shared" si="11"/>
        <v/>
      </c>
      <c r="D388" s="39"/>
      <c r="E388" s="40"/>
      <c r="F388" s="66"/>
    </row>
    <row r="389" spans="1:6" x14ac:dyDescent="0.2">
      <c r="A389" s="130"/>
      <c r="B389" s="79" t="str">
        <f t="shared" si="12"/>
        <v/>
      </c>
      <c r="C389" s="112" t="str">
        <f t="shared" si="11"/>
        <v/>
      </c>
      <c r="D389" s="39"/>
      <c r="E389" s="40"/>
      <c r="F389" s="66"/>
    </row>
    <row r="390" spans="1:6" x14ac:dyDescent="0.2">
      <c r="A390" s="130"/>
      <c r="B390" s="79" t="str">
        <f t="shared" si="12"/>
        <v/>
      </c>
      <c r="C390" s="112" t="str">
        <f t="shared" si="11"/>
        <v/>
      </c>
      <c r="D390" s="39"/>
      <c r="E390" s="40"/>
      <c r="F390" s="66"/>
    </row>
    <row r="391" spans="1:6" x14ac:dyDescent="0.2">
      <c r="A391" s="130"/>
      <c r="B391" s="79" t="str">
        <f t="shared" si="12"/>
        <v/>
      </c>
      <c r="C391" s="112" t="str">
        <f t="shared" si="11"/>
        <v/>
      </c>
      <c r="D391" s="39"/>
      <c r="E391" s="40"/>
      <c r="F391" s="66"/>
    </row>
    <row r="392" spans="1:6" x14ac:dyDescent="0.2">
      <c r="A392" s="130"/>
      <c r="B392" s="79" t="str">
        <f t="shared" si="12"/>
        <v/>
      </c>
      <c r="C392" s="112" t="str">
        <f t="shared" ref="C392:C442" si="13">IF(A392="","",IF(ISERROR(VLOOKUP(TEXT(A392,0),remples,9,0)),IF(ISERROR(VLOOKUP(TEXT(A392,0),rempl_ficha,6,0)),"***** Codigo No Encontrado *****",UPPER((VLOOKUP(TEXT(A392,0),rempl_ficha,6,0)))),VLOOKUP(TEXT(A392,0),remples,9,0)))</f>
        <v/>
      </c>
      <c r="D392" s="39"/>
      <c r="E392" s="40"/>
      <c r="F392" s="66"/>
    </row>
    <row r="393" spans="1:6" x14ac:dyDescent="0.2">
      <c r="A393" s="130"/>
      <c r="B393" s="79" t="str">
        <f t="shared" ref="B393:B442" si="14">IF(A393="","",IF(ISERROR(VLOOKUP(TEXT(A393,0),remples,3,0)),IF(ISERROR(VLOOKUP(TEXT(A393,0),rempl_ficha,7,0)),"***** Codigo No Encontrado *****",UPPER((VLOOKUP(TEXT(A393,0),rempl_ficha,7,0)&amp;"   "&amp;VLOOKUP(TEXT(A393,0),rempl_ficha,8,0)&amp;","&amp;VLOOKUP(TEXT(A393,0),rempl_ficha,9,0)))),VLOOKUP(TEXT(A393,0),remples,3,0)))</f>
        <v/>
      </c>
      <c r="C393" s="112" t="str">
        <f t="shared" si="13"/>
        <v/>
      </c>
      <c r="D393" s="39"/>
      <c r="E393" s="40"/>
      <c r="F393" s="66"/>
    </row>
    <row r="394" spans="1:6" x14ac:dyDescent="0.2">
      <c r="A394" s="130"/>
      <c r="B394" s="79" t="str">
        <f t="shared" si="14"/>
        <v/>
      </c>
      <c r="C394" s="112" t="str">
        <f t="shared" si="13"/>
        <v/>
      </c>
      <c r="D394" s="39"/>
      <c r="E394" s="40"/>
      <c r="F394" s="66"/>
    </row>
    <row r="395" spans="1:6" x14ac:dyDescent="0.2">
      <c r="A395" s="130"/>
      <c r="B395" s="79" t="str">
        <f t="shared" si="14"/>
        <v/>
      </c>
      <c r="C395" s="112" t="str">
        <f t="shared" si="13"/>
        <v/>
      </c>
      <c r="D395" s="39"/>
      <c r="E395" s="40"/>
      <c r="F395" s="66"/>
    </row>
    <row r="396" spans="1:6" x14ac:dyDescent="0.2">
      <c r="A396" s="130"/>
      <c r="B396" s="79" t="str">
        <f t="shared" si="14"/>
        <v/>
      </c>
      <c r="C396" s="112" t="str">
        <f t="shared" si="13"/>
        <v/>
      </c>
      <c r="D396" s="39"/>
      <c r="E396" s="40"/>
      <c r="F396" s="66"/>
    </row>
    <row r="397" spans="1:6" x14ac:dyDescent="0.2">
      <c r="A397" s="130"/>
      <c r="B397" s="79" t="str">
        <f t="shared" si="14"/>
        <v/>
      </c>
      <c r="C397" s="112" t="str">
        <f t="shared" si="13"/>
        <v/>
      </c>
      <c r="D397" s="39"/>
      <c r="E397" s="40"/>
      <c r="F397" s="66"/>
    </row>
    <row r="398" spans="1:6" x14ac:dyDescent="0.2">
      <c r="A398" s="130"/>
      <c r="B398" s="79" t="str">
        <f t="shared" si="14"/>
        <v/>
      </c>
      <c r="C398" s="112" t="str">
        <f t="shared" si="13"/>
        <v/>
      </c>
      <c r="D398" s="39"/>
      <c r="E398" s="40"/>
      <c r="F398" s="66"/>
    </row>
    <row r="399" spans="1:6" x14ac:dyDescent="0.2">
      <c r="A399" s="130"/>
      <c r="B399" s="79" t="str">
        <f t="shared" si="14"/>
        <v/>
      </c>
      <c r="C399" s="112" t="str">
        <f t="shared" si="13"/>
        <v/>
      </c>
      <c r="D399" s="39"/>
      <c r="E399" s="40"/>
      <c r="F399" s="66"/>
    </row>
    <row r="400" spans="1:6" x14ac:dyDescent="0.2">
      <c r="A400" s="130"/>
      <c r="B400" s="79" t="str">
        <f t="shared" si="14"/>
        <v/>
      </c>
      <c r="C400" s="112" t="str">
        <f t="shared" si="13"/>
        <v/>
      </c>
      <c r="D400" s="39"/>
      <c r="E400" s="40"/>
      <c r="F400" s="66"/>
    </row>
    <row r="401" spans="1:6" x14ac:dyDescent="0.2">
      <c r="A401" s="130"/>
      <c r="B401" s="79" t="str">
        <f t="shared" si="14"/>
        <v/>
      </c>
      <c r="C401" s="112" t="str">
        <f t="shared" si="13"/>
        <v/>
      </c>
      <c r="D401" s="39"/>
      <c r="E401" s="40"/>
      <c r="F401" s="66"/>
    </row>
    <row r="402" spans="1:6" x14ac:dyDescent="0.2">
      <c r="A402" s="130"/>
      <c r="B402" s="79" t="str">
        <f t="shared" si="14"/>
        <v/>
      </c>
      <c r="C402" s="112" t="str">
        <f t="shared" si="13"/>
        <v/>
      </c>
      <c r="D402" s="39"/>
      <c r="E402" s="40"/>
      <c r="F402" s="66"/>
    </row>
    <row r="403" spans="1:6" x14ac:dyDescent="0.2">
      <c r="A403" s="130"/>
      <c r="B403" s="79" t="str">
        <f t="shared" si="14"/>
        <v/>
      </c>
      <c r="C403" s="112" t="str">
        <f t="shared" si="13"/>
        <v/>
      </c>
      <c r="D403" s="39"/>
      <c r="E403" s="40"/>
      <c r="F403" s="66"/>
    </row>
    <row r="404" spans="1:6" x14ac:dyDescent="0.2">
      <c r="A404" s="130"/>
      <c r="B404" s="79" t="str">
        <f t="shared" si="14"/>
        <v/>
      </c>
      <c r="C404" s="112" t="str">
        <f t="shared" si="13"/>
        <v/>
      </c>
      <c r="D404" s="39"/>
      <c r="E404" s="40"/>
      <c r="F404" s="66"/>
    </row>
    <row r="405" spans="1:6" x14ac:dyDescent="0.2">
      <c r="A405" s="130"/>
      <c r="B405" s="79" t="str">
        <f t="shared" si="14"/>
        <v/>
      </c>
      <c r="C405" s="112" t="str">
        <f t="shared" si="13"/>
        <v/>
      </c>
      <c r="D405" s="39"/>
      <c r="E405" s="40"/>
      <c r="F405" s="66"/>
    </row>
    <row r="406" spans="1:6" x14ac:dyDescent="0.2">
      <c r="A406" s="130"/>
      <c r="B406" s="79" t="str">
        <f t="shared" si="14"/>
        <v/>
      </c>
      <c r="C406" s="112" t="str">
        <f t="shared" si="13"/>
        <v/>
      </c>
      <c r="D406" s="39"/>
      <c r="E406" s="40"/>
      <c r="F406" s="66"/>
    </row>
    <row r="407" spans="1:6" x14ac:dyDescent="0.2">
      <c r="A407" s="130"/>
      <c r="B407" s="79" t="str">
        <f t="shared" si="14"/>
        <v/>
      </c>
      <c r="C407" s="112" t="str">
        <f t="shared" si="13"/>
        <v/>
      </c>
      <c r="D407" s="39"/>
      <c r="E407" s="40"/>
      <c r="F407" s="66"/>
    </row>
    <row r="408" spans="1:6" x14ac:dyDescent="0.2">
      <c r="A408" s="130"/>
      <c r="B408" s="79" t="str">
        <f t="shared" si="14"/>
        <v/>
      </c>
      <c r="C408" s="112" t="str">
        <f t="shared" si="13"/>
        <v/>
      </c>
      <c r="D408" s="39"/>
      <c r="E408" s="40"/>
      <c r="F408" s="66"/>
    </row>
    <row r="409" spans="1:6" x14ac:dyDescent="0.2">
      <c r="A409" s="130"/>
      <c r="B409" s="79" t="str">
        <f t="shared" si="14"/>
        <v/>
      </c>
      <c r="C409" s="112" t="str">
        <f t="shared" si="13"/>
        <v/>
      </c>
      <c r="D409" s="39"/>
      <c r="E409" s="40"/>
      <c r="F409" s="66"/>
    </row>
    <row r="410" spans="1:6" x14ac:dyDescent="0.2">
      <c r="A410" s="130"/>
      <c r="B410" s="79" t="str">
        <f t="shared" si="14"/>
        <v/>
      </c>
      <c r="C410" s="112" t="str">
        <f t="shared" si="13"/>
        <v/>
      </c>
      <c r="D410" s="39"/>
      <c r="E410" s="40"/>
      <c r="F410" s="66"/>
    </row>
    <row r="411" spans="1:6" x14ac:dyDescent="0.2">
      <c r="A411" s="130"/>
      <c r="B411" s="79" t="str">
        <f t="shared" si="14"/>
        <v/>
      </c>
      <c r="C411" s="112" t="str">
        <f t="shared" si="13"/>
        <v/>
      </c>
      <c r="D411" s="39"/>
      <c r="E411" s="40"/>
      <c r="F411" s="66"/>
    </row>
    <row r="412" spans="1:6" x14ac:dyDescent="0.2">
      <c r="A412" s="130"/>
      <c r="B412" s="79" t="str">
        <f t="shared" si="14"/>
        <v/>
      </c>
      <c r="C412" s="112" t="str">
        <f t="shared" si="13"/>
        <v/>
      </c>
      <c r="D412" s="39"/>
      <c r="E412" s="40"/>
      <c r="F412" s="66"/>
    </row>
    <row r="413" spans="1:6" x14ac:dyDescent="0.2">
      <c r="A413" s="130"/>
      <c r="B413" s="79" t="str">
        <f t="shared" si="14"/>
        <v/>
      </c>
      <c r="C413" s="112" t="str">
        <f t="shared" si="13"/>
        <v/>
      </c>
      <c r="D413" s="39"/>
      <c r="E413" s="40"/>
      <c r="F413" s="66"/>
    </row>
    <row r="414" spans="1:6" x14ac:dyDescent="0.2">
      <c r="A414" s="130"/>
      <c r="B414" s="79" t="str">
        <f t="shared" si="14"/>
        <v/>
      </c>
      <c r="C414" s="112" t="str">
        <f t="shared" si="13"/>
        <v/>
      </c>
      <c r="D414" s="39"/>
      <c r="E414" s="40"/>
      <c r="F414" s="66"/>
    </row>
    <row r="415" spans="1:6" x14ac:dyDescent="0.2">
      <c r="A415" s="130"/>
      <c r="B415" s="79" t="str">
        <f t="shared" si="14"/>
        <v/>
      </c>
      <c r="C415" s="112" t="str">
        <f t="shared" si="13"/>
        <v/>
      </c>
      <c r="D415" s="39"/>
      <c r="E415" s="40"/>
      <c r="F415" s="66"/>
    </row>
    <row r="416" spans="1:6" x14ac:dyDescent="0.2">
      <c r="A416" s="130"/>
      <c r="B416" s="79" t="str">
        <f t="shared" si="14"/>
        <v/>
      </c>
      <c r="C416" s="112" t="str">
        <f t="shared" si="13"/>
        <v/>
      </c>
      <c r="D416" s="39"/>
      <c r="E416" s="40"/>
      <c r="F416" s="66"/>
    </row>
    <row r="417" spans="1:6" x14ac:dyDescent="0.2">
      <c r="A417" s="130"/>
      <c r="B417" s="79" t="str">
        <f t="shared" si="14"/>
        <v/>
      </c>
      <c r="C417" s="112" t="str">
        <f t="shared" si="13"/>
        <v/>
      </c>
      <c r="D417" s="39"/>
      <c r="E417" s="40"/>
      <c r="F417" s="66"/>
    </row>
    <row r="418" spans="1:6" x14ac:dyDescent="0.2">
      <c r="A418" s="130"/>
      <c r="B418" s="79" t="str">
        <f t="shared" si="14"/>
        <v/>
      </c>
      <c r="C418" s="112" t="str">
        <f t="shared" si="13"/>
        <v/>
      </c>
      <c r="D418" s="39"/>
      <c r="E418" s="40"/>
      <c r="F418" s="66"/>
    </row>
    <row r="419" spans="1:6" x14ac:dyDescent="0.2">
      <c r="A419" s="130"/>
      <c r="B419" s="79" t="str">
        <f t="shared" si="14"/>
        <v/>
      </c>
      <c r="C419" s="112" t="str">
        <f t="shared" si="13"/>
        <v/>
      </c>
      <c r="D419" s="39"/>
      <c r="E419" s="40"/>
      <c r="F419" s="66"/>
    </row>
    <row r="420" spans="1:6" x14ac:dyDescent="0.2">
      <c r="A420" s="130"/>
      <c r="B420" s="79" t="str">
        <f t="shared" si="14"/>
        <v/>
      </c>
      <c r="C420" s="112" t="str">
        <f t="shared" si="13"/>
        <v/>
      </c>
      <c r="D420" s="39"/>
      <c r="E420" s="40"/>
      <c r="F420" s="66"/>
    </row>
    <row r="421" spans="1:6" x14ac:dyDescent="0.2">
      <c r="A421" s="130"/>
      <c r="B421" s="79" t="str">
        <f t="shared" si="14"/>
        <v/>
      </c>
      <c r="C421" s="112" t="str">
        <f t="shared" si="13"/>
        <v/>
      </c>
      <c r="D421" s="39"/>
      <c r="E421" s="40"/>
      <c r="F421" s="66"/>
    </row>
    <row r="422" spans="1:6" x14ac:dyDescent="0.2">
      <c r="A422" s="130"/>
      <c r="B422" s="79" t="str">
        <f t="shared" si="14"/>
        <v/>
      </c>
      <c r="C422" s="112" t="str">
        <f t="shared" si="13"/>
        <v/>
      </c>
      <c r="D422" s="39"/>
      <c r="E422" s="40"/>
      <c r="F422" s="66"/>
    </row>
    <row r="423" spans="1:6" x14ac:dyDescent="0.2">
      <c r="A423" s="130"/>
      <c r="B423" s="79" t="str">
        <f t="shared" si="14"/>
        <v/>
      </c>
      <c r="C423" s="112" t="str">
        <f t="shared" si="13"/>
        <v/>
      </c>
      <c r="D423" s="39"/>
      <c r="E423" s="40"/>
      <c r="F423" s="66"/>
    </row>
    <row r="424" spans="1:6" x14ac:dyDescent="0.2">
      <c r="A424" s="130"/>
      <c r="B424" s="79" t="str">
        <f t="shared" si="14"/>
        <v/>
      </c>
      <c r="C424" s="112" t="str">
        <f t="shared" si="13"/>
        <v/>
      </c>
      <c r="D424" s="39"/>
      <c r="E424" s="40"/>
      <c r="F424" s="66"/>
    </row>
    <row r="425" spans="1:6" x14ac:dyDescent="0.2">
      <c r="A425" s="130"/>
      <c r="B425" s="79" t="str">
        <f t="shared" si="14"/>
        <v/>
      </c>
      <c r="C425" s="112" t="str">
        <f t="shared" si="13"/>
        <v/>
      </c>
      <c r="D425" s="39"/>
      <c r="E425" s="40"/>
      <c r="F425" s="66"/>
    </row>
    <row r="426" spans="1:6" x14ac:dyDescent="0.2">
      <c r="A426" s="130"/>
      <c r="B426" s="79" t="str">
        <f t="shared" si="14"/>
        <v/>
      </c>
      <c r="C426" s="112" t="str">
        <f t="shared" si="13"/>
        <v/>
      </c>
      <c r="D426" s="39"/>
      <c r="E426" s="40"/>
      <c r="F426" s="66"/>
    </row>
    <row r="427" spans="1:6" x14ac:dyDescent="0.2">
      <c r="A427" s="130"/>
      <c r="B427" s="79" t="str">
        <f t="shared" si="14"/>
        <v/>
      </c>
      <c r="C427" s="112" t="str">
        <f t="shared" si="13"/>
        <v/>
      </c>
      <c r="D427" s="39"/>
      <c r="E427" s="40"/>
      <c r="F427" s="66"/>
    </row>
    <row r="428" spans="1:6" x14ac:dyDescent="0.2">
      <c r="A428" s="130"/>
      <c r="B428" s="79" t="str">
        <f t="shared" si="14"/>
        <v/>
      </c>
      <c r="C428" s="112" t="str">
        <f t="shared" si="13"/>
        <v/>
      </c>
      <c r="D428" s="39"/>
      <c r="E428" s="40"/>
      <c r="F428" s="66"/>
    </row>
    <row r="429" spans="1:6" x14ac:dyDescent="0.2">
      <c r="A429" s="130"/>
      <c r="B429" s="79" t="str">
        <f t="shared" si="14"/>
        <v/>
      </c>
      <c r="C429" s="112" t="str">
        <f t="shared" si="13"/>
        <v/>
      </c>
      <c r="D429" s="39"/>
      <c r="E429" s="40"/>
      <c r="F429" s="66"/>
    </row>
    <row r="430" spans="1:6" x14ac:dyDescent="0.2">
      <c r="A430" s="130"/>
      <c r="B430" s="79" t="str">
        <f t="shared" si="14"/>
        <v/>
      </c>
      <c r="C430" s="112" t="str">
        <f t="shared" si="13"/>
        <v/>
      </c>
      <c r="D430" s="39"/>
      <c r="E430" s="40"/>
      <c r="F430" s="66"/>
    </row>
    <row r="431" spans="1:6" x14ac:dyDescent="0.2">
      <c r="A431" s="130"/>
      <c r="B431" s="79" t="str">
        <f t="shared" si="14"/>
        <v/>
      </c>
      <c r="C431" s="112" t="str">
        <f t="shared" si="13"/>
        <v/>
      </c>
      <c r="D431" s="39"/>
      <c r="E431" s="40"/>
      <c r="F431" s="66"/>
    </row>
    <row r="432" spans="1:6" x14ac:dyDescent="0.2">
      <c r="A432" s="130"/>
      <c r="B432" s="79" t="str">
        <f t="shared" si="14"/>
        <v/>
      </c>
      <c r="C432" s="112" t="str">
        <f t="shared" si="13"/>
        <v/>
      </c>
      <c r="D432" s="39"/>
      <c r="E432" s="40"/>
      <c r="F432" s="66"/>
    </row>
    <row r="433" spans="1:6" x14ac:dyDescent="0.2">
      <c r="A433" s="130"/>
      <c r="B433" s="79" t="str">
        <f t="shared" si="14"/>
        <v/>
      </c>
      <c r="C433" s="112" t="str">
        <f t="shared" si="13"/>
        <v/>
      </c>
      <c r="D433" s="39"/>
      <c r="E433" s="40"/>
      <c r="F433" s="66"/>
    </row>
    <row r="434" spans="1:6" x14ac:dyDescent="0.2">
      <c r="A434" s="130"/>
      <c r="B434" s="79" t="str">
        <f t="shared" si="14"/>
        <v/>
      </c>
      <c r="C434" s="112" t="str">
        <f t="shared" si="13"/>
        <v/>
      </c>
      <c r="D434" s="39"/>
      <c r="E434" s="40"/>
      <c r="F434" s="66"/>
    </row>
    <row r="435" spans="1:6" x14ac:dyDescent="0.2">
      <c r="A435" s="130"/>
      <c r="B435" s="79" t="str">
        <f t="shared" si="14"/>
        <v/>
      </c>
      <c r="C435" s="112" t="str">
        <f t="shared" si="13"/>
        <v/>
      </c>
      <c r="D435" s="39"/>
      <c r="E435" s="40"/>
      <c r="F435" s="66"/>
    </row>
    <row r="436" spans="1:6" x14ac:dyDescent="0.2">
      <c r="A436" s="130"/>
      <c r="B436" s="79" t="str">
        <f t="shared" si="14"/>
        <v/>
      </c>
      <c r="C436" s="112" t="str">
        <f t="shared" si="13"/>
        <v/>
      </c>
      <c r="D436" s="39"/>
      <c r="E436" s="40"/>
      <c r="F436" s="66"/>
    </row>
    <row r="437" spans="1:6" x14ac:dyDescent="0.2">
      <c r="A437" s="130"/>
      <c r="B437" s="79" t="str">
        <f t="shared" si="14"/>
        <v/>
      </c>
      <c r="C437" s="112" t="str">
        <f t="shared" si="13"/>
        <v/>
      </c>
      <c r="D437" s="39"/>
      <c r="E437" s="40"/>
      <c r="F437" s="66"/>
    </row>
    <row r="438" spans="1:6" x14ac:dyDescent="0.2">
      <c r="A438" s="130"/>
      <c r="B438" s="79" t="str">
        <f t="shared" si="14"/>
        <v/>
      </c>
      <c r="C438" s="112" t="str">
        <f t="shared" si="13"/>
        <v/>
      </c>
      <c r="D438" s="39"/>
      <c r="E438" s="40"/>
      <c r="F438" s="66"/>
    </row>
    <row r="439" spans="1:6" x14ac:dyDescent="0.2">
      <c r="A439" s="130"/>
      <c r="B439" s="79" t="str">
        <f t="shared" si="14"/>
        <v/>
      </c>
      <c r="C439" s="112" t="str">
        <f t="shared" si="13"/>
        <v/>
      </c>
      <c r="D439" s="39"/>
      <c r="E439" s="40"/>
      <c r="F439" s="66"/>
    </row>
    <row r="440" spans="1:6" x14ac:dyDescent="0.2">
      <c r="A440" s="130"/>
      <c r="B440" s="79" t="str">
        <f t="shared" si="14"/>
        <v/>
      </c>
      <c r="C440" s="112" t="str">
        <f t="shared" si="13"/>
        <v/>
      </c>
      <c r="D440" s="39"/>
      <c r="E440" s="40"/>
      <c r="F440" s="66"/>
    </row>
    <row r="441" spans="1:6" x14ac:dyDescent="0.2">
      <c r="A441" s="130"/>
      <c r="B441" s="79" t="str">
        <f t="shared" si="14"/>
        <v/>
      </c>
      <c r="C441" s="112" t="str">
        <f t="shared" si="13"/>
        <v/>
      </c>
      <c r="D441" s="39"/>
      <c r="E441" s="40"/>
      <c r="F441" s="66"/>
    </row>
    <row r="442" spans="1:6" x14ac:dyDescent="0.2">
      <c r="A442" s="130"/>
      <c r="B442" s="79" t="str">
        <f t="shared" si="14"/>
        <v/>
      </c>
      <c r="C442" s="112" t="str">
        <f t="shared" si="13"/>
        <v/>
      </c>
      <c r="D442" s="39"/>
      <c r="E442" s="40"/>
      <c r="F442" s="66"/>
    </row>
  </sheetData>
  <mergeCells count="1">
    <mergeCell ref="B2:E2"/>
  </mergeCells>
  <phoneticPr fontId="5" type="noConversion"/>
  <dataValidations count="3">
    <dataValidation type="date" allowBlank="1" showInputMessage="1" showErrorMessage="1" errorTitle="Inicio de Licencia" error="Ingresar Fecha de inicio" sqref="D8:D442">
      <formula1>40179</formula1>
      <formula2>401769</formula2>
    </dataValidation>
    <dataValidation type="decimal" allowBlank="1" showInputMessage="1" showErrorMessage="1" errorTitle="Días" error="Favor revise el dato ingresado en dias de vacaciones" sqref="E8:E442">
      <formula1>-15555555555</formula1>
      <formula2>300</formula2>
    </dataValidation>
    <dataValidation type="list" allowBlank="1" showInputMessage="1" showErrorMessage="1" sqref="F8:F442">
      <formula1>"Normales,Progresivas"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8833" r:id="rId4" name="TextBox1">
          <controlPr locked="0" defaultSize="0" autoLine="0" r:id="rId5">
            <anchor moveWithCells="1">
              <from>
                <xdr:col>1</xdr:col>
                <xdr:colOff>2352675</xdr:colOff>
                <xdr:row>5</xdr:row>
                <xdr:rowOff>114300</xdr:rowOff>
              </from>
              <to>
                <xdr:col>2</xdr:col>
                <xdr:colOff>1181100</xdr:colOff>
                <xdr:row>5</xdr:row>
                <xdr:rowOff>371475</xdr:rowOff>
              </to>
            </anchor>
          </controlPr>
        </control>
      </mc:Choice>
      <mc:Fallback>
        <control shapeId="8833" r:id="rId4" name="TextBox1"/>
      </mc:Fallback>
    </mc:AlternateContent>
    <mc:AlternateContent xmlns:mc="http://schemas.openxmlformats.org/markup-compatibility/2006">
      <mc:Choice Requires="x14">
        <control shapeId="8835" r:id="rId6" name="TextBox2">
          <controlPr locked="0" defaultSize="0" autoLine="0" r:id="rId7">
            <anchor moveWithCells="1">
              <from>
                <xdr:col>2</xdr:col>
                <xdr:colOff>2171700</xdr:colOff>
                <xdr:row>1</xdr:row>
                <xdr:rowOff>19050</xdr:rowOff>
              </from>
              <to>
                <xdr:col>5</xdr:col>
                <xdr:colOff>904875</xdr:colOff>
                <xdr:row>2</xdr:row>
                <xdr:rowOff>114300</xdr:rowOff>
              </to>
            </anchor>
          </controlPr>
        </control>
      </mc:Choice>
      <mc:Fallback>
        <control shapeId="8835" r:id="rId6" name="TextBox2"/>
      </mc:Fallback>
    </mc:AlternateContent>
    <mc:AlternateContent xmlns:mc="http://schemas.openxmlformats.org/markup-compatibility/2006">
      <mc:Choice Requires="x14">
        <control shapeId="8836" r:id="rId8" name="TextBox3">
          <controlPr locked="0" defaultSize="0" autoLine="0" r:id="rId9">
            <anchor moveWithCells="1">
              <from>
                <xdr:col>0</xdr:col>
                <xdr:colOff>800100</xdr:colOff>
                <xdr:row>5</xdr:row>
                <xdr:rowOff>114300</xdr:rowOff>
              </from>
              <to>
                <xdr:col>1</xdr:col>
                <xdr:colOff>2000250</xdr:colOff>
                <xdr:row>5</xdr:row>
                <xdr:rowOff>361950</xdr:rowOff>
              </to>
            </anchor>
          </controlPr>
        </control>
      </mc:Choice>
      <mc:Fallback>
        <control shapeId="8836" r:id="rId8" name="TextBox3"/>
      </mc:Fallback>
    </mc:AlternateContent>
    <mc:AlternateContent xmlns:mc="http://schemas.openxmlformats.org/markup-compatibility/2006">
      <mc:Choice Requires="x14">
        <control shapeId="8838" r:id="rId10" name="ComboBox1">
          <controlPr defaultSize="0" autoLine="0" autoPict="0" listFillRange="empresas" r:id="rId11">
            <anchor moveWithCells="1">
              <from>
                <xdr:col>2</xdr:col>
                <xdr:colOff>1885950</xdr:colOff>
                <xdr:row>5</xdr:row>
                <xdr:rowOff>95250</xdr:rowOff>
              </from>
              <to>
                <xdr:col>5</xdr:col>
                <xdr:colOff>1047750</xdr:colOff>
                <xdr:row>5</xdr:row>
                <xdr:rowOff>333375</xdr:rowOff>
              </to>
            </anchor>
          </controlPr>
        </control>
      </mc:Choice>
      <mc:Fallback>
        <control shapeId="8838" r:id="rId10" name="ComboBox1"/>
      </mc:Fallback>
    </mc:AlternateContent>
    <mc:AlternateContent xmlns:mc="http://schemas.openxmlformats.org/markup-compatibility/2006">
      <mc:Choice Requires="x14">
        <control shapeId="8834" r:id="rId12" name="Label 642">
          <controlPr defaultSize="0" autoFill="0" autoLine="0" autoPict="0">
            <anchor moveWithCells="1" sizeWithCells="1">
              <from>
                <xdr:col>0</xdr:col>
                <xdr:colOff>0</xdr:colOff>
                <xdr:row>5</xdr:row>
                <xdr:rowOff>152400</xdr:rowOff>
              </from>
              <to>
                <xdr:col>0</xdr:col>
                <xdr:colOff>790575</xdr:colOff>
                <xdr:row>5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837" r:id="rId13" name="Label 645">
          <controlPr defaultSize="0" autoFill="0" autoLine="0" autoPict="0">
            <anchor moveWithCells="1" sizeWithCells="1">
              <from>
                <xdr:col>2</xdr:col>
                <xdr:colOff>1266825</xdr:colOff>
                <xdr:row>5</xdr:row>
                <xdr:rowOff>161925</xdr:rowOff>
              </from>
              <to>
                <xdr:col>2</xdr:col>
                <xdr:colOff>1771650</xdr:colOff>
                <xdr:row>5</xdr:row>
                <xdr:rowOff>304800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839" r:id="rId14" name="Label 647">
          <controlPr defaultSize="0" autoFill="0" autoLine="0" autoPict="0">
            <anchor moveWithCells="1" sizeWithCells="1">
              <from>
                <xdr:col>1</xdr:col>
                <xdr:colOff>2028825</xdr:colOff>
                <xdr:row>5</xdr:row>
                <xdr:rowOff>171450</xdr:rowOff>
              </from>
              <to>
                <xdr:col>1</xdr:col>
                <xdr:colOff>2371725</xdr:colOff>
                <xdr:row>5</xdr:row>
                <xdr:rowOff>314325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8840" r:id="rId15" name="Label 648">
          <controlPr defaultSize="0" autoFill="0" autoLine="0" autoPict="0">
            <anchor moveWithCells="1" sizeWithCells="1">
              <from>
                <xdr:col>2</xdr:col>
                <xdr:colOff>2200275</xdr:colOff>
                <xdr:row>0</xdr:row>
                <xdr:rowOff>0</xdr:rowOff>
              </from>
              <to>
                <xdr:col>3</xdr:col>
                <xdr:colOff>523875</xdr:colOff>
                <xdr:row>1</xdr:row>
                <xdr:rowOff>19050</xdr:rowOff>
              </to>
            </anchor>
          </controlPr>
        </control>
      </mc:Choice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B963"/>
  <sheetViews>
    <sheetView workbookViewId="0">
      <pane xSplit="2" ySplit="8" topLeftCell="C9" activePane="bottomRight" state="frozen"/>
      <selection activeCell="F21" sqref="F21:J30"/>
      <selection pane="topRight" activeCell="F21" sqref="F21:J30"/>
      <selection pane="bottomLeft" activeCell="F21" sqref="F21:J30"/>
      <selection pane="bottomRight" activeCell="D6" sqref="D6:AZ6"/>
    </sheetView>
  </sheetViews>
  <sheetFormatPr baseColWidth="10" defaultRowHeight="11.25" x14ac:dyDescent="0.2"/>
  <cols>
    <col min="1" max="1" width="13.33203125" style="47" customWidth="1"/>
    <col min="2" max="2" width="34" style="48" bestFit="1" customWidth="1"/>
    <col min="3" max="3" width="30" style="48" customWidth="1"/>
    <col min="4" max="15" width="15.83203125" style="49" customWidth="1"/>
    <col min="16" max="53" width="15.83203125" style="49" hidden="1" customWidth="1"/>
    <col min="54" max="54" width="29.83203125" style="49" customWidth="1"/>
  </cols>
  <sheetData>
    <row r="1" spans="1:54" ht="12" thickBot="1" x14ac:dyDescent="0.25">
      <c r="A1" s="133"/>
      <c r="B1" s="134"/>
      <c r="C1" s="13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35"/>
    </row>
    <row r="2" spans="1:54" ht="19.5" thickBot="1" x14ac:dyDescent="0.35">
      <c r="A2" s="136"/>
      <c r="B2" s="111"/>
      <c r="C2" s="114"/>
      <c r="D2" s="137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5"/>
    </row>
    <row r="3" spans="1:54" x14ac:dyDescent="0.2">
      <c r="A3" s="136"/>
      <c r="B3" s="134"/>
      <c r="C3" s="134"/>
      <c r="D3" s="139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35"/>
    </row>
    <row r="4" spans="1:54" ht="12.75" x14ac:dyDescent="0.2">
      <c r="A4" s="136"/>
      <c r="B4" s="134"/>
      <c r="C4" s="134"/>
      <c r="D4" s="140"/>
      <c r="E4" s="141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35"/>
    </row>
    <row r="5" spans="1:54" ht="33.75" customHeight="1" thickBot="1" x14ac:dyDescent="0.25">
      <c r="A5" s="133"/>
      <c r="B5" s="134"/>
      <c r="C5" s="134"/>
      <c r="D5" s="140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35"/>
    </row>
    <row r="6" spans="1:54" ht="12" thickBot="1" x14ac:dyDescent="0.25">
      <c r="A6" s="143"/>
      <c r="B6" s="161">
        <f>SUM(D6:BA6)</f>
        <v>0</v>
      </c>
      <c r="C6" s="162">
        <f>SUM(C9:C963)</f>
        <v>0</v>
      </c>
      <c r="D6" s="162">
        <f t="shared" ref="D6:AZ6" si="0">SUM(D9:D963)</f>
        <v>0</v>
      </c>
      <c r="E6" s="162">
        <f t="shared" si="0"/>
        <v>0</v>
      </c>
      <c r="F6" s="162">
        <f t="shared" si="0"/>
        <v>0</v>
      </c>
      <c r="G6" s="162">
        <f t="shared" si="0"/>
        <v>0</v>
      </c>
      <c r="H6" s="162">
        <f t="shared" si="0"/>
        <v>0</v>
      </c>
      <c r="I6" s="162">
        <f t="shared" si="0"/>
        <v>0</v>
      </c>
      <c r="J6" s="162">
        <f t="shared" si="0"/>
        <v>0</v>
      </c>
      <c r="K6" s="162">
        <f t="shared" si="0"/>
        <v>0</v>
      </c>
      <c r="L6" s="162">
        <f t="shared" si="0"/>
        <v>0</v>
      </c>
      <c r="M6" s="162">
        <f t="shared" si="0"/>
        <v>0</v>
      </c>
      <c r="N6" s="162">
        <f t="shared" si="0"/>
        <v>0</v>
      </c>
      <c r="O6" s="162">
        <f t="shared" si="0"/>
        <v>0</v>
      </c>
      <c r="P6" s="162">
        <f t="shared" si="0"/>
        <v>0</v>
      </c>
      <c r="Q6" s="162">
        <f t="shared" si="0"/>
        <v>0</v>
      </c>
      <c r="R6" s="162">
        <f t="shared" si="0"/>
        <v>0</v>
      </c>
      <c r="S6" s="162">
        <f t="shared" si="0"/>
        <v>0</v>
      </c>
      <c r="T6" s="162">
        <f t="shared" si="0"/>
        <v>0</v>
      </c>
      <c r="U6" s="162">
        <f t="shared" si="0"/>
        <v>0</v>
      </c>
      <c r="V6" s="162">
        <f t="shared" si="0"/>
        <v>0</v>
      </c>
      <c r="W6" s="162">
        <f t="shared" si="0"/>
        <v>0</v>
      </c>
      <c r="X6" s="162">
        <f t="shared" si="0"/>
        <v>0</v>
      </c>
      <c r="Y6" s="162">
        <f t="shared" si="0"/>
        <v>0</v>
      </c>
      <c r="Z6" s="162">
        <f t="shared" si="0"/>
        <v>0</v>
      </c>
      <c r="AA6" s="162">
        <f t="shared" si="0"/>
        <v>0</v>
      </c>
      <c r="AB6" s="162">
        <f t="shared" si="0"/>
        <v>0</v>
      </c>
      <c r="AC6" s="162">
        <f t="shared" si="0"/>
        <v>0</v>
      </c>
      <c r="AD6" s="162">
        <f t="shared" si="0"/>
        <v>0</v>
      </c>
      <c r="AE6" s="162">
        <f t="shared" si="0"/>
        <v>0</v>
      </c>
      <c r="AF6" s="162">
        <f t="shared" si="0"/>
        <v>0</v>
      </c>
      <c r="AG6" s="162">
        <f t="shared" si="0"/>
        <v>0</v>
      </c>
      <c r="AH6" s="162">
        <f t="shared" si="0"/>
        <v>0</v>
      </c>
      <c r="AI6" s="162">
        <f t="shared" si="0"/>
        <v>0</v>
      </c>
      <c r="AJ6" s="162">
        <f t="shared" si="0"/>
        <v>0</v>
      </c>
      <c r="AK6" s="162">
        <f t="shared" si="0"/>
        <v>0</v>
      </c>
      <c r="AL6" s="162">
        <f t="shared" si="0"/>
        <v>0</v>
      </c>
      <c r="AM6" s="162">
        <f t="shared" si="0"/>
        <v>0</v>
      </c>
      <c r="AN6" s="162">
        <f t="shared" si="0"/>
        <v>0</v>
      </c>
      <c r="AO6" s="162">
        <f t="shared" si="0"/>
        <v>0</v>
      </c>
      <c r="AP6" s="162">
        <f t="shared" si="0"/>
        <v>0</v>
      </c>
      <c r="AQ6" s="162">
        <f t="shared" si="0"/>
        <v>0</v>
      </c>
      <c r="AR6" s="162">
        <f t="shared" si="0"/>
        <v>0</v>
      </c>
      <c r="AS6" s="162">
        <f t="shared" si="0"/>
        <v>0</v>
      </c>
      <c r="AT6" s="162">
        <f t="shared" si="0"/>
        <v>0</v>
      </c>
      <c r="AU6" s="162">
        <f t="shared" si="0"/>
        <v>0</v>
      </c>
      <c r="AV6" s="162">
        <f t="shared" si="0"/>
        <v>0</v>
      </c>
      <c r="AW6" s="162">
        <f t="shared" si="0"/>
        <v>0</v>
      </c>
      <c r="AX6" s="162">
        <f t="shared" si="0"/>
        <v>0</v>
      </c>
      <c r="AY6" s="162">
        <f t="shared" si="0"/>
        <v>0</v>
      </c>
      <c r="AZ6" s="162">
        <f t="shared" si="0"/>
        <v>0</v>
      </c>
      <c r="BA6" s="144">
        <f>SUM(BA9:BA9)</f>
        <v>0</v>
      </c>
      <c r="BB6" s="145"/>
    </row>
    <row r="7" spans="1:54" ht="13.5" thickBot="1" x14ac:dyDescent="0.25">
      <c r="A7" s="42" t="str">
        <f>+A8</f>
        <v>Rut</v>
      </c>
      <c r="B7" s="42" t="str">
        <f>+B8</f>
        <v>Nombre</v>
      </c>
      <c r="C7" s="42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1"/>
      <c r="AF7" s="41"/>
      <c r="AG7" s="41"/>
      <c r="AH7" s="41"/>
      <c r="AI7" s="41"/>
      <c r="AJ7" s="41"/>
      <c r="AK7" s="41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 s="44"/>
    </row>
    <row r="8" spans="1:54" ht="22.5" customHeight="1" thickTop="1" thickBot="1" x14ac:dyDescent="0.25">
      <c r="A8" s="99" t="s">
        <v>13</v>
      </c>
      <c r="B8" s="100" t="s">
        <v>12</v>
      </c>
      <c r="C8" s="99" t="s">
        <v>221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6" t="s">
        <v>184</v>
      </c>
    </row>
    <row r="9" spans="1:54" ht="12" thickTop="1" x14ac:dyDescent="0.2">
      <c r="A9" s="130"/>
      <c r="B9" s="79" t="str">
        <f t="shared" ref="B9:B72" si="1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ref="C9:C72" si="2">IF(A9="","",IF(ISERROR(VLOOKUP(TEXT(A9,0),remples,9,0)),IF(ISERROR(VLOOKUP(TEXT(A9,0),rempl_ficha,6,0)),"***** Codigo No Encontrado *****",UPPER((VLOOKUP(TEXT(A9,0),rempl_ficha,6,0)))),VLOOKUP(TEXT(A9,0),remples,9,0)))</f>
        <v/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109"/>
    </row>
    <row r="10" spans="1:54" x14ac:dyDescent="0.2">
      <c r="A10" s="130"/>
      <c r="B10" s="79" t="str">
        <f t="shared" si="1"/>
        <v/>
      </c>
      <c r="C10" s="112" t="str">
        <f t="shared" si="2"/>
        <v/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109"/>
    </row>
    <row r="11" spans="1:54" x14ac:dyDescent="0.2">
      <c r="A11" s="130"/>
      <c r="B11" s="79" t="str">
        <f t="shared" si="1"/>
        <v/>
      </c>
      <c r="C11" s="112" t="str">
        <f t="shared" si="2"/>
        <v/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109"/>
    </row>
    <row r="12" spans="1:54" x14ac:dyDescent="0.2">
      <c r="A12" s="130"/>
      <c r="B12" s="79" t="str">
        <f t="shared" si="1"/>
        <v/>
      </c>
      <c r="C12" s="112" t="str">
        <f t="shared" si="2"/>
        <v/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109"/>
    </row>
    <row r="13" spans="1:54" x14ac:dyDescent="0.2">
      <c r="A13" s="130"/>
      <c r="B13" s="79" t="str">
        <f t="shared" si="1"/>
        <v/>
      </c>
      <c r="C13" s="112" t="str">
        <f t="shared" si="2"/>
        <v/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109"/>
    </row>
    <row r="14" spans="1:54" x14ac:dyDescent="0.2">
      <c r="A14" s="130"/>
      <c r="B14" s="79" t="str">
        <f t="shared" si="1"/>
        <v/>
      </c>
      <c r="C14" s="112" t="str">
        <f t="shared" si="2"/>
        <v/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109"/>
    </row>
    <row r="15" spans="1:54" x14ac:dyDescent="0.2">
      <c r="A15" s="130"/>
      <c r="B15" s="79" t="str">
        <f t="shared" si="1"/>
        <v/>
      </c>
      <c r="C15" s="112" t="str">
        <f t="shared" si="2"/>
        <v/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109"/>
    </row>
    <row r="16" spans="1:54" x14ac:dyDescent="0.2">
      <c r="A16" s="130"/>
      <c r="B16" s="79" t="str">
        <f t="shared" si="1"/>
        <v/>
      </c>
      <c r="C16" s="112" t="str">
        <f t="shared" si="2"/>
        <v/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109"/>
    </row>
    <row r="17" spans="1:54" x14ac:dyDescent="0.2">
      <c r="A17" s="130"/>
      <c r="B17" s="79" t="str">
        <f t="shared" si="1"/>
        <v/>
      </c>
      <c r="C17" s="112" t="str">
        <f t="shared" si="2"/>
        <v/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109"/>
    </row>
    <row r="18" spans="1:54" x14ac:dyDescent="0.2">
      <c r="A18" s="130"/>
      <c r="B18" s="79" t="str">
        <f t="shared" si="1"/>
        <v/>
      </c>
      <c r="C18" s="112" t="str">
        <f t="shared" si="2"/>
        <v/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109"/>
    </row>
    <row r="19" spans="1:54" x14ac:dyDescent="0.2">
      <c r="A19" s="130"/>
      <c r="B19" s="79" t="str">
        <f t="shared" si="1"/>
        <v/>
      </c>
      <c r="C19" s="112" t="str">
        <f t="shared" si="2"/>
        <v/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109"/>
    </row>
    <row r="20" spans="1:54" x14ac:dyDescent="0.2">
      <c r="A20" s="130"/>
      <c r="B20" s="79" t="str">
        <f t="shared" si="1"/>
        <v/>
      </c>
      <c r="C20" s="112" t="str">
        <f t="shared" si="2"/>
        <v/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109"/>
    </row>
    <row r="21" spans="1:54" x14ac:dyDescent="0.2">
      <c r="A21" s="130"/>
      <c r="B21" s="79" t="str">
        <f t="shared" si="1"/>
        <v/>
      </c>
      <c r="C21" s="112" t="str">
        <f t="shared" si="2"/>
        <v/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109"/>
    </row>
    <row r="22" spans="1:54" x14ac:dyDescent="0.2">
      <c r="A22" s="130"/>
      <c r="B22" s="79" t="str">
        <f t="shared" si="1"/>
        <v/>
      </c>
      <c r="C22" s="112" t="str">
        <f t="shared" si="2"/>
        <v/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109"/>
    </row>
    <row r="23" spans="1:54" x14ac:dyDescent="0.2">
      <c r="A23" s="130"/>
      <c r="B23" s="79" t="str">
        <f t="shared" si="1"/>
        <v/>
      </c>
      <c r="C23" s="112" t="str">
        <f t="shared" si="2"/>
        <v/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109"/>
    </row>
    <row r="24" spans="1:54" x14ac:dyDescent="0.2">
      <c r="A24" s="130"/>
      <c r="B24" s="79" t="str">
        <f t="shared" si="1"/>
        <v/>
      </c>
      <c r="C24" s="112" t="str">
        <f t="shared" si="2"/>
        <v/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109"/>
    </row>
    <row r="25" spans="1:54" x14ac:dyDescent="0.2">
      <c r="A25" s="130"/>
      <c r="B25" s="79" t="str">
        <f t="shared" si="1"/>
        <v/>
      </c>
      <c r="C25" s="112" t="str">
        <f t="shared" si="2"/>
        <v/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109"/>
    </row>
    <row r="26" spans="1:54" x14ac:dyDescent="0.2">
      <c r="A26" s="130"/>
      <c r="B26" s="79" t="str">
        <f t="shared" si="1"/>
        <v/>
      </c>
      <c r="C26" s="112" t="str">
        <f t="shared" si="2"/>
        <v/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109"/>
    </row>
    <row r="27" spans="1:54" x14ac:dyDescent="0.2">
      <c r="A27" s="130"/>
      <c r="B27" s="79" t="str">
        <f t="shared" si="1"/>
        <v/>
      </c>
      <c r="C27" s="112" t="str">
        <f t="shared" si="2"/>
        <v/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109"/>
    </row>
    <row r="28" spans="1:54" x14ac:dyDescent="0.2">
      <c r="A28" s="130"/>
      <c r="B28" s="79" t="str">
        <f t="shared" si="1"/>
        <v/>
      </c>
      <c r="C28" s="112" t="str">
        <f t="shared" si="2"/>
        <v/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109"/>
    </row>
    <row r="29" spans="1:54" x14ac:dyDescent="0.2">
      <c r="A29" s="130"/>
      <c r="B29" s="79" t="str">
        <f t="shared" si="1"/>
        <v/>
      </c>
      <c r="C29" s="112" t="str">
        <f t="shared" si="2"/>
        <v/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109"/>
    </row>
    <row r="30" spans="1:54" x14ac:dyDescent="0.2">
      <c r="A30" s="130"/>
      <c r="B30" s="79" t="str">
        <f t="shared" si="1"/>
        <v/>
      </c>
      <c r="C30" s="112" t="str">
        <f t="shared" si="2"/>
        <v/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109"/>
    </row>
    <row r="31" spans="1:54" x14ac:dyDescent="0.2">
      <c r="A31" s="130"/>
      <c r="B31" s="79" t="str">
        <f t="shared" si="1"/>
        <v/>
      </c>
      <c r="C31" s="112" t="str">
        <f t="shared" si="2"/>
        <v/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109"/>
    </row>
    <row r="32" spans="1:54" x14ac:dyDescent="0.2">
      <c r="A32" s="130"/>
      <c r="B32" s="79" t="str">
        <f t="shared" si="1"/>
        <v/>
      </c>
      <c r="C32" s="112" t="str">
        <f t="shared" si="2"/>
        <v/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109"/>
    </row>
    <row r="33" spans="1:54" x14ac:dyDescent="0.2">
      <c r="A33" s="130"/>
      <c r="B33" s="79" t="str">
        <f t="shared" si="1"/>
        <v/>
      </c>
      <c r="C33" s="112" t="str">
        <f t="shared" si="2"/>
        <v/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109"/>
    </row>
    <row r="34" spans="1:54" x14ac:dyDescent="0.2">
      <c r="A34" s="130"/>
      <c r="B34" s="79" t="str">
        <f t="shared" si="1"/>
        <v/>
      </c>
      <c r="C34" s="112" t="str">
        <f t="shared" si="2"/>
        <v/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109"/>
    </row>
    <row r="35" spans="1:54" x14ac:dyDescent="0.2">
      <c r="A35" s="130"/>
      <c r="B35" s="79" t="str">
        <f t="shared" si="1"/>
        <v/>
      </c>
      <c r="C35" s="112" t="str">
        <f t="shared" si="2"/>
        <v/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109"/>
    </row>
    <row r="36" spans="1:54" x14ac:dyDescent="0.2">
      <c r="A36" s="130"/>
      <c r="B36" s="79" t="str">
        <f t="shared" si="1"/>
        <v/>
      </c>
      <c r="C36" s="112" t="str">
        <f t="shared" si="2"/>
        <v/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109"/>
    </row>
    <row r="37" spans="1:54" x14ac:dyDescent="0.2">
      <c r="A37" s="130"/>
      <c r="B37" s="79" t="str">
        <f t="shared" si="1"/>
        <v/>
      </c>
      <c r="C37" s="112" t="str">
        <f t="shared" si="2"/>
        <v/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109"/>
    </row>
    <row r="38" spans="1:54" x14ac:dyDescent="0.2">
      <c r="A38" s="130"/>
      <c r="B38" s="79" t="str">
        <f t="shared" si="1"/>
        <v/>
      </c>
      <c r="C38" s="112" t="str">
        <f t="shared" si="2"/>
        <v/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109"/>
    </row>
    <row r="39" spans="1:54" x14ac:dyDescent="0.2">
      <c r="A39" s="130"/>
      <c r="B39" s="79" t="str">
        <f t="shared" si="1"/>
        <v/>
      </c>
      <c r="C39" s="112" t="str">
        <f t="shared" si="2"/>
        <v/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109"/>
    </row>
    <row r="40" spans="1:54" x14ac:dyDescent="0.2">
      <c r="A40" s="130"/>
      <c r="B40" s="79" t="str">
        <f t="shared" si="1"/>
        <v/>
      </c>
      <c r="C40" s="112" t="str">
        <f t="shared" si="2"/>
        <v/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109"/>
    </row>
    <row r="41" spans="1:54" x14ac:dyDescent="0.2">
      <c r="A41" s="130"/>
      <c r="B41" s="79" t="str">
        <f t="shared" si="1"/>
        <v/>
      </c>
      <c r="C41" s="112" t="str">
        <f t="shared" si="2"/>
        <v/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109"/>
    </row>
    <row r="42" spans="1:54" x14ac:dyDescent="0.2">
      <c r="A42" s="130"/>
      <c r="B42" s="79" t="str">
        <f t="shared" si="1"/>
        <v/>
      </c>
      <c r="C42" s="112" t="str">
        <f t="shared" si="2"/>
        <v/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109"/>
    </row>
    <row r="43" spans="1:54" x14ac:dyDescent="0.2">
      <c r="A43" s="130"/>
      <c r="B43" s="79" t="str">
        <f t="shared" si="1"/>
        <v/>
      </c>
      <c r="C43" s="112" t="str">
        <f t="shared" si="2"/>
        <v/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109"/>
    </row>
    <row r="44" spans="1:54" x14ac:dyDescent="0.2">
      <c r="A44" s="130"/>
      <c r="B44" s="79" t="str">
        <f t="shared" si="1"/>
        <v/>
      </c>
      <c r="C44" s="112" t="str">
        <f t="shared" si="2"/>
        <v/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109"/>
    </row>
    <row r="45" spans="1:54" x14ac:dyDescent="0.2">
      <c r="A45" s="130"/>
      <c r="B45" s="79" t="str">
        <f t="shared" si="1"/>
        <v/>
      </c>
      <c r="C45" s="112" t="str">
        <f t="shared" si="2"/>
        <v/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109"/>
    </row>
    <row r="46" spans="1:54" x14ac:dyDescent="0.2">
      <c r="A46" s="130"/>
      <c r="B46" s="79" t="str">
        <f t="shared" si="1"/>
        <v/>
      </c>
      <c r="C46" s="112" t="str">
        <f t="shared" si="2"/>
        <v/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109"/>
    </row>
    <row r="47" spans="1:54" x14ac:dyDescent="0.2">
      <c r="A47" s="130"/>
      <c r="B47" s="79" t="str">
        <f t="shared" si="1"/>
        <v/>
      </c>
      <c r="C47" s="112" t="str">
        <f t="shared" si="2"/>
        <v/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109"/>
    </row>
    <row r="48" spans="1:54" x14ac:dyDescent="0.2">
      <c r="A48" s="130"/>
      <c r="B48" s="79" t="str">
        <f t="shared" si="1"/>
        <v/>
      </c>
      <c r="C48" s="112" t="str">
        <f t="shared" si="2"/>
        <v/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109"/>
    </row>
    <row r="49" spans="1:54" x14ac:dyDescent="0.2">
      <c r="A49" s="130"/>
      <c r="B49" s="79" t="str">
        <f t="shared" si="1"/>
        <v/>
      </c>
      <c r="C49" s="112" t="str">
        <f t="shared" si="2"/>
        <v/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109"/>
    </row>
    <row r="50" spans="1:54" x14ac:dyDescent="0.2">
      <c r="A50" s="130"/>
      <c r="B50" s="79" t="str">
        <f t="shared" si="1"/>
        <v/>
      </c>
      <c r="C50" s="112" t="str">
        <f t="shared" si="2"/>
        <v/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109"/>
    </row>
    <row r="51" spans="1:54" x14ac:dyDescent="0.2">
      <c r="A51" s="130"/>
      <c r="B51" s="79" t="str">
        <f t="shared" si="1"/>
        <v/>
      </c>
      <c r="C51" s="112" t="str">
        <f t="shared" si="2"/>
        <v/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109"/>
    </row>
    <row r="52" spans="1:54" x14ac:dyDescent="0.2">
      <c r="A52" s="130"/>
      <c r="B52" s="79" t="str">
        <f t="shared" si="1"/>
        <v/>
      </c>
      <c r="C52" s="112" t="str">
        <f t="shared" si="2"/>
        <v/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109"/>
    </row>
    <row r="53" spans="1:54" x14ac:dyDescent="0.2">
      <c r="A53" s="130"/>
      <c r="B53" s="79" t="str">
        <f t="shared" si="1"/>
        <v/>
      </c>
      <c r="C53" s="112" t="str">
        <f t="shared" si="2"/>
        <v/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109"/>
    </row>
    <row r="54" spans="1:54" x14ac:dyDescent="0.2">
      <c r="A54" s="130"/>
      <c r="B54" s="79" t="str">
        <f t="shared" si="1"/>
        <v/>
      </c>
      <c r="C54" s="112" t="str">
        <f t="shared" si="2"/>
        <v/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109"/>
    </row>
    <row r="55" spans="1:54" x14ac:dyDescent="0.2">
      <c r="A55" s="130"/>
      <c r="B55" s="79" t="str">
        <f t="shared" si="1"/>
        <v/>
      </c>
      <c r="C55" s="112" t="str">
        <f t="shared" si="2"/>
        <v/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109"/>
    </row>
    <row r="56" spans="1:54" x14ac:dyDescent="0.2">
      <c r="A56" s="130"/>
      <c r="B56" s="79" t="str">
        <f t="shared" si="1"/>
        <v/>
      </c>
      <c r="C56" s="112" t="str">
        <f t="shared" si="2"/>
        <v/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109"/>
    </row>
    <row r="57" spans="1:54" x14ac:dyDescent="0.2">
      <c r="A57" s="130"/>
      <c r="B57" s="79" t="str">
        <f t="shared" si="1"/>
        <v/>
      </c>
      <c r="C57" s="112" t="str">
        <f t="shared" si="2"/>
        <v/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109"/>
    </row>
    <row r="58" spans="1:54" x14ac:dyDescent="0.2">
      <c r="A58" s="130"/>
      <c r="B58" s="79" t="str">
        <f t="shared" si="1"/>
        <v/>
      </c>
      <c r="C58" s="112" t="str">
        <f t="shared" si="2"/>
        <v/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109"/>
    </row>
    <row r="59" spans="1:54" x14ac:dyDescent="0.2">
      <c r="A59" s="130"/>
      <c r="B59" s="79" t="str">
        <f t="shared" si="1"/>
        <v/>
      </c>
      <c r="C59" s="112" t="str">
        <f t="shared" si="2"/>
        <v/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109"/>
    </row>
    <row r="60" spans="1:54" x14ac:dyDescent="0.2">
      <c r="A60" s="130"/>
      <c r="B60" s="79" t="str">
        <f t="shared" si="1"/>
        <v/>
      </c>
      <c r="C60" s="112" t="str">
        <f t="shared" si="2"/>
        <v/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109"/>
    </row>
    <row r="61" spans="1:54" x14ac:dyDescent="0.2">
      <c r="A61" s="130"/>
      <c r="B61" s="79" t="str">
        <f t="shared" si="1"/>
        <v/>
      </c>
      <c r="C61" s="112" t="str">
        <f t="shared" si="2"/>
        <v/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109"/>
    </row>
    <row r="62" spans="1:54" x14ac:dyDescent="0.2">
      <c r="A62" s="130"/>
      <c r="B62" s="79" t="str">
        <f t="shared" si="1"/>
        <v/>
      </c>
      <c r="C62" s="112" t="str">
        <f t="shared" si="2"/>
        <v/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109"/>
    </row>
    <row r="63" spans="1:54" x14ac:dyDescent="0.2">
      <c r="A63" s="130"/>
      <c r="B63" s="79" t="str">
        <f t="shared" si="1"/>
        <v/>
      </c>
      <c r="C63" s="112" t="str">
        <f t="shared" si="2"/>
        <v/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109"/>
    </row>
    <row r="64" spans="1:54" x14ac:dyDescent="0.2">
      <c r="A64" s="130"/>
      <c r="B64" s="79" t="str">
        <f t="shared" si="1"/>
        <v/>
      </c>
      <c r="C64" s="112" t="str">
        <f t="shared" si="2"/>
        <v/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109"/>
    </row>
    <row r="65" spans="1:54" x14ac:dyDescent="0.2">
      <c r="A65" s="130"/>
      <c r="B65" s="79" t="str">
        <f t="shared" si="1"/>
        <v/>
      </c>
      <c r="C65" s="112" t="str">
        <f t="shared" si="2"/>
        <v/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109"/>
    </row>
    <row r="66" spans="1:54" x14ac:dyDescent="0.2">
      <c r="A66" s="130"/>
      <c r="B66" s="79" t="str">
        <f t="shared" si="1"/>
        <v/>
      </c>
      <c r="C66" s="112" t="str">
        <f t="shared" si="2"/>
        <v/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109"/>
    </row>
    <row r="67" spans="1:54" x14ac:dyDescent="0.2">
      <c r="A67" s="130"/>
      <c r="B67" s="79" t="str">
        <f t="shared" si="1"/>
        <v/>
      </c>
      <c r="C67" s="112" t="str">
        <f t="shared" si="2"/>
        <v/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109"/>
    </row>
    <row r="68" spans="1:54" x14ac:dyDescent="0.2">
      <c r="A68" s="130"/>
      <c r="B68" s="79" t="str">
        <f t="shared" si="1"/>
        <v/>
      </c>
      <c r="C68" s="112" t="str">
        <f t="shared" si="2"/>
        <v/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109"/>
    </row>
    <row r="69" spans="1:54" x14ac:dyDescent="0.2">
      <c r="A69" s="130"/>
      <c r="B69" s="79" t="str">
        <f t="shared" si="1"/>
        <v/>
      </c>
      <c r="C69" s="112" t="str">
        <f t="shared" si="2"/>
        <v/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109"/>
    </row>
    <row r="70" spans="1:54" x14ac:dyDescent="0.2">
      <c r="A70" s="130"/>
      <c r="B70" s="79" t="str">
        <f t="shared" si="1"/>
        <v/>
      </c>
      <c r="C70" s="112" t="str">
        <f t="shared" si="2"/>
        <v/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109"/>
    </row>
    <row r="71" spans="1:54" x14ac:dyDescent="0.2">
      <c r="A71" s="130"/>
      <c r="B71" s="79" t="str">
        <f t="shared" si="1"/>
        <v/>
      </c>
      <c r="C71" s="112" t="str">
        <f t="shared" si="2"/>
        <v/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109"/>
    </row>
    <row r="72" spans="1:54" x14ac:dyDescent="0.2">
      <c r="A72" s="130"/>
      <c r="B72" s="79" t="str">
        <f t="shared" si="1"/>
        <v/>
      </c>
      <c r="C72" s="112" t="str">
        <f t="shared" si="2"/>
        <v/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109"/>
    </row>
    <row r="73" spans="1:54" x14ac:dyDescent="0.2">
      <c r="A73" s="130"/>
      <c r="B73" s="79" t="str">
        <f t="shared" ref="B73:B136" si="3">IF(A73="","",IF(ISERROR(VLOOKUP(TEXT(A73,0),remples,3,0)),IF(ISERROR(VLOOKUP(TEXT(A73,0),rempl_ficha,7,0)),"***** Codigo No Encontrado *****",UPPER((VLOOKUP(TEXT(A73,0),rempl_ficha,7,0)&amp;"   "&amp;VLOOKUP(TEXT(A73,0),rempl_ficha,8,0)&amp;","&amp;VLOOKUP(TEXT(A73,0),rempl_ficha,9,0)))),VLOOKUP(TEXT(A73,0),remples,3,0)))</f>
        <v/>
      </c>
      <c r="C73" s="112" t="str">
        <f t="shared" ref="C73:C136" si="4">IF(A73="","",IF(ISERROR(VLOOKUP(TEXT(A73,0),remples,9,0)),IF(ISERROR(VLOOKUP(TEXT(A73,0),rempl_ficha,6,0)),"***** Codigo No Encontrado *****",UPPER((VLOOKUP(TEXT(A73,0),rempl_ficha,6,0)))),VLOOKUP(TEXT(A73,0),remples,9,0)))</f>
        <v/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109"/>
    </row>
    <row r="74" spans="1:54" x14ac:dyDescent="0.2">
      <c r="A74" s="130"/>
      <c r="B74" s="79" t="str">
        <f t="shared" si="3"/>
        <v/>
      </c>
      <c r="C74" s="112" t="str">
        <f t="shared" si="4"/>
        <v/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109"/>
    </row>
    <row r="75" spans="1:54" x14ac:dyDescent="0.2">
      <c r="A75" s="130"/>
      <c r="B75" s="79" t="str">
        <f t="shared" si="3"/>
        <v/>
      </c>
      <c r="C75" s="112" t="str">
        <f t="shared" si="4"/>
        <v/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109"/>
    </row>
    <row r="76" spans="1:54" x14ac:dyDescent="0.2">
      <c r="A76" s="130"/>
      <c r="B76" s="79" t="str">
        <f t="shared" si="3"/>
        <v/>
      </c>
      <c r="C76" s="112" t="str">
        <f t="shared" si="4"/>
        <v/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109"/>
    </row>
    <row r="77" spans="1:54" x14ac:dyDescent="0.2">
      <c r="A77" s="130"/>
      <c r="B77" s="79" t="str">
        <f t="shared" si="3"/>
        <v/>
      </c>
      <c r="C77" s="112" t="str">
        <f t="shared" si="4"/>
        <v/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109"/>
    </row>
    <row r="78" spans="1:54" x14ac:dyDescent="0.2">
      <c r="A78" s="130"/>
      <c r="B78" s="79" t="str">
        <f t="shared" si="3"/>
        <v/>
      </c>
      <c r="C78" s="112" t="str">
        <f t="shared" si="4"/>
        <v/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109"/>
    </row>
    <row r="79" spans="1:54" x14ac:dyDescent="0.2">
      <c r="A79" s="130"/>
      <c r="B79" s="79" t="str">
        <f t="shared" si="3"/>
        <v/>
      </c>
      <c r="C79" s="112" t="str">
        <f t="shared" si="4"/>
        <v/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109"/>
    </row>
    <row r="80" spans="1:54" x14ac:dyDescent="0.2">
      <c r="A80" s="130"/>
      <c r="B80" s="79" t="str">
        <f t="shared" si="3"/>
        <v/>
      </c>
      <c r="C80" s="112" t="str">
        <f t="shared" si="4"/>
        <v/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109"/>
    </row>
    <row r="81" spans="1:54" x14ac:dyDescent="0.2">
      <c r="A81" s="130"/>
      <c r="B81" s="79" t="str">
        <f t="shared" si="3"/>
        <v/>
      </c>
      <c r="C81" s="112" t="str">
        <f t="shared" si="4"/>
        <v/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109"/>
    </row>
    <row r="82" spans="1:54" x14ac:dyDescent="0.2">
      <c r="A82" s="130"/>
      <c r="B82" s="79" t="str">
        <f t="shared" si="3"/>
        <v/>
      </c>
      <c r="C82" s="112" t="str">
        <f t="shared" si="4"/>
        <v/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109"/>
    </row>
    <row r="83" spans="1:54" x14ac:dyDescent="0.2">
      <c r="A83" s="130"/>
      <c r="B83" s="79" t="str">
        <f t="shared" si="3"/>
        <v/>
      </c>
      <c r="C83" s="112" t="str">
        <f t="shared" si="4"/>
        <v/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109"/>
    </row>
    <row r="84" spans="1:54" x14ac:dyDescent="0.2">
      <c r="A84" s="130"/>
      <c r="B84" s="79" t="str">
        <f t="shared" si="3"/>
        <v/>
      </c>
      <c r="C84" s="112" t="str">
        <f t="shared" si="4"/>
        <v/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109"/>
    </row>
    <row r="85" spans="1:54" x14ac:dyDescent="0.2">
      <c r="A85" s="130"/>
      <c r="B85" s="79" t="str">
        <f t="shared" si="3"/>
        <v/>
      </c>
      <c r="C85" s="112" t="str">
        <f t="shared" si="4"/>
        <v/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109"/>
    </row>
    <row r="86" spans="1:54" x14ac:dyDescent="0.2">
      <c r="A86" s="130"/>
      <c r="B86" s="79" t="str">
        <f t="shared" si="3"/>
        <v/>
      </c>
      <c r="C86" s="112" t="str">
        <f t="shared" si="4"/>
        <v/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109"/>
    </row>
    <row r="87" spans="1:54" x14ac:dyDescent="0.2">
      <c r="A87" s="130"/>
      <c r="B87" s="79" t="str">
        <f t="shared" si="3"/>
        <v/>
      </c>
      <c r="C87" s="112" t="str">
        <f t="shared" si="4"/>
        <v/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109"/>
    </row>
    <row r="88" spans="1:54" x14ac:dyDescent="0.2">
      <c r="A88" s="130"/>
      <c r="B88" s="79" t="str">
        <f t="shared" si="3"/>
        <v/>
      </c>
      <c r="C88" s="112" t="str">
        <f t="shared" si="4"/>
        <v/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109"/>
    </row>
    <row r="89" spans="1:54" x14ac:dyDescent="0.2">
      <c r="A89" s="130"/>
      <c r="B89" s="79" t="str">
        <f t="shared" si="3"/>
        <v/>
      </c>
      <c r="C89" s="112" t="str">
        <f t="shared" si="4"/>
        <v/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109"/>
    </row>
    <row r="90" spans="1:54" x14ac:dyDescent="0.2">
      <c r="A90" s="130"/>
      <c r="B90" s="79" t="str">
        <f t="shared" si="3"/>
        <v/>
      </c>
      <c r="C90" s="112" t="str">
        <f t="shared" si="4"/>
        <v/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109"/>
    </row>
    <row r="91" spans="1:54" x14ac:dyDescent="0.2">
      <c r="A91" s="130"/>
      <c r="B91" s="79" t="str">
        <f t="shared" si="3"/>
        <v/>
      </c>
      <c r="C91" s="112" t="str">
        <f t="shared" si="4"/>
        <v/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109"/>
    </row>
    <row r="92" spans="1:54" x14ac:dyDescent="0.2">
      <c r="A92" s="130"/>
      <c r="B92" s="79" t="str">
        <f t="shared" si="3"/>
        <v/>
      </c>
      <c r="C92" s="112" t="str">
        <f t="shared" si="4"/>
        <v/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109"/>
    </row>
    <row r="93" spans="1:54" x14ac:dyDescent="0.2">
      <c r="A93" s="130"/>
      <c r="B93" s="79" t="str">
        <f t="shared" si="3"/>
        <v/>
      </c>
      <c r="C93" s="112" t="str">
        <f t="shared" si="4"/>
        <v/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109"/>
    </row>
    <row r="94" spans="1:54" x14ac:dyDescent="0.2">
      <c r="A94" s="130"/>
      <c r="B94" s="79" t="str">
        <f t="shared" si="3"/>
        <v/>
      </c>
      <c r="C94" s="112" t="str">
        <f t="shared" si="4"/>
        <v/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109"/>
    </row>
    <row r="95" spans="1:54" x14ac:dyDescent="0.2">
      <c r="A95" s="130"/>
      <c r="B95" s="79" t="str">
        <f t="shared" si="3"/>
        <v/>
      </c>
      <c r="C95" s="112" t="str">
        <f t="shared" si="4"/>
        <v/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109"/>
    </row>
    <row r="96" spans="1:54" x14ac:dyDescent="0.2">
      <c r="A96" s="130"/>
      <c r="B96" s="79" t="str">
        <f t="shared" si="3"/>
        <v/>
      </c>
      <c r="C96" s="112" t="str">
        <f t="shared" si="4"/>
        <v/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109"/>
    </row>
    <row r="97" spans="1:54" x14ac:dyDescent="0.2">
      <c r="A97" s="130"/>
      <c r="B97" s="79" t="str">
        <f t="shared" si="3"/>
        <v/>
      </c>
      <c r="C97" s="112" t="str">
        <f t="shared" si="4"/>
        <v/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109"/>
    </row>
    <row r="98" spans="1:54" x14ac:dyDescent="0.2">
      <c r="A98" s="130"/>
      <c r="B98" s="79" t="str">
        <f t="shared" si="3"/>
        <v/>
      </c>
      <c r="C98" s="112" t="str">
        <f t="shared" si="4"/>
        <v/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109"/>
    </row>
    <row r="99" spans="1:54" x14ac:dyDescent="0.2">
      <c r="A99" s="130"/>
      <c r="B99" s="79" t="str">
        <f t="shared" si="3"/>
        <v/>
      </c>
      <c r="C99" s="112" t="str">
        <f t="shared" si="4"/>
        <v/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109"/>
    </row>
    <row r="100" spans="1:54" x14ac:dyDescent="0.2">
      <c r="A100" s="130"/>
      <c r="B100" s="79" t="str">
        <f t="shared" si="3"/>
        <v/>
      </c>
      <c r="C100" s="112" t="str">
        <f t="shared" si="4"/>
        <v/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109"/>
    </row>
    <row r="101" spans="1:54" x14ac:dyDescent="0.2">
      <c r="A101" s="130"/>
      <c r="B101" s="79" t="str">
        <f t="shared" si="3"/>
        <v/>
      </c>
      <c r="C101" s="112" t="str">
        <f t="shared" si="4"/>
        <v/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109"/>
    </row>
    <row r="102" spans="1:54" x14ac:dyDescent="0.2">
      <c r="A102" s="130"/>
      <c r="B102" s="79" t="str">
        <f t="shared" si="3"/>
        <v/>
      </c>
      <c r="C102" s="112" t="str">
        <f t="shared" si="4"/>
        <v/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109"/>
    </row>
    <row r="103" spans="1:54" x14ac:dyDescent="0.2">
      <c r="A103" s="130"/>
      <c r="B103" s="79" t="str">
        <f t="shared" si="3"/>
        <v/>
      </c>
      <c r="C103" s="112" t="str">
        <f t="shared" si="4"/>
        <v/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109"/>
    </row>
    <row r="104" spans="1:54" x14ac:dyDescent="0.2">
      <c r="A104" s="130"/>
      <c r="B104" s="79" t="str">
        <f t="shared" si="3"/>
        <v/>
      </c>
      <c r="C104" s="112" t="str">
        <f t="shared" si="4"/>
        <v/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109"/>
    </row>
    <row r="105" spans="1:54" x14ac:dyDescent="0.2">
      <c r="A105" s="130"/>
      <c r="B105" s="79" t="str">
        <f t="shared" si="3"/>
        <v/>
      </c>
      <c r="C105" s="112" t="str">
        <f t="shared" si="4"/>
        <v/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109"/>
    </row>
    <row r="106" spans="1:54" x14ac:dyDescent="0.2">
      <c r="A106" s="130"/>
      <c r="B106" s="79" t="str">
        <f t="shared" si="3"/>
        <v/>
      </c>
      <c r="C106" s="112" t="str">
        <f t="shared" si="4"/>
        <v/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109"/>
    </row>
    <row r="107" spans="1:54" x14ac:dyDescent="0.2">
      <c r="A107" s="130"/>
      <c r="B107" s="79" t="str">
        <f t="shared" si="3"/>
        <v/>
      </c>
      <c r="C107" s="112" t="str">
        <f t="shared" si="4"/>
        <v/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109"/>
    </row>
    <row r="108" spans="1:54" x14ac:dyDescent="0.2">
      <c r="A108" s="130"/>
      <c r="B108" s="79" t="str">
        <f t="shared" si="3"/>
        <v/>
      </c>
      <c r="C108" s="112" t="str">
        <f t="shared" si="4"/>
        <v/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109"/>
    </row>
    <row r="109" spans="1:54" x14ac:dyDescent="0.2">
      <c r="A109" s="130"/>
      <c r="B109" s="79" t="str">
        <f t="shared" si="3"/>
        <v/>
      </c>
      <c r="C109" s="112" t="str">
        <f t="shared" si="4"/>
        <v/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109"/>
    </row>
    <row r="110" spans="1:54" x14ac:dyDescent="0.2">
      <c r="A110" s="130"/>
      <c r="B110" s="79" t="str">
        <f t="shared" si="3"/>
        <v/>
      </c>
      <c r="C110" s="112" t="str">
        <f t="shared" si="4"/>
        <v/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109"/>
    </row>
    <row r="111" spans="1:54" x14ac:dyDescent="0.2">
      <c r="A111" s="130"/>
      <c r="B111" s="79" t="str">
        <f t="shared" si="3"/>
        <v/>
      </c>
      <c r="C111" s="112" t="str">
        <f t="shared" si="4"/>
        <v/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109"/>
    </row>
    <row r="112" spans="1:54" x14ac:dyDescent="0.2">
      <c r="A112" s="130"/>
      <c r="B112" s="79" t="str">
        <f t="shared" si="3"/>
        <v/>
      </c>
      <c r="C112" s="112" t="str">
        <f t="shared" si="4"/>
        <v/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109"/>
    </row>
    <row r="113" spans="1:54" x14ac:dyDescent="0.2">
      <c r="A113" s="130"/>
      <c r="B113" s="79" t="str">
        <f t="shared" si="3"/>
        <v/>
      </c>
      <c r="C113" s="112" t="str">
        <f t="shared" si="4"/>
        <v/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109"/>
    </row>
    <row r="114" spans="1:54" x14ac:dyDescent="0.2">
      <c r="A114" s="130"/>
      <c r="B114" s="79" t="str">
        <f t="shared" si="3"/>
        <v/>
      </c>
      <c r="C114" s="112" t="str">
        <f t="shared" si="4"/>
        <v/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109"/>
    </row>
    <row r="115" spans="1:54" x14ac:dyDescent="0.2">
      <c r="A115" s="130"/>
      <c r="B115" s="79" t="str">
        <f t="shared" si="3"/>
        <v/>
      </c>
      <c r="C115" s="112" t="str">
        <f t="shared" si="4"/>
        <v/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109"/>
    </row>
    <row r="116" spans="1:54" x14ac:dyDescent="0.2">
      <c r="A116" s="130"/>
      <c r="B116" s="79" t="str">
        <f t="shared" si="3"/>
        <v/>
      </c>
      <c r="C116" s="112" t="str">
        <f t="shared" si="4"/>
        <v/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109"/>
    </row>
    <row r="117" spans="1:54" x14ac:dyDescent="0.2">
      <c r="A117" s="130"/>
      <c r="B117" s="79" t="str">
        <f t="shared" si="3"/>
        <v/>
      </c>
      <c r="C117" s="112" t="str">
        <f t="shared" si="4"/>
        <v/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109"/>
    </row>
    <row r="118" spans="1:54" x14ac:dyDescent="0.2">
      <c r="A118" s="130"/>
      <c r="B118" s="79" t="str">
        <f t="shared" si="3"/>
        <v/>
      </c>
      <c r="C118" s="112" t="str">
        <f t="shared" si="4"/>
        <v/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109"/>
    </row>
    <row r="119" spans="1:54" x14ac:dyDescent="0.2">
      <c r="A119" s="130"/>
      <c r="B119" s="79" t="str">
        <f t="shared" si="3"/>
        <v/>
      </c>
      <c r="C119" s="112" t="str">
        <f t="shared" si="4"/>
        <v/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109"/>
    </row>
    <row r="120" spans="1:54" x14ac:dyDescent="0.2">
      <c r="A120" s="130"/>
      <c r="B120" s="79" t="str">
        <f t="shared" si="3"/>
        <v/>
      </c>
      <c r="C120" s="112" t="str">
        <f t="shared" si="4"/>
        <v/>
      </c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109"/>
    </row>
    <row r="121" spans="1:54" x14ac:dyDescent="0.2">
      <c r="A121" s="130"/>
      <c r="B121" s="79" t="str">
        <f t="shared" si="3"/>
        <v/>
      </c>
      <c r="C121" s="112" t="str">
        <f t="shared" si="4"/>
        <v/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109"/>
    </row>
    <row r="122" spans="1:54" x14ac:dyDescent="0.2">
      <c r="A122" s="130"/>
      <c r="B122" s="79" t="str">
        <f t="shared" si="3"/>
        <v/>
      </c>
      <c r="C122" s="112" t="str">
        <f t="shared" si="4"/>
        <v/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109"/>
    </row>
    <row r="123" spans="1:54" x14ac:dyDescent="0.2">
      <c r="A123" s="130"/>
      <c r="B123" s="79" t="str">
        <f t="shared" si="3"/>
        <v/>
      </c>
      <c r="C123" s="112" t="str">
        <f t="shared" si="4"/>
        <v/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109"/>
    </row>
    <row r="124" spans="1:54" x14ac:dyDescent="0.2">
      <c r="A124" s="130"/>
      <c r="B124" s="79" t="str">
        <f t="shared" si="3"/>
        <v/>
      </c>
      <c r="C124" s="112" t="str">
        <f t="shared" si="4"/>
        <v/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109"/>
    </row>
    <row r="125" spans="1:54" x14ac:dyDescent="0.2">
      <c r="A125" s="130"/>
      <c r="B125" s="79" t="str">
        <f t="shared" si="3"/>
        <v/>
      </c>
      <c r="C125" s="112" t="str">
        <f t="shared" si="4"/>
        <v/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109"/>
    </row>
    <row r="126" spans="1:54" x14ac:dyDescent="0.2">
      <c r="A126" s="130"/>
      <c r="B126" s="79" t="str">
        <f t="shared" si="3"/>
        <v/>
      </c>
      <c r="C126" s="112" t="str">
        <f t="shared" si="4"/>
        <v/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109"/>
    </row>
    <row r="127" spans="1:54" x14ac:dyDescent="0.2">
      <c r="A127" s="130"/>
      <c r="B127" s="79" t="str">
        <f t="shared" si="3"/>
        <v/>
      </c>
      <c r="C127" s="112" t="str">
        <f t="shared" si="4"/>
        <v/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109"/>
    </row>
    <row r="128" spans="1:54" x14ac:dyDescent="0.2">
      <c r="A128" s="130"/>
      <c r="B128" s="79" t="str">
        <f t="shared" si="3"/>
        <v/>
      </c>
      <c r="C128" s="112" t="str">
        <f t="shared" si="4"/>
        <v/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109"/>
    </row>
    <row r="129" spans="1:54" x14ac:dyDescent="0.2">
      <c r="A129" s="130"/>
      <c r="B129" s="79" t="str">
        <f t="shared" si="3"/>
        <v/>
      </c>
      <c r="C129" s="112" t="str">
        <f t="shared" si="4"/>
        <v/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109"/>
    </row>
    <row r="130" spans="1:54" x14ac:dyDescent="0.2">
      <c r="A130" s="130"/>
      <c r="B130" s="79" t="str">
        <f t="shared" si="3"/>
        <v/>
      </c>
      <c r="C130" s="112" t="str">
        <f t="shared" si="4"/>
        <v/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109"/>
    </row>
    <row r="131" spans="1:54" x14ac:dyDescent="0.2">
      <c r="A131" s="130"/>
      <c r="B131" s="79" t="str">
        <f t="shared" si="3"/>
        <v/>
      </c>
      <c r="C131" s="112" t="str">
        <f t="shared" si="4"/>
        <v/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109"/>
    </row>
    <row r="132" spans="1:54" x14ac:dyDescent="0.2">
      <c r="A132" s="130"/>
      <c r="B132" s="79" t="str">
        <f t="shared" si="3"/>
        <v/>
      </c>
      <c r="C132" s="112" t="str">
        <f t="shared" si="4"/>
        <v/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109"/>
    </row>
    <row r="133" spans="1:54" x14ac:dyDescent="0.2">
      <c r="A133" s="130"/>
      <c r="B133" s="79" t="str">
        <f t="shared" si="3"/>
        <v/>
      </c>
      <c r="C133" s="112" t="str">
        <f t="shared" si="4"/>
        <v/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109"/>
    </row>
    <row r="134" spans="1:54" x14ac:dyDescent="0.2">
      <c r="A134" s="130"/>
      <c r="B134" s="79" t="str">
        <f t="shared" si="3"/>
        <v/>
      </c>
      <c r="C134" s="112" t="str">
        <f t="shared" si="4"/>
        <v/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109"/>
    </row>
    <row r="135" spans="1:54" x14ac:dyDescent="0.2">
      <c r="A135" s="130"/>
      <c r="B135" s="79" t="str">
        <f t="shared" si="3"/>
        <v/>
      </c>
      <c r="C135" s="112" t="str">
        <f t="shared" si="4"/>
        <v/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109"/>
    </row>
    <row r="136" spans="1:54" x14ac:dyDescent="0.2">
      <c r="A136" s="130"/>
      <c r="B136" s="79" t="str">
        <f t="shared" si="3"/>
        <v/>
      </c>
      <c r="C136" s="112" t="str">
        <f t="shared" si="4"/>
        <v/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109"/>
    </row>
    <row r="137" spans="1:54" x14ac:dyDescent="0.2">
      <c r="A137" s="130"/>
      <c r="B137" s="79" t="str">
        <f t="shared" ref="B137:B200" si="5">IF(A137="","",IF(ISERROR(VLOOKUP(TEXT(A137,0),remples,3,0)),IF(ISERROR(VLOOKUP(TEXT(A137,0),rempl_ficha,7,0)),"***** Codigo No Encontrado *****",UPPER((VLOOKUP(TEXT(A137,0),rempl_ficha,7,0)&amp;"   "&amp;VLOOKUP(TEXT(A137,0),rempl_ficha,8,0)&amp;","&amp;VLOOKUP(TEXT(A137,0),rempl_ficha,9,0)))),VLOOKUP(TEXT(A137,0),remples,3,0)))</f>
        <v/>
      </c>
      <c r="C137" s="112" t="str">
        <f t="shared" ref="C137:C200" si="6">IF(A137="","",IF(ISERROR(VLOOKUP(TEXT(A137,0),remples,9,0)),IF(ISERROR(VLOOKUP(TEXT(A137,0),rempl_ficha,6,0)),"***** Codigo No Encontrado *****",UPPER((VLOOKUP(TEXT(A137,0),rempl_ficha,6,0)))),VLOOKUP(TEXT(A137,0),remples,9,0)))</f>
        <v/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109"/>
    </row>
    <row r="138" spans="1:54" x14ac:dyDescent="0.2">
      <c r="A138" s="130"/>
      <c r="B138" s="79" t="str">
        <f t="shared" si="5"/>
        <v/>
      </c>
      <c r="C138" s="112" t="str">
        <f t="shared" si="6"/>
        <v/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109"/>
    </row>
    <row r="139" spans="1:54" x14ac:dyDescent="0.2">
      <c r="A139" s="130"/>
      <c r="B139" s="79" t="str">
        <f t="shared" si="5"/>
        <v/>
      </c>
      <c r="C139" s="112" t="str">
        <f t="shared" si="6"/>
        <v/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109"/>
    </row>
    <row r="140" spans="1:54" x14ac:dyDescent="0.2">
      <c r="A140" s="130"/>
      <c r="B140" s="79" t="str">
        <f t="shared" si="5"/>
        <v/>
      </c>
      <c r="C140" s="112" t="str">
        <f t="shared" si="6"/>
        <v/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109"/>
    </row>
    <row r="141" spans="1:54" x14ac:dyDescent="0.2">
      <c r="A141" s="130"/>
      <c r="B141" s="79" t="str">
        <f t="shared" si="5"/>
        <v/>
      </c>
      <c r="C141" s="112" t="str">
        <f t="shared" si="6"/>
        <v/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109"/>
    </row>
    <row r="142" spans="1:54" x14ac:dyDescent="0.2">
      <c r="A142" s="130"/>
      <c r="B142" s="79" t="str">
        <f t="shared" si="5"/>
        <v/>
      </c>
      <c r="C142" s="112" t="str">
        <f t="shared" si="6"/>
        <v/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109"/>
    </row>
    <row r="143" spans="1:54" x14ac:dyDescent="0.2">
      <c r="A143" s="130"/>
      <c r="B143" s="79" t="str">
        <f t="shared" si="5"/>
        <v/>
      </c>
      <c r="C143" s="112" t="str">
        <f t="shared" si="6"/>
        <v/>
      </c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109"/>
    </row>
    <row r="144" spans="1:54" x14ac:dyDescent="0.2">
      <c r="A144" s="130"/>
      <c r="B144" s="79" t="str">
        <f t="shared" si="5"/>
        <v/>
      </c>
      <c r="C144" s="112" t="str">
        <f t="shared" si="6"/>
        <v/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109"/>
    </row>
    <row r="145" spans="1:54" x14ac:dyDescent="0.2">
      <c r="A145" s="130"/>
      <c r="B145" s="79" t="str">
        <f t="shared" si="5"/>
        <v/>
      </c>
      <c r="C145" s="112" t="str">
        <f t="shared" si="6"/>
        <v/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109"/>
    </row>
    <row r="146" spans="1:54" x14ac:dyDescent="0.2">
      <c r="A146" s="130"/>
      <c r="B146" s="79" t="str">
        <f t="shared" si="5"/>
        <v/>
      </c>
      <c r="C146" s="112" t="str">
        <f t="shared" si="6"/>
        <v/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109"/>
    </row>
    <row r="147" spans="1:54" x14ac:dyDescent="0.2">
      <c r="A147" s="130"/>
      <c r="B147" s="79" t="str">
        <f t="shared" si="5"/>
        <v/>
      </c>
      <c r="C147" s="112" t="str">
        <f t="shared" si="6"/>
        <v/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109"/>
    </row>
    <row r="148" spans="1:54" x14ac:dyDescent="0.2">
      <c r="A148" s="130"/>
      <c r="B148" s="79" t="str">
        <f t="shared" si="5"/>
        <v/>
      </c>
      <c r="C148" s="112" t="str">
        <f t="shared" si="6"/>
        <v/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109"/>
    </row>
    <row r="149" spans="1:54" x14ac:dyDescent="0.2">
      <c r="A149" s="130"/>
      <c r="B149" s="79" t="str">
        <f t="shared" si="5"/>
        <v/>
      </c>
      <c r="C149" s="112" t="str">
        <f t="shared" si="6"/>
        <v/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109"/>
    </row>
    <row r="150" spans="1:54" x14ac:dyDescent="0.2">
      <c r="A150" s="130"/>
      <c r="B150" s="79" t="str">
        <f t="shared" si="5"/>
        <v/>
      </c>
      <c r="C150" s="112" t="str">
        <f t="shared" si="6"/>
        <v/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109"/>
    </row>
    <row r="151" spans="1:54" x14ac:dyDescent="0.2">
      <c r="A151" s="130"/>
      <c r="B151" s="79" t="str">
        <f t="shared" si="5"/>
        <v/>
      </c>
      <c r="C151" s="112" t="str">
        <f t="shared" si="6"/>
        <v/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109"/>
    </row>
    <row r="152" spans="1:54" x14ac:dyDescent="0.2">
      <c r="A152" s="130"/>
      <c r="B152" s="79" t="str">
        <f t="shared" si="5"/>
        <v/>
      </c>
      <c r="C152" s="112" t="str">
        <f t="shared" si="6"/>
        <v/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109"/>
    </row>
    <row r="153" spans="1:54" x14ac:dyDescent="0.2">
      <c r="A153" s="130"/>
      <c r="B153" s="79" t="str">
        <f t="shared" si="5"/>
        <v/>
      </c>
      <c r="C153" s="112" t="str">
        <f t="shared" si="6"/>
        <v/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109"/>
    </row>
    <row r="154" spans="1:54" x14ac:dyDescent="0.2">
      <c r="A154" s="130"/>
      <c r="B154" s="79" t="str">
        <f t="shared" si="5"/>
        <v/>
      </c>
      <c r="C154" s="112" t="str">
        <f t="shared" si="6"/>
        <v/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109"/>
    </row>
    <row r="155" spans="1:54" x14ac:dyDescent="0.2">
      <c r="A155" s="130"/>
      <c r="B155" s="79" t="str">
        <f t="shared" si="5"/>
        <v/>
      </c>
      <c r="C155" s="112" t="str">
        <f t="shared" si="6"/>
        <v/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109"/>
    </row>
    <row r="156" spans="1:54" x14ac:dyDescent="0.2">
      <c r="A156" s="130"/>
      <c r="B156" s="79" t="str">
        <f t="shared" si="5"/>
        <v/>
      </c>
      <c r="C156" s="112" t="str">
        <f t="shared" si="6"/>
        <v/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109"/>
    </row>
    <row r="157" spans="1:54" x14ac:dyDescent="0.2">
      <c r="A157" s="130"/>
      <c r="B157" s="79" t="str">
        <f t="shared" si="5"/>
        <v/>
      </c>
      <c r="C157" s="112" t="str">
        <f t="shared" si="6"/>
        <v/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109"/>
    </row>
    <row r="158" spans="1:54" x14ac:dyDescent="0.2">
      <c r="A158" s="130"/>
      <c r="B158" s="79" t="str">
        <f t="shared" si="5"/>
        <v/>
      </c>
      <c r="C158" s="112" t="str">
        <f t="shared" si="6"/>
        <v/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109"/>
    </row>
    <row r="159" spans="1:54" x14ac:dyDescent="0.2">
      <c r="A159" s="130"/>
      <c r="B159" s="79" t="str">
        <f t="shared" si="5"/>
        <v/>
      </c>
      <c r="C159" s="112" t="str">
        <f t="shared" si="6"/>
        <v/>
      </c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109"/>
    </row>
    <row r="160" spans="1:54" x14ac:dyDescent="0.2">
      <c r="A160" s="130"/>
      <c r="B160" s="79" t="str">
        <f t="shared" si="5"/>
        <v/>
      </c>
      <c r="C160" s="112" t="str">
        <f t="shared" si="6"/>
        <v/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109"/>
    </row>
    <row r="161" spans="1:54" x14ac:dyDescent="0.2">
      <c r="A161" s="130"/>
      <c r="B161" s="79" t="str">
        <f t="shared" si="5"/>
        <v/>
      </c>
      <c r="C161" s="112" t="str">
        <f t="shared" si="6"/>
        <v/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109"/>
    </row>
    <row r="162" spans="1:54" x14ac:dyDescent="0.2">
      <c r="A162" s="130"/>
      <c r="B162" s="79" t="str">
        <f t="shared" si="5"/>
        <v/>
      </c>
      <c r="C162" s="112" t="str">
        <f t="shared" si="6"/>
        <v/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109"/>
    </row>
    <row r="163" spans="1:54" x14ac:dyDescent="0.2">
      <c r="A163" s="130"/>
      <c r="B163" s="79" t="str">
        <f t="shared" si="5"/>
        <v/>
      </c>
      <c r="C163" s="112" t="str">
        <f t="shared" si="6"/>
        <v/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109"/>
    </row>
    <row r="164" spans="1:54" x14ac:dyDescent="0.2">
      <c r="A164" s="130"/>
      <c r="B164" s="79" t="str">
        <f t="shared" si="5"/>
        <v/>
      </c>
      <c r="C164" s="112" t="str">
        <f t="shared" si="6"/>
        <v/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109"/>
    </row>
    <row r="165" spans="1:54" x14ac:dyDescent="0.2">
      <c r="A165" s="130"/>
      <c r="B165" s="79" t="str">
        <f t="shared" si="5"/>
        <v/>
      </c>
      <c r="C165" s="112" t="str">
        <f t="shared" si="6"/>
        <v/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109"/>
    </row>
    <row r="166" spans="1:54" x14ac:dyDescent="0.2">
      <c r="A166" s="130"/>
      <c r="B166" s="79" t="str">
        <f t="shared" si="5"/>
        <v/>
      </c>
      <c r="C166" s="112" t="str">
        <f t="shared" si="6"/>
        <v/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109"/>
    </row>
    <row r="167" spans="1:54" x14ac:dyDescent="0.2">
      <c r="A167" s="130"/>
      <c r="B167" s="79" t="str">
        <f t="shared" si="5"/>
        <v/>
      </c>
      <c r="C167" s="112" t="str">
        <f t="shared" si="6"/>
        <v/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109"/>
    </row>
    <row r="168" spans="1:54" x14ac:dyDescent="0.2">
      <c r="A168" s="130"/>
      <c r="B168" s="79" t="str">
        <f t="shared" si="5"/>
        <v/>
      </c>
      <c r="C168" s="112" t="str">
        <f t="shared" si="6"/>
        <v/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109"/>
    </row>
    <row r="169" spans="1:54" x14ac:dyDescent="0.2">
      <c r="A169" s="130"/>
      <c r="B169" s="79" t="str">
        <f t="shared" si="5"/>
        <v/>
      </c>
      <c r="C169" s="112" t="str">
        <f t="shared" si="6"/>
        <v/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109"/>
    </row>
    <row r="170" spans="1:54" x14ac:dyDescent="0.2">
      <c r="A170" s="130"/>
      <c r="B170" s="79" t="str">
        <f t="shared" si="5"/>
        <v/>
      </c>
      <c r="C170" s="112" t="str">
        <f t="shared" si="6"/>
        <v/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109"/>
    </row>
    <row r="171" spans="1:54" x14ac:dyDescent="0.2">
      <c r="A171" s="130"/>
      <c r="B171" s="79" t="str">
        <f t="shared" si="5"/>
        <v/>
      </c>
      <c r="C171" s="112" t="str">
        <f t="shared" si="6"/>
        <v/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109"/>
    </row>
    <row r="172" spans="1:54" x14ac:dyDescent="0.2">
      <c r="A172" s="130"/>
      <c r="B172" s="79" t="str">
        <f t="shared" si="5"/>
        <v/>
      </c>
      <c r="C172" s="112" t="str">
        <f t="shared" si="6"/>
        <v/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109"/>
    </row>
    <row r="173" spans="1:54" x14ac:dyDescent="0.2">
      <c r="A173" s="130"/>
      <c r="B173" s="79" t="str">
        <f t="shared" si="5"/>
        <v/>
      </c>
      <c r="C173" s="112" t="str">
        <f t="shared" si="6"/>
        <v/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109"/>
    </row>
    <row r="174" spans="1:54" x14ac:dyDescent="0.2">
      <c r="A174" s="130"/>
      <c r="B174" s="79" t="str">
        <f t="shared" si="5"/>
        <v/>
      </c>
      <c r="C174" s="112" t="str">
        <f t="shared" si="6"/>
        <v/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109"/>
    </row>
    <row r="175" spans="1:54" x14ac:dyDescent="0.2">
      <c r="A175" s="130"/>
      <c r="B175" s="79" t="str">
        <f t="shared" si="5"/>
        <v/>
      </c>
      <c r="C175" s="112" t="str">
        <f t="shared" si="6"/>
        <v/>
      </c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109"/>
    </row>
    <row r="176" spans="1:54" x14ac:dyDescent="0.2">
      <c r="A176" s="130"/>
      <c r="B176" s="79" t="str">
        <f t="shared" si="5"/>
        <v/>
      </c>
      <c r="C176" s="112" t="str">
        <f t="shared" si="6"/>
        <v/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109"/>
    </row>
    <row r="177" spans="1:54" x14ac:dyDescent="0.2">
      <c r="A177" s="130"/>
      <c r="B177" s="79" t="str">
        <f t="shared" si="5"/>
        <v/>
      </c>
      <c r="C177" s="112" t="str">
        <f t="shared" si="6"/>
        <v/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109"/>
    </row>
    <row r="178" spans="1:54" x14ac:dyDescent="0.2">
      <c r="A178" s="130"/>
      <c r="B178" s="79" t="str">
        <f t="shared" si="5"/>
        <v/>
      </c>
      <c r="C178" s="112" t="str">
        <f t="shared" si="6"/>
        <v/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109"/>
    </row>
    <row r="179" spans="1:54" x14ac:dyDescent="0.2">
      <c r="A179" s="130"/>
      <c r="B179" s="79" t="str">
        <f t="shared" si="5"/>
        <v/>
      </c>
      <c r="C179" s="112" t="str">
        <f t="shared" si="6"/>
        <v/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109"/>
    </row>
    <row r="180" spans="1:54" x14ac:dyDescent="0.2">
      <c r="A180" s="130"/>
      <c r="B180" s="79" t="str">
        <f t="shared" si="5"/>
        <v/>
      </c>
      <c r="C180" s="112" t="str">
        <f t="shared" si="6"/>
        <v/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109"/>
    </row>
    <row r="181" spans="1:54" x14ac:dyDescent="0.2">
      <c r="A181" s="130"/>
      <c r="B181" s="79" t="str">
        <f t="shared" si="5"/>
        <v/>
      </c>
      <c r="C181" s="112" t="str">
        <f t="shared" si="6"/>
        <v/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109"/>
    </row>
    <row r="182" spans="1:54" x14ac:dyDescent="0.2">
      <c r="A182" s="130"/>
      <c r="B182" s="79" t="str">
        <f t="shared" si="5"/>
        <v/>
      </c>
      <c r="C182" s="112" t="str">
        <f t="shared" si="6"/>
        <v/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109"/>
    </row>
    <row r="183" spans="1:54" x14ac:dyDescent="0.2">
      <c r="A183" s="130"/>
      <c r="B183" s="79" t="str">
        <f t="shared" si="5"/>
        <v/>
      </c>
      <c r="C183" s="112" t="str">
        <f t="shared" si="6"/>
        <v/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109"/>
    </row>
    <row r="184" spans="1:54" x14ac:dyDescent="0.2">
      <c r="A184" s="130"/>
      <c r="B184" s="79" t="str">
        <f t="shared" si="5"/>
        <v/>
      </c>
      <c r="C184" s="112" t="str">
        <f t="shared" si="6"/>
        <v/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109"/>
    </row>
    <row r="185" spans="1:54" x14ac:dyDescent="0.2">
      <c r="A185" s="130"/>
      <c r="B185" s="79" t="str">
        <f t="shared" si="5"/>
        <v/>
      </c>
      <c r="C185" s="112" t="str">
        <f t="shared" si="6"/>
        <v/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109"/>
    </row>
    <row r="186" spans="1:54" x14ac:dyDescent="0.2">
      <c r="A186" s="130"/>
      <c r="B186" s="79" t="str">
        <f t="shared" si="5"/>
        <v/>
      </c>
      <c r="C186" s="112" t="str">
        <f t="shared" si="6"/>
        <v/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109"/>
    </row>
    <row r="187" spans="1:54" x14ac:dyDescent="0.2">
      <c r="A187" s="130"/>
      <c r="B187" s="79" t="str">
        <f t="shared" si="5"/>
        <v/>
      </c>
      <c r="C187" s="112" t="str">
        <f t="shared" si="6"/>
        <v/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109"/>
    </row>
    <row r="188" spans="1:54" x14ac:dyDescent="0.2">
      <c r="A188" s="130"/>
      <c r="B188" s="79" t="str">
        <f t="shared" si="5"/>
        <v/>
      </c>
      <c r="C188" s="112" t="str">
        <f t="shared" si="6"/>
        <v/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109"/>
    </row>
    <row r="189" spans="1:54" x14ac:dyDescent="0.2">
      <c r="A189" s="130"/>
      <c r="B189" s="79" t="str">
        <f t="shared" si="5"/>
        <v/>
      </c>
      <c r="C189" s="112" t="str">
        <f t="shared" si="6"/>
        <v/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109"/>
    </row>
    <row r="190" spans="1:54" x14ac:dyDescent="0.2">
      <c r="A190" s="130"/>
      <c r="B190" s="79" t="str">
        <f t="shared" si="5"/>
        <v/>
      </c>
      <c r="C190" s="112" t="str">
        <f t="shared" si="6"/>
        <v/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109"/>
    </row>
    <row r="191" spans="1:54" x14ac:dyDescent="0.2">
      <c r="A191" s="130"/>
      <c r="B191" s="79" t="str">
        <f t="shared" si="5"/>
        <v/>
      </c>
      <c r="C191" s="112" t="str">
        <f t="shared" si="6"/>
        <v/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109"/>
    </row>
    <row r="192" spans="1:54" x14ac:dyDescent="0.2">
      <c r="A192" s="130"/>
      <c r="B192" s="79" t="str">
        <f t="shared" si="5"/>
        <v/>
      </c>
      <c r="C192" s="112" t="str">
        <f t="shared" si="6"/>
        <v/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109"/>
    </row>
    <row r="193" spans="1:54" x14ac:dyDescent="0.2">
      <c r="A193" s="130"/>
      <c r="B193" s="79" t="str">
        <f t="shared" si="5"/>
        <v/>
      </c>
      <c r="C193" s="112" t="str">
        <f t="shared" si="6"/>
        <v/>
      </c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109"/>
    </row>
    <row r="194" spans="1:54" x14ac:dyDescent="0.2">
      <c r="A194" s="130"/>
      <c r="B194" s="79" t="str">
        <f t="shared" si="5"/>
        <v/>
      </c>
      <c r="C194" s="112" t="str">
        <f t="shared" si="6"/>
        <v/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109"/>
    </row>
    <row r="195" spans="1:54" x14ac:dyDescent="0.2">
      <c r="A195" s="130"/>
      <c r="B195" s="79" t="str">
        <f t="shared" si="5"/>
        <v/>
      </c>
      <c r="C195" s="112" t="str">
        <f t="shared" si="6"/>
        <v/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109"/>
    </row>
    <row r="196" spans="1:54" x14ac:dyDescent="0.2">
      <c r="A196" s="130"/>
      <c r="B196" s="79" t="str">
        <f t="shared" si="5"/>
        <v/>
      </c>
      <c r="C196" s="112" t="str">
        <f t="shared" si="6"/>
        <v/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109"/>
    </row>
    <row r="197" spans="1:54" x14ac:dyDescent="0.2">
      <c r="A197" s="130"/>
      <c r="B197" s="79" t="str">
        <f t="shared" si="5"/>
        <v/>
      </c>
      <c r="C197" s="112" t="str">
        <f t="shared" si="6"/>
        <v/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109"/>
    </row>
    <row r="198" spans="1:54" x14ac:dyDescent="0.2">
      <c r="A198" s="130"/>
      <c r="B198" s="79" t="str">
        <f t="shared" si="5"/>
        <v/>
      </c>
      <c r="C198" s="112" t="str">
        <f t="shared" si="6"/>
        <v/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109"/>
    </row>
    <row r="199" spans="1:54" x14ac:dyDescent="0.2">
      <c r="A199" s="130"/>
      <c r="B199" s="79" t="str">
        <f t="shared" si="5"/>
        <v/>
      </c>
      <c r="C199" s="112" t="str">
        <f t="shared" si="6"/>
        <v/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109"/>
    </row>
    <row r="200" spans="1:54" x14ac:dyDescent="0.2">
      <c r="A200" s="130"/>
      <c r="B200" s="79" t="str">
        <f t="shared" si="5"/>
        <v/>
      </c>
      <c r="C200" s="112" t="str">
        <f t="shared" si="6"/>
        <v/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109"/>
    </row>
    <row r="201" spans="1:54" x14ac:dyDescent="0.2">
      <c r="A201" s="130"/>
      <c r="B201" s="79" t="str">
        <f t="shared" ref="B201:B264" si="7">IF(A201="","",IF(ISERROR(VLOOKUP(TEXT(A201,0),remples,3,0)),IF(ISERROR(VLOOKUP(TEXT(A201,0),rempl_ficha,7,0)),"***** Codigo No Encontrado *****",UPPER((VLOOKUP(TEXT(A201,0),rempl_ficha,7,0)&amp;"   "&amp;VLOOKUP(TEXT(A201,0),rempl_ficha,8,0)&amp;","&amp;VLOOKUP(TEXT(A201,0),rempl_ficha,9,0)))),VLOOKUP(TEXT(A201,0),remples,3,0)))</f>
        <v/>
      </c>
      <c r="C201" s="112" t="str">
        <f t="shared" ref="C201:C264" si="8">IF(A201="","",IF(ISERROR(VLOOKUP(TEXT(A201,0),remples,9,0)),IF(ISERROR(VLOOKUP(TEXT(A201,0),rempl_ficha,6,0)),"***** Codigo No Encontrado *****",UPPER((VLOOKUP(TEXT(A201,0),rempl_ficha,6,0)))),VLOOKUP(TEXT(A201,0),remples,9,0)))</f>
        <v/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109"/>
    </row>
    <row r="202" spans="1:54" x14ac:dyDescent="0.2">
      <c r="A202" s="130"/>
      <c r="B202" s="79" t="str">
        <f t="shared" si="7"/>
        <v/>
      </c>
      <c r="C202" s="112" t="str">
        <f t="shared" si="8"/>
        <v/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109"/>
    </row>
    <row r="203" spans="1:54" x14ac:dyDescent="0.2">
      <c r="A203" s="130"/>
      <c r="B203" s="79" t="str">
        <f t="shared" si="7"/>
        <v/>
      </c>
      <c r="C203" s="112" t="str">
        <f t="shared" si="8"/>
        <v/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109"/>
    </row>
    <row r="204" spans="1:54" x14ac:dyDescent="0.2">
      <c r="A204" s="130"/>
      <c r="B204" s="79" t="str">
        <f t="shared" si="7"/>
        <v/>
      </c>
      <c r="C204" s="112" t="str">
        <f t="shared" si="8"/>
        <v/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109"/>
    </row>
    <row r="205" spans="1:54" x14ac:dyDescent="0.2">
      <c r="A205" s="130"/>
      <c r="B205" s="79" t="str">
        <f t="shared" si="7"/>
        <v/>
      </c>
      <c r="C205" s="112" t="str">
        <f t="shared" si="8"/>
        <v/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109"/>
    </row>
    <row r="206" spans="1:54" x14ac:dyDescent="0.2">
      <c r="A206" s="130"/>
      <c r="B206" s="79" t="str">
        <f t="shared" si="7"/>
        <v/>
      </c>
      <c r="C206" s="112" t="str">
        <f t="shared" si="8"/>
        <v/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109"/>
    </row>
    <row r="207" spans="1:54" x14ac:dyDescent="0.2">
      <c r="A207" s="130"/>
      <c r="B207" s="79" t="str">
        <f t="shared" si="7"/>
        <v/>
      </c>
      <c r="C207" s="112" t="str">
        <f t="shared" si="8"/>
        <v/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109"/>
    </row>
    <row r="208" spans="1:54" x14ac:dyDescent="0.2">
      <c r="A208" s="130"/>
      <c r="B208" s="79" t="str">
        <f t="shared" si="7"/>
        <v/>
      </c>
      <c r="C208" s="112" t="str">
        <f t="shared" si="8"/>
        <v/>
      </c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109"/>
    </row>
    <row r="209" spans="1:54" x14ac:dyDescent="0.2">
      <c r="A209" s="130"/>
      <c r="B209" s="79" t="str">
        <f t="shared" si="7"/>
        <v/>
      </c>
      <c r="C209" s="112" t="str">
        <f t="shared" si="8"/>
        <v/>
      </c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109"/>
    </row>
    <row r="210" spans="1:54" x14ac:dyDescent="0.2">
      <c r="A210" s="130"/>
      <c r="B210" s="79" t="str">
        <f t="shared" si="7"/>
        <v/>
      </c>
      <c r="C210" s="112" t="str">
        <f t="shared" si="8"/>
        <v/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109"/>
    </row>
    <row r="211" spans="1:54" x14ac:dyDescent="0.2">
      <c r="A211" s="130"/>
      <c r="B211" s="79" t="str">
        <f t="shared" si="7"/>
        <v/>
      </c>
      <c r="C211" s="112" t="str">
        <f t="shared" si="8"/>
        <v/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109"/>
    </row>
    <row r="212" spans="1:54" x14ac:dyDescent="0.2">
      <c r="A212" s="130"/>
      <c r="B212" s="79" t="str">
        <f t="shared" si="7"/>
        <v/>
      </c>
      <c r="C212" s="112" t="str">
        <f t="shared" si="8"/>
        <v/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109"/>
    </row>
    <row r="213" spans="1:54" x14ac:dyDescent="0.2">
      <c r="A213" s="130"/>
      <c r="B213" s="79" t="str">
        <f t="shared" si="7"/>
        <v/>
      </c>
      <c r="C213" s="112" t="str">
        <f t="shared" si="8"/>
        <v/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109"/>
    </row>
    <row r="214" spans="1:54" x14ac:dyDescent="0.2">
      <c r="A214" s="130"/>
      <c r="B214" s="79" t="str">
        <f t="shared" si="7"/>
        <v/>
      </c>
      <c r="C214" s="112" t="str">
        <f t="shared" si="8"/>
        <v/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109"/>
    </row>
    <row r="215" spans="1:54" x14ac:dyDescent="0.2">
      <c r="A215" s="130"/>
      <c r="B215" s="79" t="str">
        <f t="shared" si="7"/>
        <v/>
      </c>
      <c r="C215" s="112" t="str">
        <f t="shared" si="8"/>
        <v/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109"/>
    </row>
    <row r="216" spans="1:54" x14ac:dyDescent="0.2">
      <c r="A216" s="130"/>
      <c r="B216" s="79" t="str">
        <f t="shared" si="7"/>
        <v/>
      </c>
      <c r="C216" s="112" t="str">
        <f t="shared" si="8"/>
        <v/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109"/>
    </row>
    <row r="217" spans="1:54" x14ac:dyDescent="0.2">
      <c r="A217" s="130"/>
      <c r="B217" s="79" t="str">
        <f t="shared" si="7"/>
        <v/>
      </c>
      <c r="C217" s="112" t="str">
        <f t="shared" si="8"/>
        <v/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109"/>
    </row>
    <row r="218" spans="1:54" x14ac:dyDescent="0.2">
      <c r="A218" s="130"/>
      <c r="B218" s="79" t="str">
        <f t="shared" si="7"/>
        <v/>
      </c>
      <c r="C218" s="112" t="str">
        <f t="shared" si="8"/>
        <v/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109"/>
    </row>
    <row r="219" spans="1:54" x14ac:dyDescent="0.2">
      <c r="A219" s="130"/>
      <c r="B219" s="79" t="str">
        <f t="shared" si="7"/>
        <v/>
      </c>
      <c r="C219" s="112" t="str">
        <f t="shared" si="8"/>
        <v/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109"/>
    </row>
    <row r="220" spans="1:54" x14ac:dyDescent="0.2">
      <c r="A220" s="130"/>
      <c r="B220" s="79" t="str">
        <f t="shared" si="7"/>
        <v/>
      </c>
      <c r="C220" s="112" t="str">
        <f t="shared" si="8"/>
        <v/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109"/>
    </row>
    <row r="221" spans="1:54" x14ac:dyDescent="0.2">
      <c r="A221" s="130"/>
      <c r="B221" s="79" t="str">
        <f t="shared" si="7"/>
        <v/>
      </c>
      <c r="C221" s="112" t="str">
        <f t="shared" si="8"/>
        <v/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109"/>
    </row>
    <row r="222" spans="1:54" x14ac:dyDescent="0.2">
      <c r="A222" s="130"/>
      <c r="B222" s="79" t="str">
        <f t="shared" si="7"/>
        <v/>
      </c>
      <c r="C222" s="112" t="str">
        <f t="shared" si="8"/>
        <v/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109"/>
    </row>
    <row r="223" spans="1:54" x14ac:dyDescent="0.2">
      <c r="A223" s="130"/>
      <c r="B223" s="79" t="str">
        <f t="shared" si="7"/>
        <v/>
      </c>
      <c r="C223" s="112" t="str">
        <f t="shared" si="8"/>
        <v/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109"/>
    </row>
    <row r="224" spans="1:54" x14ac:dyDescent="0.2">
      <c r="A224" s="130"/>
      <c r="B224" s="79" t="str">
        <f t="shared" si="7"/>
        <v/>
      </c>
      <c r="C224" s="112" t="str">
        <f t="shared" si="8"/>
        <v/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109"/>
    </row>
    <row r="225" spans="1:54" x14ac:dyDescent="0.2">
      <c r="A225" s="130"/>
      <c r="B225" s="79" t="str">
        <f t="shared" si="7"/>
        <v/>
      </c>
      <c r="C225" s="112" t="str">
        <f t="shared" si="8"/>
        <v/>
      </c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109"/>
    </row>
    <row r="226" spans="1:54" x14ac:dyDescent="0.2">
      <c r="A226" s="130"/>
      <c r="B226" s="79" t="str">
        <f t="shared" si="7"/>
        <v/>
      </c>
      <c r="C226" s="112" t="str">
        <f t="shared" si="8"/>
        <v/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109"/>
    </row>
    <row r="227" spans="1:54" x14ac:dyDescent="0.2">
      <c r="A227" s="130"/>
      <c r="B227" s="79" t="str">
        <f t="shared" si="7"/>
        <v/>
      </c>
      <c r="C227" s="112" t="str">
        <f t="shared" si="8"/>
        <v/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109"/>
    </row>
    <row r="228" spans="1:54" x14ac:dyDescent="0.2">
      <c r="A228" s="130"/>
      <c r="B228" s="79" t="str">
        <f t="shared" si="7"/>
        <v/>
      </c>
      <c r="C228" s="112" t="str">
        <f t="shared" si="8"/>
        <v/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109"/>
    </row>
    <row r="229" spans="1:54" x14ac:dyDescent="0.2">
      <c r="A229" s="130"/>
      <c r="B229" s="79" t="str">
        <f t="shared" si="7"/>
        <v/>
      </c>
      <c r="C229" s="112" t="str">
        <f t="shared" si="8"/>
        <v/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109"/>
    </row>
    <row r="230" spans="1:54" x14ac:dyDescent="0.2">
      <c r="A230" s="130"/>
      <c r="B230" s="79" t="str">
        <f t="shared" si="7"/>
        <v/>
      </c>
      <c r="C230" s="112" t="str">
        <f t="shared" si="8"/>
        <v/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109"/>
    </row>
    <row r="231" spans="1:54" x14ac:dyDescent="0.2">
      <c r="A231" s="130"/>
      <c r="B231" s="79" t="str">
        <f t="shared" si="7"/>
        <v/>
      </c>
      <c r="C231" s="112" t="str">
        <f t="shared" si="8"/>
        <v/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109"/>
    </row>
    <row r="232" spans="1:54" x14ac:dyDescent="0.2">
      <c r="A232" s="130"/>
      <c r="B232" s="79" t="str">
        <f t="shared" si="7"/>
        <v/>
      </c>
      <c r="C232" s="112" t="str">
        <f t="shared" si="8"/>
        <v/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109"/>
    </row>
    <row r="233" spans="1:54" x14ac:dyDescent="0.2">
      <c r="A233" s="130"/>
      <c r="B233" s="79" t="str">
        <f t="shared" si="7"/>
        <v/>
      </c>
      <c r="C233" s="112" t="str">
        <f t="shared" si="8"/>
        <v/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109"/>
    </row>
    <row r="234" spans="1:54" x14ac:dyDescent="0.2">
      <c r="A234" s="130"/>
      <c r="B234" s="79" t="str">
        <f t="shared" si="7"/>
        <v/>
      </c>
      <c r="C234" s="112" t="str">
        <f t="shared" si="8"/>
        <v/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109"/>
    </row>
    <row r="235" spans="1:54" x14ac:dyDescent="0.2">
      <c r="A235" s="130"/>
      <c r="B235" s="79" t="str">
        <f t="shared" si="7"/>
        <v/>
      </c>
      <c r="C235" s="112" t="str">
        <f t="shared" si="8"/>
        <v/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109"/>
    </row>
    <row r="236" spans="1:54" x14ac:dyDescent="0.2">
      <c r="A236" s="130"/>
      <c r="B236" s="79" t="str">
        <f t="shared" si="7"/>
        <v/>
      </c>
      <c r="C236" s="112" t="str">
        <f t="shared" si="8"/>
        <v/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109"/>
    </row>
    <row r="237" spans="1:54" x14ac:dyDescent="0.2">
      <c r="A237" s="130"/>
      <c r="B237" s="79" t="str">
        <f t="shared" si="7"/>
        <v/>
      </c>
      <c r="C237" s="112" t="str">
        <f t="shared" si="8"/>
        <v/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109"/>
    </row>
    <row r="238" spans="1:54" x14ac:dyDescent="0.2">
      <c r="A238" s="130"/>
      <c r="B238" s="79" t="str">
        <f t="shared" si="7"/>
        <v/>
      </c>
      <c r="C238" s="112" t="str">
        <f t="shared" si="8"/>
        <v/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109"/>
    </row>
    <row r="239" spans="1:54" x14ac:dyDescent="0.2">
      <c r="A239" s="130"/>
      <c r="B239" s="79" t="str">
        <f t="shared" si="7"/>
        <v/>
      </c>
      <c r="C239" s="112" t="str">
        <f t="shared" si="8"/>
        <v/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109"/>
    </row>
    <row r="240" spans="1:54" x14ac:dyDescent="0.2">
      <c r="A240" s="130"/>
      <c r="B240" s="79" t="str">
        <f t="shared" si="7"/>
        <v/>
      </c>
      <c r="C240" s="112" t="str">
        <f t="shared" si="8"/>
        <v/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109"/>
    </row>
    <row r="241" spans="1:54" x14ac:dyDescent="0.2">
      <c r="A241" s="130"/>
      <c r="B241" s="79" t="str">
        <f t="shared" si="7"/>
        <v/>
      </c>
      <c r="C241" s="112" t="str">
        <f t="shared" si="8"/>
        <v/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109"/>
    </row>
    <row r="242" spans="1:54" x14ac:dyDescent="0.2">
      <c r="A242" s="130"/>
      <c r="B242" s="79" t="str">
        <f t="shared" si="7"/>
        <v/>
      </c>
      <c r="C242" s="112" t="str">
        <f t="shared" si="8"/>
        <v/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109"/>
    </row>
    <row r="243" spans="1:54" x14ac:dyDescent="0.2">
      <c r="A243" s="130"/>
      <c r="B243" s="79" t="str">
        <f t="shared" si="7"/>
        <v/>
      </c>
      <c r="C243" s="112" t="str">
        <f t="shared" si="8"/>
        <v/>
      </c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109"/>
    </row>
    <row r="244" spans="1:54" x14ac:dyDescent="0.2">
      <c r="A244" s="130"/>
      <c r="B244" s="79" t="str">
        <f t="shared" si="7"/>
        <v/>
      </c>
      <c r="C244" s="112" t="str">
        <f t="shared" si="8"/>
        <v/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109"/>
    </row>
    <row r="245" spans="1:54" x14ac:dyDescent="0.2">
      <c r="A245" s="130"/>
      <c r="B245" s="79" t="str">
        <f t="shared" si="7"/>
        <v/>
      </c>
      <c r="C245" s="112" t="str">
        <f t="shared" si="8"/>
        <v/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109"/>
    </row>
    <row r="246" spans="1:54" x14ac:dyDescent="0.2">
      <c r="A246" s="130"/>
      <c r="B246" s="79" t="str">
        <f t="shared" si="7"/>
        <v/>
      </c>
      <c r="C246" s="112" t="str">
        <f t="shared" si="8"/>
        <v/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109"/>
    </row>
    <row r="247" spans="1:54" x14ac:dyDescent="0.2">
      <c r="A247" s="130"/>
      <c r="B247" s="79" t="str">
        <f t="shared" si="7"/>
        <v/>
      </c>
      <c r="C247" s="112" t="str">
        <f t="shared" si="8"/>
        <v/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109"/>
    </row>
    <row r="248" spans="1:54" x14ac:dyDescent="0.2">
      <c r="A248" s="130"/>
      <c r="B248" s="79" t="str">
        <f t="shared" si="7"/>
        <v/>
      </c>
      <c r="C248" s="112" t="str">
        <f t="shared" si="8"/>
        <v/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109"/>
    </row>
    <row r="249" spans="1:54" x14ac:dyDescent="0.2">
      <c r="A249" s="130"/>
      <c r="B249" s="79" t="str">
        <f t="shared" si="7"/>
        <v/>
      </c>
      <c r="C249" s="112" t="str">
        <f t="shared" si="8"/>
        <v/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109"/>
    </row>
    <row r="250" spans="1:54" x14ac:dyDescent="0.2">
      <c r="A250" s="130"/>
      <c r="B250" s="79" t="str">
        <f t="shared" si="7"/>
        <v/>
      </c>
      <c r="C250" s="112" t="str">
        <f t="shared" si="8"/>
        <v/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109"/>
    </row>
    <row r="251" spans="1:54" x14ac:dyDescent="0.2">
      <c r="A251" s="130"/>
      <c r="B251" s="79" t="str">
        <f t="shared" si="7"/>
        <v/>
      </c>
      <c r="C251" s="112" t="str">
        <f t="shared" si="8"/>
        <v/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109"/>
    </row>
    <row r="252" spans="1:54" x14ac:dyDescent="0.2">
      <c r="A252" s="130"/>
      <c r="B252" s="79" t="str">
        <f t="shared" si="7"/>
        <v/>
      </c>
      <c r="C252" s="112" t="str">
        <f t="shared" si="8"/>
        <v/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109"/>
    </row>
    <row r="253" spans="1:54" x14ac:dyDescent="0.2">
      <c r="A253" s="130"/>
      <c r="B253" s="79" t="str">
        <f t="shared" si="7"/>
        <v/>
      </c>
      <c r="C253" s="112" t="str">
        <f t="shared" si="8"/>
        <v/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109"/>
    </row>
    <row r="254" spans="1:54" x14ac:dyDescent="0.2">
      <c r="A254" s="130"/>
      <c r="B254" s="79" t="str">
        <f t="shared" si="7"/>
        <v/>
      </c>
      <c r="C254" s="112" t="str">
        <f t="shared" si="8"/>
        <v/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109"/>
    </row>
    <row r="255" spans="1:54" x14ac:dyDescent="0.2">
      <c r="A255" s="130"/>
      <c r="B255" s="79" t="str">
        <f t="shared" si="7"/>
        <v/>
      </c>
      <c r="C255" s="112" t="str">
        <f t="shared" si="8"/>
        <v/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109"/>
    </row>
    <row r="256" spans="1:54" x14ac:dyDescent="0.2">
      <c r="A256" s="130"/>
      <c r="B256" s="79" t="str">
        <f t="shared" si="7"/>
        <v/>
      </c>
      <c r="C256" s="112" t="str">
        <f t="shared" si="8"/>
        <v/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109"/>
    </row>
    <row r="257" spans="1:54" x14ac:dyDescent="0.2">
      <c r="A257" s="130"/>
      <c r="B257" s="79" t="str">
        <f t="shared" si="7"/>
        <v/>
      </c>
      <c r="C257" s="112" t="str">
        <f t="shared" si="8"/>
        <v/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109"/>
    </row>
    <row r="258" spans="1:54" x14ac:dyDescent="0.2">
      <c r="A258" s="130"/>
      <c r="B258" s="79" t="str">
        <f t="shared" si="7"/>
        <v/>
      </c>
      <c r="C258" s="112" t="str">
        <f t="shared" si="8"/>
        <v/>
      </c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109"/>
    </row>
    <row r="259" spans="1:54" x14ac:dyDescent="0.2">
      <c r="A259" s="130"/>
      <c r="B259" s="79" t="str">
        <f t="shared" si="7"/>
        <v/>
      </c>
      <c r="C259" s="112" t="str">
        <f t="shared" si="8"/>
        <v/>
      </c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109"/>
    </row>
    <row r="260" spans="1:54" x14ac:dyDescent="0.2">
      <c r="A260" s="130"/>
      <c r="B260" s="79" t="str">
        <f t="shared" si="7"/>
        <v/>
      </c>
      <c r="C260" s="112" t="str">
        <f t="shared" si="8"/>
        <v/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109"/>
    </row>
    <row r="261" spans="1:54" x14ac:dyDescent="0.2">
      <c r="A261" s="130"/>
      <c r="B261" s="79" t="str">
        <f t="shared" si="7"/>
        <v/>
      </c>
      <c r="C261" s="112" t="str">
        <f t="shared" si="8"/>
        <v/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109"/>
    </row>
    <row r="262" spans="1:54" x14ac:dyDescent="0.2">
      <c r="A262" s="130"/>
      <c r="B262" s="79" t="str">
        <f t="shared" si="7"/>
        <v/>
      </c>
      <c r="C262" s="112" t="str">
        <f t="shared" si="8"/>
        <v/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109"/>
    </row>
    <row r="263" spans="1:54" x14ac:dyDescent="0.2">
      <c r="A263" s="130"/>
      <c r="B263" s="79" t="str">
        <f t="shared" si="7"/>
        <v/>
      </c>
      <c r="C263" s="112" t="str">
        <f t="shared" si="8"/>
        <v/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109"/>
    </row>
    <row r="264" spans="1:54" x14ac:dyDescent="0.2">
      <c r="A264" s="130"/>
      <c r="B264" s="79" t="str">
        <f t="shared" si="7"/>
        <v/>
      </c>
      <c r="C264" s="112" t="str">
        <f t="shared" si="8"/>
        <v/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109"/>
    </row>
    <row r="265" spans="1:54" x14ac:dyDescent="0.2">
      <c r="A265" s="130"/>
      <c r="B265" s="79" t="str">
        <f t="shared" ref="B265:B328" si="9">IF(A265="","",IF(ISERROR(VLOOKUP(TEXT(A265,0),remples,3,0)),IF(ISERROR(VLOOKUP(TEXT(A265,0),rempl_ficha,7,0)),"***** Codigo No Encontrado *****",UPPER((VLOOKUP(TEXT(A265,0),rempl_ficha,7,0)&amp;"   "&amp;VLOOKUP(TEXT(A265,0),rempl_ficha,8,0)&amp;","&amp;VLOOKUP(TEXT(A265,0),rempl_ficha,9,0)))),VLOOKUP(TEXT(A265,0),remples,3,0)))</f>
        <v/>
      </c>
      <c r="C265" s="112" t="str">
        <f t="shared" ref="C265:C328" si="10">IF(A265="","",IF(ISERROR(VLOOKUP(TEXT(A265,0),remples,9,0)),IF(ISERROR(VLOOKUP(TEXT(A265,0),rempl_ficha,6,0)),"***** Codigo No Encontrado *****",UPPER((VLOOKUP(TEXT(A265,0),rempl_ficha,6,0)))),VLOOKUP(TEXT(A265,0),remples,9,0)))</f>
        <v/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109"/>
    </row>
    <row r="266" spans="1:54" x14ac:dyDescent="0.2">
      <c r="A266" s="130"/>
      <c r="B266" s="79" t="str">
        <f t="shared" si="9"/>
        <v/>
      </c>
      <c r="C266" s="112" t="str">
        <f t="shared" si="10"/>
        <v/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109"/>
    </row>
    <row r="267" spans="1:54" x14ac:dyDescent="0.2">
      <c r="A267" s="130"/>
      <c r="B267" s="79" t="str">
        <f t="shared" si="9"/>
        <v/>
      </c>
      <c r="C267" s="112" t="str">
        <f t="shared" si="10"/>
        <v/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109"/>
    </row>
    <row r="268" spans="1:54" x14ac:dyDescent="0.2">
      <c r="A268" s="130"/>
      <c r="B268" s="79" t="str">
        <f t="shared" si="9"/>
        <v/>
      </c>
      <c r="C268" s="112" t="str">
        <f t="shared" si="10"/>
        <v/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109"/>
    </row>
    <row r="269" spans="1:54" x14ac:dyDescent="0.2">
      <c r="A269" s="130"/>
      <c r="B269" s="79" t="str">
        <f t="shared" si="9"/>
        <v/>
      </c>
      <c r="C269" s="112" t="str">
        <f t="shared" si="10"/>
        <v/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109"/>
    </row>
    <row r="270" spans="1:54" x14ac:dyDescent="0.2">
      <c r="A270" s="130"/>
      <c r="B270" s="79" t="str">
        <f t="shared" si="9"/>
        <v/>
      </c>
      <c r="C270" s="112" t="str">
        <f t="shared" si="10"/>
        <v/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109"/>
    </row>
    <row r="271" spans="1:54" x14ac:dyDescent="0.2">
      <c r="A271" s="130"/>
      <c r="B271" s="79" t="str">
        <f t="shared" si="9"/>
        <v/>
      </c>
      <c r="C271" s="112" t="str">
        <f t="shared" si="10"/>
        <v/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109"/>
    </row>
    <row r="272" spans="1:54" x14ac:dyDescent="0.2">
      <c r="A272" s="130"/>
      <c r="B272" s="79" t="str">
        <f t="shared" si="9"/>
        <v/>
      </c>
      <c r="C272" s="112" t="str">
        <f t="shared" si="10"/>
        <v/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109"/>
    </row>
    <row r="273" spans="1:54" x14ac:dyDescent="0.2">
      <c r="A273" s="130"/>
      <c r="B273" s="79" t="str">
        <f t="shared" si="9"/>
        <v/>
      </c>
      <c r="C273" s="112" t="str">
        <f t="shared" si="10"/>
        <v/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109"/>
    </row>
    <row r="274" spans="1:54" x14ac:dyDescent="0.2">
      <c r="A274" s="130"/>
      <c r="B274" s="79" t="str">
        <f t="shared" si="9"/>
        <v/>
      </c>
      <c r="C274" s="112" t="str">
        <f t="shared" si="10"/>
        <v/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109"/>
    </row>
    <row r="275" spans="1:54" x14ac:dyDescent="0.2">
      <c r="A275" s="130"/>
      <c r="B275" s="79" t="str">
        <f t="shared" si="9"/>
        <v/>
      </c>
      <c r="C275" s="112" t="str">
        <f t="shared" si="10"/>
        <v/>
      </c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109"/>
    </row>
    <row r="276" spans="1:54" x14ac:dyDescent="0.2">
      <c r="A276" s="130"/>
      <c r="B276" s="79" t="str">
        <f t="shared" si="9"/>
        <v/>
      </c>
      <c r="C276" s="112" t="str">
        <f t="shared" si="10"/>
        <v/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109"/>
    </row>
    <row r="277" spans="1:54" x14ac:dyDescent="0.2">
      <c r="A277" s="130"/>
      <c r="B277" s="79" t="str">
        <f t="shared" si="9"/>
        <v/>
      </c>
      <c r="C277" s="112" t="str">
        <f t="shared" si="10"/>
        <v/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109"/>
    </row>
    <row r="278" spans="1:54" x14ac:dyDescent="0.2">
      <c r="A278" s="130"/>
      <c r="B278" s="79" t="str">
        <f t="shared" si="9"/>
        <v/>
      </c>
      <c r="C278" s="112" t="str">
        <f t="shared" si="10"/>
        <v/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109"/>
    </row>
    <row r="279" spans="1:54" x14ac:dyDescent="0.2">
      <c r="A279" s="130"/>
      <c r="B279" s="79" t="str">
        <f t="shared" si="9"/>
        <v/>
      </c>
      <c r="C279" s="112" t="str">
        <f t="shared" si="10"/>
        <v/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109"/>
    </row>
    <row r="280" spans="1:54" x14ac:dyDescent="0.2">
      <c r="A280" s="130"/>
      <c r="B280" s="79" t="str">
        <f t="shared" si="9"/>
        <v/>
      </c>
      <c r="C280" s="112" t="str">
        <f t="shared" si="10"/>
        <v/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109"/>
    </row>
    <row r="281" spans="1:54" x14ac:dyDescent="0.2">
      <c r="A281" s="130"/>
      <c r="B281" s="79" t="str">
        <f t="shared" si="9"/>
        <v/>
      </c>
      <c r="C281" s="112" t="str">
        <f t="shared" si="10"/>
        <v/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109"/>
    </row>
    <row r="282" spans="1:54" x14ac:dyDescent="0.2">
      <c r="A282" s="130"/>
      <c r="B282" s="79" t="str">
        <f t="shared" si="9"/>
        <v/>
      </c>
      <c r="C282" s="112" t="str">
        <f t="shared" si="10"/>
        <v/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109"/>
    </row>
    <row r="283" spans="1:54" x14ac:dyDescent="0.2">
      <c r="A283" s="130"/>
      <c r="B283" s="79" t="str">
        <f t="shared" si="9"/>
        <v/>
      </c>
      <c r="C283" s="112" t="str">
        <f t="shared" si="10"/>
        <v/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109"/>
    </row>
    <row r="284" spans="1:54" x14ac:dyDescent="0.2">
      <c r="A284" s="130"/>
      <c r="B284" s="79" t="str">
        <f t="shared" si="9"/>
        <v/>
      </c>
      <c r="C284" s="112" t="str">
        <f t="shared" si="10"/>
        <v/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109"/>
    </row>
    <row r="285" spans="1:54" x14ac:dyDescent="0.2">
      <c r="A285" s="130"/>
      <c r="B285" s="79" t="str">
        <f t="shared" si="9"/>
        <v/>
      </c>
      <c r="C285" s="112" t="str">
        <f t="shared" si="10"/>
        <v/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109"/>
    </row>
    <row r="286" spans="1:54" x14ac:dyDescent="0.2">
      <c r="A286" s="130"/>
      <c r="B286" s="79" t="str">
        <f t="shared" si="9"/>
        <v/>
      </c>
      <c r="C286" s="112" t="str">
        <f t="shared" si="10"/>
        <v/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109"/>
    </row>
    <row r="287" spans="1:54" x14ac:dyDescent="0.2">
      <c r="A287" s="130"/>
      <c r="B287" s="79" t="str">
        <f t="shared" si="9"/>
        <v/>
      </c>
      <c r="C287" s="112" t="str">
        <f t="shared" si="10"/>
        <v/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109"/>
    </row>
    <row r="288" spans="1:54" x14ac:dyDescent="0.2">
      <c r="A288" s="130"/>
      <c r="B288" s="79" t="str">
        <f t="shared" si="9"/>
        <v/>
      </c>
      <c r="C288" s="112" t="str">
        <f t="shared" si="10"/>
        <v/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109"/>
    </row>
    <row r="289" spans="1:54" x14ac:dyDescent="0.2">
      <c r="A289" s="130"/>
      <c r="B289" s="79" t="str">
        <f t="shared" si="9"/>
        <v/>
      </c>
      <c r="C289" s="112" t="str">
        <f t="shared" si="10"/>
        <v/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109"/>
    </row>
    <row r="290" spans="1:54" x14ac:dyDescent="0.2">
      <c r="A290" s="130"/>
      <c r="B290" s="79" t="str">
        <f t="shared" si="9"/>
        <v/>
      </c>
      <c r="C290" s="112" t="str">
        <f t="shared" si="10"/>
        <v/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109"/>
    </row>
    <row r="291" spans="1:54" x14ac:dyDescent="0.2">
      <c r="A291" s="130"/>
      <c r="B291" s="79" t="str">
        <f t="shared" si="9"/>
        <v/>
      </c>
      <c r="C291" s="112" t="str">
        <f t="shared" si="10"/>
        <v/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109"/>
    </row>
    <row r="292" spans="1:54" x14ac:dyDescent="0.2">
      <c r="A292" s="130"/>
      <c r="B292" s="79" t="str">
        <f t="shared" si="9"/>
        <v/>
      </c>
      <c r="C292" s="112" t="str">
        <f t="shared" si="10"/>
        <v/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109"/>
    </row>
    <row r="293" spans="1:54" x14ac:dyDescent="0.2">
      <c r="A293" s="130"/>
      <c r="B293" s="79" t="str">
        <f t="shared" si="9"/>
        <v/>
      </c>
      <c r="C293" s="112" t="str">
        <f t="shared" si="10"/>
        <v/>
      </c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109"/>
    </row>
    <row r="294" spans="1:54" x14ac:dyDescent="0.2">
      <c r="A294" s="130"/>
      <c r="B294" s="79" t="str">
        <f t="shared" si="9"/>
        <v/>
      </c>
      <c r="C294" s="112" t="str">
        <f t="shared" si="10"/>
        <v/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109"/>
    </row>
    <row r="295" spans="1:54" x14ac:dyDescent="0.2">
      <c r="A295" s="130"/>
      <c r="B295" s="79" t="str">
        <f t="shared" si="9"/>
        <v/>
      </c>
      <c r="C295" s="112" t="str">
        <f t="shared" si="10"/>
        <v/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109"/>
    </row>
    <row r="296" spans="1:54" x14ac:dyDescent="0.2">
      <c r="A296" s="130"/>
      <c r="B296" s="79" t="str">
        <f t="shared" si="9"/>
        <v/>
      </c>
      <c r="C296" s="112" t="str">
        <f t="shared" si="10"/>
        <v/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109"/>
    </row>
    <row r="297" spans="1:54" x14ac:dyDescent="0.2">
      <c r="A297" s="130"/>
      <c r="B297" s="79" t="str">
        <f t="shared" si="9"/>
        <v/>
      </c>
      <c r="C297" s="112" t="str">
        <f t="shared" si="10"/>
        <v/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109"/>
    </row>
    <row r="298" spans="1:54" x14ac:dyDescent="0.2">
      <c r="A298" s="130"/>
      <c r="B298" s="79" t="str">
        <f t="shared" si="9"/>
        <v/>
      </c>
      <c r="C298" s="112" t="str">
        <f t="shared" si="10"/>
        <v/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109"/>
    </row>
    <row r="299" spans="1:54" x14ac:dyDescent="0.2">
      <c r="A299" s="130"/>
      <c r="B299" s="79" t="str">
        <f t="shared" si="9"/>
        <v/>
      </c>
      <c r="C299" s="112" t="str">
        <f t="shared" si="10"/>
        <v/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109"/>
    </row>
    <row r="300" spans="1:54" x14ac:dyDescent="0.2">
      <c r="A300" s="130"/>
      <c r="B300" s="79" t="str">
        <f t="shared" si="9"/>
        <v/>
      </c>
      <c r="C300" s="112" t="str">
        <f t="shared" si="10"/>
        <v/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109"/>
    </row>
    <row r="301" spans="1:54" x14ac:dyDescent="0.2">
      <c r="A301" s="130"/>
      <c r="B301" s="79" t="str">
        <f t="shared" si="9"/>
        <v/>
      </c>
      <c r="C301" s="112" t="str">
        <f t="shared" si="10"/>
        <v/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109"/>
    </row>
    <row r="302" spans="1:54" x14ac:dyDescent="0.2">
      <c r="A302" s="130"/>
      <c r="B302" s="79" t="str">
        <f t="shared" si="9"/>
        <v/>
      </c>
      <c r="C302" s="112" t="str">
        <f t="shared" si="10"/>
        <v/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109"/>
    </row>
    <row r="303" spans="1:54" x14ac:dyDescent="0.2">
      <c r="A303" s="130"/>
      <c r="B303" s="79" t="str">
        <f t="shared" si="9"/>
        <v/>
      </c>
      <c r="C303" s="112" t="str">
        <f t="shared" si="10"/>
        <v/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109"/>
    </row>
    <row r="304" spans="1:54" x14ac:dyDescent="0.2">
      <c r="A304" s="130"/>
      <c r="B304" s="79" t="str">
        <f t="shared" si="9"/>
        <v/>
      </c>
      <c r="C304" s="112" t="str">
        <f t="shared" si="10"/>
        <v/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109"/>
    </row>
    <row r="305" spans="1:54" x14ac:dyDescent="0.2">
      <c r="A305" s="130"/>
      <c r="B305" s="79" t="str">
        <f t="shared" si="9"/>
        <v/>
      </c>
      <c r="C305" s="112" t="str">
        <f t="shared" si="10"/>
        <v/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109"/>
    </row>
    <row r="306" spans="1:54" x14ac:dyDescent="0.2">
      <c r="A306" s="130"/>
      <c r="B306" s="79" t="str">
        <f t="shared" si="9"/>
        <v/>
      </c>
      <c r="C306" s="112" t="str">
        <f t="shared" si="10"/>
        <v/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109"/>
    </row>
    <row r="307" spans="1:54" x14ac:dyDescent="0.2">
      <c r="A307" s="130"/>
      <c r="B307" s="79" t="str">
        <f t="shared" si="9"/>
        <v/>
      </c>
      <c r="C307" s="112" t="str">
        <f t="shared" si="10"/>
        <v/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109"/>
    </row>
    <row r="308" spans="1:54" x14ac:dyDescent="0.2">
      <c r="A308" s="130"/>
      <c r="B308" s="79" t="str">
        <f t="shared" si="9"/>
        <v/>
      </c>
      <c r="C308" s="112" t="str">
        <f t="shared" si="10"/>
        <v/>
      </c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109"/>
    </row>
    <row r="309" spans="1:54" x14ac:dyDescent="0.2">
      <c r="A309" s="130"/>
      <c r="B309" s="79" t="str">
        <f t="shared" si="9"/>
        <v/>
      </c>
      <c r="C309" s="112" t="str">
        <f t="shared" si="10"/>
        <v/>
      </c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109"/>
    </row>
    <row r="310" spans="1:54" x14ac:dyDescent="0.2">
      <c r="A310" s="130"/>
      <c r="B310" s="79" t="str">
        <f t="shared" si="9"/>
        <v/>
      </c>
      <c r="C310" s="112" t="str">
        <f t="shared" si="10"/>
        <v/>
      </c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109"/>
    </row>
    <row r="311" spans="1:54" x14ac:dyDescent="0.2">
      <c r="A311" s="130"/>
      <c r="B311" s="79" t="str">
        <f t="shared" si="9"/>
        <v/>
      </c>
      <c r="C311" s="112" t="str">
        <f t="shared" si="10"/>
        <v/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109"/>
    </row>
    <row r="312" spans="1:54" x14ac:dyDescent="0.2">
      <c r="A312" s="130"/>
      <c r="B312" s="79" t="str">
        <f t="shared" si="9"/>
        <v/>
      </c>
      <c r="C312" s="112" t="str">
        <f t="shared" si="10"/>
        <v/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109"/>
    </row>
    <row r="313" spans="1:54" x14ac:dyDescent="0.2">
      <c r="A313" s="130"/>
      <c r="B313" s="79" t="str">
        <f t="shared" si="9"/>
        <v/>
      </c>
      <c r="C313" s="112" t="str">
        <f t="shared" si="10"/>
        <v/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109"/>
    </row>
    <row r="314" spans="1:54" x14ac:dyDescent="0.2">
      <c r="A314" s="130"/>
      <c r="B314" s="79" t="str">
        <f t="shared" si="9"/>
        <v/>
      </c>
      <c r="C314" s="112" t="str">
        <f t="shared" si="10"/>
        <v/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109"/>
    </row>
    <row r="315" spans="1:54" x14ac:dyDescent="0.2">
      <c r="A315" s="130"/>
      <c r="B315" s="79" t="str">
        <f t="shared" si="9"/>
        <v/>
      </c>
      <c r="C315" s="112" t="str">
        <f t="shared" si="10"/>
        <v/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109"/>
    </row>
    <row r="316" spans="1:54" x14ac:dyDescent="0.2">
      <c r="A316" s="130"/>
      <c r="B316" s="79" t="str">
        <f t="shared" si="9"/>
        <v/>
      </c>
      <c r="C316" s="112" t="str">
        <f t="shared" si="10"/>
        <v/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109"/>
    </row>
    <row r="317" spans="1:54" x14ac:dyDescent="0.2">
      <c r="A317" s="130"/>
      <c r="B317" s="79" t="str">
        <f t="shared" si="9"/>
        <v/>
      </c>
      <c r="C317" s="112" t="str">
        <f t="shared" si="10"/>
        <v/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109"/>
    </row>
    <row r="318" spans="1:54" x14ac:dyDescent="0.2">
      <c r="A318" s="130"/>
      <c r="B318" s="79" t="str">
        <f t="shared" si="9"/>
        <v/>
      </c>
      <c r="C318" s="112" t="str">
        <f t="shared" si="10"/>
        <v/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109"/>
    </row>
    <row r="319" spans="1:54" x14ac:dyDescent="0.2">
      <c r="A319" s="130"/>
      <c r="B319" s="79" t="str">
        <f t="shared" si="9"/>
        <v/>
      </c>
      <c r="C319" s="112" t="str">
        <f t="shared" si="10"/>
        <v/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109"/>
    </row>
    <row r="320" spans="1:54" x14ac:dyDescent="0.2">
      <c r="A320" s="130"/>
      <c r="B320" s="79" t="str">
        <f t="shared" si="9"/>
        <v/>
      </c>
      <c r="C320" s="112" t="str">
        <f t="shared" si="10"/>
        <v/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109"/>
    </row>
    <row r="321" spans="1:54" x14ac:dyDescent="0.2">
      <c r="A321" s="130"/>
      <c r="B321" s="79" t="str">
        <f t="shared" si="9"/>
        <v/>
      </c>
      <c r="C321" s="112" t="str">
        <f t="shared" si="10"/>
        <v/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109"/>
    </row>
    <row r="322" spans="1:54" x14ac:dyDescent="0.2">
      <c r="A322" s="130"/>
      <c r="B322" s="79" t="str">
        <f t="shared" si="9"/>
        <v/>
      </c>
      <c r="C322" s="112" t="str">
        <f t="shared" si="10"/>
        <v/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109"/>
    </row>
    <row r="323" spans="1:54" x14ac:dyDescent="0.2">
      <c r="A323" s="130"/>
      <c r="B323" s="79" t="str">
        <f t="shared" si="9"/>
        <v/>
      </c>
      <c r="C323" s="112" t="str">
        <f t="shared" si="10"/>
        <v/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109"/>
    </row>
    <row r="324" spans="1:54" x14ac:dyDescent="0.2">
      <c r="A324" s="130"/>
      <c r="B324" s="79" t="str">
        <f t="shared" si="9"/>
        <v/>
      </c>
      <c r="C324" s="112" t="str">
        <f t="shared" si="10"/>
        <v/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109"/>
    </row>
    <row r="325" spans="1:54" x14ac:dyDescent="0.2">
      <c r="A325" s="130"/>
      <c r="B325" s="79" t="str">
        <f t="shared" si="9"/>
        <v/>
      </c>
      <c r="C325" s="112" t="str">
        <f t="shared" si="10"/>
        <v/>
      </c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109"/>
    </row>
    <row r="326" spans="1:54" x14ac:dyDescent="0.2">
      <c r="A326" s="130"/>
      <c r="B326" s="79" t="str">
        <f t="shared" si="9"/>
        <v/>
      </c>
      <c r="C326" s="112" t="str">
        <f t="shared" si="10"/>
        <v/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109"/>
    </row>
    <row r="327" spans="1:54" x14ac:dyDescent="0.2">
      <c r="A327" s="130"/>
      <c r="B327" s="79" t="str">
        <f t="shared" si="9"/>
        <v/>
      </c>
      <c r="C327" s="112" t="str">
        <f t="shared" si="10"/>
        <v/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109"/>
    </row>
    <row r="328" spans="1:54" x14ac:dyDescent="0.2">
      <c r="A328" s="130"/>
      <c r="B328" s="79" t="str">
        <f t="shared" si="9"/>
        <v/>
      </c>
      <c r="C328" s="112" t="str">
        <f t="shared" si="10"/>
        <v/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109"/>
    </row>
    <row r="329" spans="1:54" x14ac:dyDescent="0.2">
      <c r="A329" s="130"/>
      <c r="B329" s="79" t="str">
        <f t="shared" ref="B329:B392" si="11">IF(A329="","",IF(ISERROR(VLOOKUP(TEXT(A329,0),remples,3,0)),IF(ISERROR(VLOOKUP(TEXT(A329,0),rempl_ficha,7,0)),"***** Codigo No Encontrado *****",UPPER((VLOOKUP(TEXT(A329,0),rempl_ficha,7,0)&amp;"   "&amp;VLOOKUP(TEXT(A329,0),rempl_ficha,8,0)&amp;","&amp;VLOOKUP(TEXT(A329,0),rempl_ficha,9,0)))),VLOOKUP(TEXT(A329,0),remples,3,0)))</f>
        <v/>
      </c>
      <c r="C329" s="112" t="str">
        <f t="shared" ref="C329:C392" si="12">IF(A329="","",IF(ISERROR(VLOOKUP(TEXT(A329,0),remples,9,0)),IF(ISERROR(VLOOKUP(TEXT(A329,0),rempl_ficha,6,0)),"***** Codigo No Encontrado *****",UPPER((VLOOKUP(TEXT(A329,0),rempl_ficha,6,0)))),VLOOKUP(TEXT(A329,0),remples,9,0)))</f>
        <v/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109"/>
    </row>
    <row r="330" spans="1:54" x14ac:dyDescent="0.2">
      <c r="A330" s="130"/>
      <c r="B330" s="79" t="str">
        <f t="shared" si="11"/>
        <v/>
      </c>
      <c r="C330" s="112" t="str">
        <f t="shared" si="12"/>
        <v/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109"/>
    </row>
    <row r="331" spans="1:54" x14ac:dyDescent="0.2">
      <c r="A331" s="130"/>
      <c r="B331" s="79" t="str">
        <f t="shared" si="11"/>
        <v/>
      </c>
      <c r="C331" s="112" t="str">
        <f t="shared" si="12"/>
        <v/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109"/>
    </row>
    <row r="332" spans="1:54" x14ac:dyDescent="0.2">
      <c r="A332" s="130"/>
      <c r="B332" s="79" t="str">
        <f t="shared" si="11"/>
        <v/>
      </c>
      <c r="C332" s="112" t="str">
        <f t="shared" si="12"/>
        <v/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109"/>
    </row>
    <row r="333" spans="1:54" x14ac:dyDescent="0.2">
      <c r="A333" s="130"/>
      <c r="B333" s="79" t="str">
        <f t="shared" si="11"/>
        <v/>
      </c>
      <c r="C333" s="112" t="str">
        <f t="shared" si="12"/>
        <v/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109"/>
    </row>
    <row r="334" spans="1:54" x14ac:dyDescent="0.2">
      <c r="A334" s="130"/>
      <c r="B334" s="79" t="str">
        <f t="shared" si="11"/>
        <v/>
      </c>
      <c r="C334" s="112" t="str">
        <f t="shared" si="12"/>
        <v/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109"/>
    </row>
    <row r="335" spans="1:54" x14ac:dyDescent="0.2">
      <c r="A335" s="130"/>
      <c r="B335" s="79" t="str">
        <f t="shared" si="11"/>
        <v/>
      </c>
      <c r="C335" s="112" t="str">
        <f t="shared" si="12"/>
        <v/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109"/>
    </row>
    <row r="336" spans="1:54" x14ac:dyDescent="0.2">
      <c r="A336" s="130"/>
      <c r="B336" s="79" t="str">
        <f t="shared" si="11"/>
        <v/>
      </c>
      <c r="C336" s="112" t="str">
        <f t="shared" si="12"/>
        <v/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109"/>
    </row>
    <row r="337" spans="1:54" x14ac:dyDescent="0.2">
      <c r="A337" s="130"/>
      <c r="B337" s="79" t="str">
        <f t="shared" si="11"/>
        <v/>
      </c>
      <c r="C337" s="112" t="str">
        <f t="shared" si="12"/>
        <v/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109"/>
    </row>
    <row r="338" spans="1:54" x14ac:dyDescent="0.2">
      <c r="A338" s="130"/>
      <c r="B338" s="79" t="str">
        <f t="shared" si="11"/>
        <v/>
      </c>
      <c r="C338" s="112" t="str">
        <f t="shared" si="12"/>
        <v/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109"/>
    </row>
    <row r="339" spans="1:54" x14ac:dyDescent="0.2">
      <c r="A339" s="130"/>
      <c r="B339" s="79" t="str">
        <f t="shared" si="11"/>
        <v/>
      </c>
      <c r="C339" s="112" t="str">
        <f t="shared" si="12"/>
        <v/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109"/>
    </row>
    <row r="340" spans="1:54" x14ac:dyDescent="0.2">
      <c r="A340" s="130"/>
      <c r="B340" s="79" t="str">
        <f t="shared" si="11"/>
        <v/>
      </c>
      <c r="C340" s="112" t="str">
        <f t="shared" si="12"/>
        <v/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109"/>
    </row>
    <row r="341" spans="1:54" x14ac:dyDescent="0.2">
      <c r="A341" s="130"/>
      <c r="B341" s="79" t="str">
        <f t="shared" si="11"/>
        <v/>
      </c>
      <c r="C341" s="112" t="str">
        <f t="shared" si="12"/>
        <v/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109"/>
    </row>
    <row r="342" spans="1:54" x14ac:dyDescent="0.2">
      <c r="A342" s="130"/>
      <c r="B342" s="79" t="str">
        <f t="shared" si="11"/>
        <v/>
      </c>
      <c r="C342" s="112" t="str">
        <f t="shared" si="12"/>
        <v/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109"/>
    </row>
    <row r="343" spans="1:54" x14ac:dyDescent="0.2">
      <c r="A343" s="130"/>
      <c r="B343" s="79" t="str">
        <f t="shared" si="11"/>
        <v/>
      </c>
      <c r="C343" s="112" t="str">
        <f t="shared" si="12"/>
        <v/>
      </c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109"/>
    </row>
    <row r="344" spans="1:54" x14ac:dyDescent="0.2">
      <c r="A344" s="130"/>
      <c r="B344" s="79" t="str">
        <f t="shared" si="11"/>
        <v/>
      </c>
      <c r="C344" s="112" t="str">
        <f t="shared" si="12"/>
        <v/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109"/>
    </row>
    <row r="345" spans="1:54" x14ac:dyDescent="0.2">
      <c r="A345" s="130"/>
      <c r="B345" s="79" t="str">
        <f t="shared" si="11"/>
        <v/>
      </c>
      <c r="C345" s="112" t="str">
        <f t="shared" si="12"/>
        <v/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109"/>
    </row>
    <row r="346" spans="1:54" x14ac:dyDescent="0.2">
      <c r="A346" s="130"/>
      <c r="B346" s="79" t="str">
        <f t="shared" si="11"/>
        <v/>
      </c>
      <c r="C346" s="112" t="str">
        <f t="shared" si="12"/>
        <v/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109"/>
    </row>
    <row r="347" spans="1:54" x14ac:dyDescent="0.2">
      <c r="A347" s="130"/>
      <c r="B347" s="79" t="str">
        <f t="shared" si="11"/>
        <v/>
      </c>
      <c r="C347" s="112" t="str">
        <f t="shared" si="12"/>
        <v/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109"/>
    </row>
    <row r="348" spans="1:54" x14ac:dyDescent="0.2">
      <c r="A348" s="130"/>
      <c r="B348" s="79" t="str">
        <f t="shared" si="11"/>
        <v/>
      </c>
      <c r="C348" s="112" t="str">
        <f t="shared" si="12"/>
        <v/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109"/>
    </row>
    <row r="349" spans="1:54" x14ac:dyDescent="0.2">
      <c r="A349" s="130"/>
      <c r="B349" s="79" t="str">
        <f t="shared" si="11"/>
        <v/>
      </c>
      <c r="C349" s="112" t="str">
        <f t="shared" si="12"/>
        <v/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109"/>
    </row>
    <row r="350" spans="1:54" x14ac:dyDescent="0.2">
      <c r="A350" s="130"/>
      <c r="B350" s="79" t="str">
        <f t="shared" si="11"/>
        <v/>
      </c>
      <c r="C350" s="112" t="str">
        <f t="shared" si="12"/>
        <v/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109"/>
    </row>
    <row r="351" spans="1:54" x14ac:dyDescent="0.2">
      <c r="A351" s="130"/>
      <c r="B351" s="79" t="str">
        <f t="shared" si="11"/>
        <v/>
      </c>
      <c r="C351" s="112" t="str">
        <f t="shared" si="12"/>
        <v/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109"/>
    </row>
    <row r="352" spans="1:54" x14ac:dyDescent="0.2">
      <c r="A352" s="130"/>
      <c r="B352" s="79" t="str">
        <f t="shared" si="11"/>
        <v/>
      </c>
      <c r="C352" s="112" t="str">
        <f t="shared" si="12"/>
        <v/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109"/>
    </row>
    <row r="353" spans="1:54" x14ac:dyDescent="0.2">
      <c r="A353" s="130"/>
      <c r="B353" s="79" t="str">
        <f t="shared" si="11"/>
        <v/>
      </c>
      <c r="C353" s="112" t="str">
        <f t="shared" si="12"/>
        <v/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109"/>
    </row>
    <row r="354" spans="1:54" x14ac:dyDescent="0.2">
      <c r="A354" s="130"/>
      <c r="B354" s="79" t="str">
        <f t="shared" si="11"/>
        <v/>
      </c>
      <c r="C354" s="112" t="str">
        <f t="shared" si="12"/>
        <v/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109"/>
    </row>
    <row r="355" spans="1:54" x14ac:dyDescent="0.2">
      <c r="A355" s="130"/>
      <c r="B355" s="79" t="str">
        <f t="shared" si="11"/>
        <v/>
      </c>
      <c r="C355" s="112" t="str">
        <f t="shared" si="12"/>
        <v/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109"/>
    </row>
    <row r="356" spans="1:54" x14ac:dyDescent="0.2">
      <c r="A356" s="130"/>
      <c r="B356" s="79" t="str">
        <f t="shared" si="11"/>
        <v/>
      </c>
      <c r="C356" s="112" t="str">
        <f t="shared" si="12"/>
        <v/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109"/>
    </row>
    <row r="357" spans="1:54" x14ac:dyDescent="0.2">
      <c r="A357" s="130"/>
      <c r="B357" s="79" t="str">
        <f t="shared" si="11"/>
        <v/>
      </c>
      <c r="C357" s="112" t="str">
        <f t="shared" si="12"/>
        <v/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109"/>
    </row>
    <row r="358" spans="1:54" x14ac:dyDescent="0.2">
      <c r="A358" s="130"/>
      <c r="B358" s="79" t="str">
        <f t="shared" si="11"/>
        <v/>
      </c>
      <c r="C358" s="112" t="str">
        <f t="shared" si="12"/>
        <v/>
      </c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109"/>
    </row>
    <row r="359" spans="1:54" x14ac:dyDescent="0.2">
      <c r="A359" s="130"/>
      <c r="B359" s="79" t="str">
        <f t="shared" si="11"/>
        <v/>
      </c>
      <c r="C359" s="112" t="str">
        <f t="shared" si="12"/>
        <v/>
      </c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109"/>
    </row>
    <row r="360" spans="1:54" x14ac:dyDescent="0.2">
      <c r="A360" s="130"/>
      <c r="B360" s="79" t="str">
        <f t="shared" si="11"/>
        <v/>
      </c>
      <c r="C360" s="112" t="str">
        <f t="shared" si="12"/>
        <v/>
      </c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109"/>
    </row>
    <row r="361" spans="1:54" x14ac:dyDescent="0.2">
      <c r="A361" s="130"/>
      <c r="B361" s="79" t="str">
        <f t="shared" si="11"/>
        <v/>
      </c>
      <c r="C361" s="112" t="str">
        <f t="shared" si="12"/>
        <v/>
      </c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109"/>
    </row>
    <row r="362" spans="1:54" x14ac:dyDescent="0.2">
      <c r="A362" s="130"/>
      <c r="B362" s="79" t="str">
        <f t="shared" si="11"/>
        <v/>
      </c>
      <c r="C362" s="112" t="str">
        <f t="shared" si="12"/>
        <v/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109"/>
    </row>
    <row r="363" spans="1:54" x14ac:dyDescent="0.2">
      <c r="A363" s="130"/>
      <c r="B363" s="79" t="str">
        <f t="shared" si="11"/>
        <v/>
      </c>
      <c r="C363" s="112" t="str">
        <f t="shared" si="12"/>
        <v/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109"/>
    </row>
    <row r="364" spans="1:54" x14ac:dyDescent="0.2">
      <c r="A364" s="130"/>
      <c r="B364" s="79" t="str">
        <f t="shared" si="11"/>
        <v/>
      </c>
      <c r="C364" s="112" t="str">
        <f t="shared" si="12"/>
        <v/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109"/>
    </row>
    <row r="365" spans="1:54" x14ac:dyDescent="0.2">
      <c r="A365" s="130"/>
      <c r="B365" s="79" t="str">
        <f t="shared" si="11"/>
        <v/>
      </c>
      <c r="C365" s="112" t="str">
        <f t="shared" si="12"/>
        <v/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109"/>
    </row>
    <row r="366" spans="1:54" x14ac:dyDescent="0.2">
      <c r="A366" s="130"/>
      <c r="B366" s="79" t="str">
        <f t="shared" si="11"/>
        <v/>
      </c>
      <c r="C366" s="112" t="str">
        <f t="shared" si="12"/>
        <v/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109"/>
    </row>
    <row r="367" spans="1:54" x14ac:dyDescent="0.2">
      <c r="A367" s="130"/>
      <c r="B367" s="79" t="str">
        <f t="shared" si="11"/>
        <v/>
      </c>
      <c r="C367" s="112" t="str">
        <f t="shared" si="12"/>
        <v/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109"/>
    </row>
    <row r="368" spans="1:54" x14ac:dyDescent="0.2">
      <c r="A368" s="130"/>
      <c r="B368" s="79" t="str">
        <f t="shared" si="11"/>
        <v/>
      </c>
      <c r="C368" s="112" t="str">
        <f t="shared" si="12"/>
        <v/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109"/>
    </row>
    <row r="369" spans="1:54" x14ac:dyDescent="0.2">
      <c r="A369" s="130"/>
      <c r="B369" s="79" t="str">
        <f t="shared" si="11"/>
        <v/>
      </c>
      <c r="C369" s="112" t="str">
        <f t="shared" si="12"/>
        <v/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109"/>
    </row>
    <row r="370" spans="1:54" x14ac:dyDescent="0.2">
      <c r="A370" s="130"/>
      <c r="B370" s="79" t="str">
        <f t="shared" si="11"/>
        <v/>
      </c>
      <c r="C370" s="112" t="str">
        <f t="shared" si="12"/>
        <v/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109"/>
    </row>
    <row r="371" spans="1:54" x14ac:dyDescent="0.2">
      <c r="A371" s="130"/>
      <c r="B371" s="79" t="str">
        <f t="shared" si="11"/>
        <v/>
      </c>
      <c r="C371" s="112" t="str">
        <f t="shared" si="12"/>
        <v/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109"/>
    </row>
    <row r="372" spans="1:54" x14ac:dyDescent="0.2">
      <c r="A372" s="130"/>
      <c r="B372" s="79" t="str">
        <f t="shared" si="11"/>
        <v/>
      </c>
      <c r="C372" s="112" t="str">
        <f t="shared" si="12"/>
        <v/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109"/>
    </row>
    <row r="373" spans="1:54" x14ac:dyDescent="0.2">
      <c r="A373" s="130"/>
      <c r="B373" s="79" t="str">
        <f t="shared" si="11"/>
        <v/>
      </c>
      <c r="C373" s="112" t="str">
        <f t="shared" si="12"/>
        <v/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109"/>
    </row>
    <row r="374" spans="1:54" x14ac:dyDescent="0.2">
      <c r="A374" s="130"/>
      <c r="B374" s="79" t="str">
        <f t="shared" si="11"/>
        <v/>
      </c>
      <c r="C374" s="112" t="str">
        <f t="shared" si="12"/>
        <v/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109"/>
    </row>
    <row r="375" spans="1:54" x14ac:dyDescent="0.2">
      <c r="A375" s="130"/>
      <c r="B375" s="79" t="str">
        <f t="shared" si="11"/>
        <v/>
      </c>
      <c r="C375" s="112" t="str">
        <f t="shared" si="12"/>
        <v/>
      </c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109"/>
    </row>
    <row r="376" spans="1:54" x14ac:dyDescent="0.2">
      <c r="A376" s="130"/>
      <c r="B376" s="79" t="str">
        <f t="shared" si="11"/>
        <v/>
      </c>
      <c r="C376" s="112" t="str">
        <f t="shared" si="12"/>
        <v/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109"/>
    </row>
    <row r="377" spans="1:54" x14ac:dyDescent="0.2">
      <c r="A377" s="130"/>
      <c r="B377" s="79" t="str">
        <f t="shared" si="11"/>
        <v/>
      </c>
      <c r="C377" s="112" t="str">
        <f t="shared" si="12"/>
        <v/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109"/>
    </row>
    <row r="378" spans="1:54" x14ac:dyDescent="0.2">
      <c r="A378" s="130"/>
      <c r="B378" s="79" t="str">
        <f t="shared" si="11"/>
        <v/>
      </c>
      <c r="C378" s="112" t="str">
        <f t="shared" si="12"/>
        <v/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109"/>
    </row>
    <row r="379" spans="1:54" x14ac:dyDescent="0.2">
      <c r="A379" s="130"/>
      <c r="B379" s="79" t="str">
        <f t="shared" si="11"/>
        <v/>
      </c>
      <c r="C379" s="112" t="str">
        <f t="shared" si="12"/>
        <v/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109"/>
    </row>
    <row r="380" spans="1:54" x14ac:dyDescent="0.2">
      <c r="A380" s="130"/>
      <c r="B380" s="79" t="str">
        <f t="shared" si="11"/>
        <v/>
      </c>
      <c r="C380" s="112" t="str">
        <f t="shared" si="12"/>
        <v/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109"/>
    </row>
    <row r="381" spans="1:54" x14ac:dyDescent="0.2">
      <c r="A381" s="130"/>
      <c r="B381" s="79" t="str">
        <f t="shared" si="11"/>
        <v/>
      </c>
      <c r="C381" s="112" t="str">
        <f t="shared" si="12"/>
        <v/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109"/>
    </row>
    <row r="382" spans="1:54" x14ac:dyDescent="0.2">
      <c r="A382" s="130"/>
      <c r="B382" s="79" t="str">
        <f t="shared" si="11"/>
        <v/>
      </c>
      <c r="C382" s="112" t="str">
        <f t="shared" si="12"/>
        <v/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109"/>
    </row>
    <row r="383" spans="1:54" x14ac:dyDescent="0.2">
      <c r="A383" s="130"/>
      <c r="B383" s="79" t="str">
        <f t="shared" si="11"/>
        <v/>
      </c>
      <c r="C383" s="112" t="str">
        <f t="shared" si="12"/>
        <v/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109"/>
    </row>
    <row r="384" spans="1:54" x14ac:dyDescent="0.2">
      <c r="A384" s="130"/>
      <c r="B384" s="79" t="str">
        <f t="shared" si="11"/>
        <v/>
      </c>
      <c r="C384" s="112" t="str">
        <f t="shared" si="12"/>
        <v/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109"/>
    </row>
    <row r="385" spans="1:54" x14ac:dyDescent="0.2">
      <c r="A385" s="130"/>
      <c r="B385" s="79" t="str">
        <f t="shared" si="11"/>
        <v/>
      </c>
      <c r="C385" s="112" t="str">
        <f t="shared" si="12"/>
        <v/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109"/>
    </row>
    <row r="386" spans="1:54" x14ac:dyDescent="0.2">
      <c r="A386" s="130"/>
      <c r="B386" s="79" t="str">
        <f t="shared" si="11"/>
        <v/>
      </c>
      <c r="C386" s="112" t="str">
        <f t="shared" si="12"/>
        <v/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109"/>
    </row>
    <row r="387" spans="1:54" x14ac:dyDescent="0.2">
      <c r="A387" s="130"/>
      <c r="B387" s="79" t="str">
        <f t="shared" si="11"/>
        <v/>
      </c>
      <c r="C387" s="112" t="str">
        <f t="shared" si="12"/>
        <v/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109"/>
    </row>
    <row r="388" spans="1:54" x14ac:dyDescent="0.2">
      <c r="A388" s="130"/>
      <c r="B388" s="79" t="str">
        <f t="shared" si="11"/>
        <v/>
      </c>
      <c r="C388" s="112" t="str">
        <f t="shared" si="12"/>
        <v/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109"/>
    </row>
    <row r="389" spans="1:54" x14ac:dyDescent="0.2">
      <c r="A389" s="130"/>
      <c r="B389" s="79" t="str">
        <f t="shared" si="11"/>
        <v/>
      </c>
      <c r="C389" s="112" t="str">
        <f t="shared" si="12"/>
        <v/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109"/>
    </row>
    <row r="390" spans="1:54" x14ac:dyDescent="0.2">
      <c r="A390" s="130"/>
      <c r="B390" s="79" t="str">
        <f t="shared" si="11"/>
        <v/>
      </c>
      <c r="C390" s="112" t="str">
        <f t="shared" si="12"/>
        <v/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109"/>
    </row>
    <row r="391" spans="1:54" x14ac:dyDescent="0.2">
      <c r="A391" s="130"/>
      <c r="B391" s="79" t="str">
        <f t="shared" si="11"/>
        <v/>
      </c>
      <c r="C391" s="112" t="str">
        <f t="shared" si="12"/>
        <v/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109"/>
    </row>
    <row r="392" spans="1:54" x14ac:dyDescent="0.2">
      <c r="A392" s="130"/>
      <c r="B392" s="79" t="str">
        <f t="shared" si="11"/>
        <v/>
      </c>
      <c r="C392" s="112" t="str">
        <f t="shared" si="12"/>
        <v/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109"/>
    </row>
    <row r="393" spans="1:54" x14ac:dyDescent="0.2">
      <c r="A393" s="130"/>
      <c r="B393" s="79" t="str">
        <f t="shared" ref="B393:B456" si="13">IF(A393="","",IF(ISERROR(VLOOKUP(TEXT(A393,0),remples,3,0)),IF(ISERROR(VLOOKUP(TEXT(A393,0),rempl_ficha,7,0)),"***** Codigo No Encontrado *****",UPPER((VLOOKUP(TEXT(A393,0),rempl_ficha,7,0)&amp;"   "&amp;VLOOKUP(TEXT(A393,0),rempl_ficha,8,0)&amp;","&amp;VLOOKUP(TEXT(A393,0),rempl_ficha,9,0)))),VLOOKUP(TEXT(A393,0),remples,3,0)))</f>
        <v/>
      </c>
      <c r="C393" s="112" t="str">
        <f t="shared" ref="C393:C456" si="14">IF(A393="","",IF(ISERROR(VLOOKUP(TEXT(A393,0),remples,9,0)),IF(ISERROR(VLOOKUP(TEXT(A393,0),rempl_ficha,6,0)),"***** Codigo No Encontrado *****",UPPER((VLOOKUP(TEXT(A393,0),rempl_ficha,6,0)))),VLOOKUP(TEXT(A393,0),remples,9,0)))</f>
        <v/>
      </c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109"/>
    </row>
    <row r="394" spans="1:54" x14ac:dyDescent="0.2">
      <c r="A394" s="130"/>
      <c r="B394" s="79" t="str">
        <f t="shared" si="13"/>
        <v/>
      </c>
      <c r="C394" s="112" t="str">
        <f t="shared" si="14"/>
        <v/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109"/>
    </row>
    <row r="395" spans="1:54" x14ac:dyDescent="0.2">
      <c r="A395" s="130"/>
      <c r="B395" s="79" t="str">
        <f t="shared" si="13"/>
        <v/>
      </c>
      <c r="C395" s="112" t="str">
        <f t="shared" si="14"/>
        <v/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109"/>
    </row>
    <row r="396" spans="1:54" x14ac:dyDescent="0.2">
      <c r="A396" s="130"/>
      <c r="B396" s="79" t="str">
        <f t="shared" si="13"/>
        <v/>
      </c>
      <c r="C396" s="112" t="str">
        <f t="shared" si="14"/>
        <v/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109"/>
    </row>
    <row r="397" spans="1:54" x14ac:dyDescent="0.2">
      <c r="A397" s="130"/>
      <c r="B397" s="79" t="str">
        <f t="shared" si="13"/>
        <v/>
      </c>
      <c r="C397" s="112" t="str">
        <f t="shared" si="14"/>
        <v/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109"/>
    </row>
    <row r="398" spans="1:54" x14ac:dyDescent="0.2">
      <c r="A398" s="130"/>
      <c r="B398" s="79" t="str">
        <f t="shared" si="13"/>
        <v/>
      </c>
      <c r="C398" s="112" t="str">
        <f t="shared" si="14"/>
        <v/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109"/>
    </row>
    <row r="399" spans="1:54" x14ac:dyDescent="0.2">
      <c r="A399" s="130"/>
      <c r="B399" s="79" t="str">
        <f t="shared" si="13"/>
        <v/>
      </c>
      <c r="C399" s="112" t="str">
        <f t="shared" si="14"/>
        <v/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109"/>
    </row>
    <row r="400" spans="1:54" x14ac:dyDescent="0.2">
      <c r="A400" s="130"/>
      <c r="B400" s="79" t="str">
        <f t="shared" si="13"/>
        <v/>
      </c>
      <c r="C400" s="112" t="str">
        <f t="shared" si="14"/>
        <v/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109"/>
    </row>
    <row r="401" spans="1:54" x14ac:dyDescent="0.2">
      <c r="A401" s="130"/>
      <c r="B401" s="79" t="str">
        <f t="shared" si="13"/>
        <v/>
      </c>
      <c r="C401" s="112" t="str">
        <f t="shared" si="14"/>
        <v/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109"/>
    </row>
    <row r="402" spans="1:54" x14ac:dyDescent="0.2">
      <c r="A402" s="130"/>
      <c r="B402" s="79" t="str">
        <f t="shared" si="13"/>
        <v/>
      </c>
      <c r="C402" s="112" t="str">
        <f t="shared" si="14"/>
        <v/>
      </c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109"/>
    </row>
    <row r="403" spans="1:54" x14ac:dyDescent="0.2">
      <c r="A403" s="130"/>
      <c r="B403" s="79" t="str">
        <f t="shared" si="13"/>
        <v/>
      </c>
      <c r="C403" s="112" t="str">
        <f t="shared" si="14"/>
        <v/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109"/>
    </row>
    <row r="404" spans="1:54" x14ac:dyDescent="0.2">
      <c r="A404" s="130"/>
      <c r="B404" s="79" t="str">
        <f t="shared" si="13"/>
        <v/>
      </c>
      <c r="C404" s="112" t="str">
        <f t="shared" si="14"/>
        <v/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109"/>
    </row>
    <row r="405" spans="1:54" x14ac:dyDescent="0.2">
      <c r="A405" s="130"/>
      <c r="B405" s="79" t="str">
        <f t="shared" si="13"/>
        <v/>
      </c>
      <c r="C405" s="112" t="str">
        <f t="shared" si="14"/>
        <v/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109"/>
    </row>
    <row r="406" spans="1:54" x14ac:dyDescent="0.2">
      <c r="A406" s="130"/>
      <c r="B406" s="79" t="str">
        <f t="shared" si="13"/>
        <v/>
      </c>
      <c r="C406" s="112" t="str">
        <f t="shared" si="14"/>
        <v/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109"/>
    </row>
    <row r="407" spans="1:54" x14ac:dyDescent="0.2">
      <c r="A407" s="130"/>
      <c r="B407" s="79" t="str">
        <f t="shared" si="13"/>
        <v/>
      </c>
      <c r="C407" s="112" t="str">
        <f t="shared" si="14"/>
        <v/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109"/>
    </row>
    <row r="408" spans="1:54" x14ac:dyDescent="0.2">
      <c r="A408" s="130"/>
      <c r="B408" s="79" t="str">
        <f t="shared" si="13"/>
        <v/>
      </c>
      <c r="C408" s="112" t="str">
        <f t="shared" si="14"/>
        <v/>
      </c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109"/>
    </row>
    <row r="409" spans="1:54" x14ac:dyDescent="0.2">
      <c r="A409" s="130"/>
      <c r="B409" s="79" t="str">
        <f t="shared" si="13"/>
        <v/>
      </c>
      <c r="C409" s="112" t="str">
        <f t="shared" si="14"/>
        <v/>
      </c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109"/>
    </row>
    <row r="410" spans="1:54" x14ac:dyDescent="0.2">
      <c r="A410" s="130"/>
      <c r="B410" s="79" t="str">
        <f t="shared" si="13"/>
        <v/>
      </c>
      <c r="C410" s="112" t="str">
        <f t="shared" si="14"/>
        <v/>
      </c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109"/>
    </row>
    <row r="411" spans="1:54" x14ac:dyDescent="0.2">
      <c r="A411" s="130"/>
      <c r="B411" s="79" t="str">
        <f t="shared" si="13"/>
        <v/>
      </c>
      <c r="C411" s="112" t="str">
        <f t="shared" si="14"/>
        <v/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109"/>
    </row>
    <row r="412" spans="1:54" x14ac:dyDescent="0.2">
      <c r="A412" s="130"/>
      <c r="B412" s="79" t="str">
        <f t="shared" si="13"/>
        <v/>
      </c>
      <c r="C412" s="112" t="str">
        <f t="shared" si="14"/>
        <v/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109"/>
    </row>
    <row r="413" spans="1:54" x14ac:dyDescent="0.2">
      <c r="A413" s="130"/>
      <c r="B413" s="79" t="str">
        <f t="shared" si="13"/>
        <v/>
      </c>
      <c r="C413" s="112" t="str">
        <f t="shared" si="14"/>
        <v/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109"/>
    </row>
    <row r="414" spans="1:54" x14ac:dyDescent="0.2">
      <c r="A414" s="130"/>
      <c r="B414" s="79" t="str">
        <f t="shared" si="13"/>
        <v/>
      </c>
      <c r="C414" s="112" t="str">
        <f t="shared" si="14"/>
        <v/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109"/>
    </row>
    <row r="415" spans="1:54" x14ac:dyDescent="0.2">
      <c r="A415" s="130"/>
      <c r="B415" s="79" t="str">
        <f t="shared" si="13"/>
        <v/>
      </c>
      <c r="C415" s="112" t="str">
        <f t="shared" si="14"/>
        <v/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109"/>
    </row>
    <row r="416" spans="1:54" x14ac:dyDescent="0.2">
      <c r="A416" s="130"/>
      <c r="B416" s="79" t="str">
        <f t="shared" si="13"/>
        <v/>
      </c>
      <c r="C416" s="112" t="str">
        <f t="shared" si="14"/>
        <v/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109"/>
    </row>
    <row r="417" spans="1:54" x14ac:dyDescent="0.2">
      <c r="A417" s="130"/>
      <c r="B417" s="79" t="str">
        <f t="shared" si="13"/>
        <v/>
      </c>
      <c r="C417" s="112" t="str">
        <f t="shared" si="14"/>
        <v/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109"/>
    </row>
    <row r="418" spans="1:54" x14ac:dyDescent="0.2">
      <c r="A418" s="130"/>
      <c r="B418" s="79" t="str">
        <f t="shared" si="13"/>
        <v/>
      </c>
      <c r="C418" s="112" t="str">
        <f t="shared" si="14"/>
        <v/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109"/>
    </row>
    <row r="419" spans="1:54" x14ac:dyDescent="0.2">
      <c r="A419" s="130"/>
      <c r="B419" s="79" t="str">
        <f t="shared" si="13"/>
        <v/>
      </c>
      <c r="C419" s="112" t="str">
        <f t="shared" si="14"/>
        <v/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109"/>
    </row>
    <row r="420" spans="1:54" x14ac:dyDescent="0.2">
      <c r="A420" s="130"/>
      <c r="B420" s="79" t="str">
        <f t="shared" si="13"/>
        <v/>
      </c>
      <c r="C420" s="112" t="str">
        <f t="shared" si="14"/>
        <v/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109"/>
    </row>
    <row r="421" spans="1:54" x14ac:dyDescent="0.2">
      <c r="A421" s="130"/>
      <c r="B421" s="79" t="str">
        <f t="shared" si="13"/>
        <v/>
      </c>
      <c r="C421" s="112" t="str">
        <f t="shared" si="14"/>
        <v/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109"/>
    </row>
    <row r="422" spans="1:54" x14ac:dyDescent="0.2">
      <c r="A422" s="130"/>
      <c r="B422" s="79" t="str">
        <f t="shared" si="13"/>
        <v/>
      </c>
      <c r="C422" s="112" t="str">
        <f t="shared" si="14"/>
        <v/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109"/>
    </row>
    <row r="423" spans="1:54" x14ac:dyDescent="0.2">
      <c r="A423" s="130"/>
      <c r="B423" s="79" t="str">
        <f t="shared" si="13"/>
        <v/>
      </c>
      <c r="C423" s="112" t="str">
        <f t="shared" si="14"/>
        <v/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109"/>
    </row>
    <row r="424" spans="1:54" x14ac:dyDescent="0.2">
      <c r="A424" s="130"/>
      <c r="B424" s="79" t="str">
        <f t="shared" si="13"/>
        <v/>
      </c>
      <c r="C424" s="112" t="str">
        <f t="shared" si="14"/>
        <v/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109"/>
    </row>
    <row r="425" spans="1:54" x14ac:dyDescent="0.2">
      <c r="A425" s="130"/>
      <c r="B425" s="79" t="str">
        <f t="shared" si="13"/>
        <v/>
      </c>
      <c r="C425" s="112" t="str">
        <f t="shared" si="14"/>
        <v/>
      </c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109"/>
    </row>
    <row r="426" spans="1:54" x14ac:dyDescent="0.2">
      <c r="A426" s="130"/>
      <c r="B426" s="79" t="str">
        <f t="shared" si="13"/>
        <v/>
      </c>
      <c r="C426" s="112" t="str">
        <f t="shared" si="14"/>
        <v/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109"/>
    </row>
    <row r="427" spans="1:54" x14ac:dyDescent="0.2">
      <c r="A427" s="130"/>
      <c r="B427" s="79" t="str">
        <f t="shared" si="13"/>
        <v/>
      </c>
      <c r="C427" s="112" t="str">
        <f t="shared" si="14"/>
        <v/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109"/>
    </row>
    <row r="428" spans="1:54" x14ac:dyDescent="0.2">
      <c r="A428" s="130"/>
      <c r="B428" s="79" t="str">
        <f t="shared" si="13"/>
        <v/>
      </c>
      <c r="C428" s="112" t="str">
        <f t="shared" si="14"/>
        <v/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109"/>
    </row>
    <row r="429" spans="1:54" x14ac:dyDescent="0.2">
      <c r="A429" s="130"/>
      <c r="B429" s="79" t="str">
        <f t="shared" si="13"/>
        <v/>
      </c>
      <c r="C429" s="112" t="str">
        <f t="shared" si="14"/>
        <v/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109"/>
    </row>
    <row r="430" spans="1:54" x14ac:dyDescent="0.2">
      <c r="A430" s="130"/>
      <c r="B430" s="79" t="str">
        <f t="shared" si="13"/>
        <v/>
      </c>
      <c r="C430" s="112" t="str">
        <f t="shared" si="14"/>
        <v/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109"/>
    </row>
    <row r="431" spans="1:54" x14ac:dyDescent="0.2">
      <c r="A431" s="130"/>
      <c r="B431" s="79" t="str">
        <f t="shared" si="13"/>
        <v/>
      </c>
      <c r="C431" s="112" t="str">
        <f t="shared" si="14"/>
        <v/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109"/>
    </row>
    <row r="432" spans="1:54" x14ac:dyDescent="0.2">
      <c r="A432" s="130"/>
      <c r="B432" s="79" t="str">
        <f t="shared" si="13"/>
        <v/>
      </c>
      <c r="C432" s="112" t="str">
        <f t="shared" si="14"/>
        <v/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109"/>
    </row>
    <row r="433" spans="1:54" x14ac:dyDescent="0.2">
      <c r="A433" s="130"/>
      <c r="B433" s="79" t="str">
        <f t="shared" si="13"/>
        <v/>
      </c>
      <c r="C433" s="112" t="str">
        <f t="shared" si="14"/>
        <v/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109"/>
    </row>
    <row r="434" spans="1:54" x14ac:dyDescent="0.2">
      <c r="A434" s="130"/>
      <c r="B434" s="79" t="str">
        <f t="shared" si="13"/>
        <v/>
      </c>
      <c r="C434" s="112" t="str">
        <f t="shared" si="14"/>
        <v/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109"/>
    </row>
    <row r="435" spans="1:54" x14ac:dyDescent="0.2">
      <c r="A435" s="130"/>
      <c r="B435" s="79" t="str">
        <f t="shared" si="13"/>
        <v/>
      </c>
      <c r="C435" s="112" t="str">
        <f t="shared" si="14"/>
        <v/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109"/>
    </row>
    <row r="436" spans="1:54" x14ac:dyDescent="0.2">
      <c r="A436" s="130"/>
      <c r="B436" s="79" t="str">
        <f t="shared" si="13"/>
        <v/>
      </c>
      <c r="C436" s="112" t="str">
        <f t="shared" si="14"/>
        <v/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109"/>
    </row>
    <row r="437" spans="1:54" x14ac:dyDescent="0.2">
      <c r="A437" s="130"/>
      <c r="B437" s="79" t="str">
        <f t="shared" si="13"/>
        <v/>
      </c>
      <c r="C437" s="112" t="str">
        <f t="shared" si="14"/>
        <v/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109"/>
    </row>
    <row r="438" spans="1:54" x14ac:dyDescent="0.2">
      <c r="A438" s="130"/>
      <c r="B438" s="79" t="str">
        <f t="shared" si="13"/>
        <v/>
      </c>
      <c r="C438" s="112" t="str">
        <f t="shared" si="14"/>
        <v/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109"/>
    </row>
    <row r="439" spans="1:54" x14ac:dyDescent="0.2">
      <c r="A439" s="130"/>
      <c r="B439" s="79" t="str">
        <f t="shared" si="13"/>
        <v/>
      </c>
      <c r="C439" s="112" t="str">
        <f t="shared" si="14"/>
        <v/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109"/>
    </row>
    <row r="440" spans="1:54" x14ac:dyDescent="0.2">
      <c r="A440" s="130"/>
      <c r="B440" s="79" t="str">
        <f t="shared" si="13"/>
        <v/>
      </c>
      <c r="C440" s="112" t="str">
        <f t="shared" si="14"/>
        <v/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109"/>
    </row>
    <row r="441" spans="1:54" x14ac:dyDescent="0.2">
      <c r="A441" s="130"/>
      <c r="B441" s="79" t="str">
        <f t="shared" si="13"/>
        <v/>
      </c>
      <c r="C441" s="112" t="str">
        <f t="shared" si="14"/>
        <v/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109"/>
    </row>
    <row r="442" spans="1:54" x14ac:dyDescent="0.2">
      <c r="A442" s="130"/>
      <c r="B442" s="79" t="str">
        <f t="shared" si="13"/>
        <v/>
      </c>
      <c r="C442" s="112" t="str">
        <f t="shared" si="14"/>
        <v/>
      </c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109"/>
    </row>
    <row r="443" spans="1:54" x14ac:dyDescent="0.2">
      <c r="A443" s="130"/>
      <c r="B443" s="79" t="str">
        <f t="shared" si="13"/>
        <v/>
      </c>
      <c r="C443" s="112" t="str">
        <f t="shared" si="14"/>
        <v/>
      </c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109"/>
    </row>
    <row r="444" spans="1:54" x14ac:dyDescent="0.2">
      <c r="A444" s="130"/>
      <c r="B444" s="79" t="str">
        <f t="shared" si="13"/>
        <v/>
      </c>
      <c r="C444" s="112" t="str">
        <f t="shared" si="14"/>
        <v/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109"/>
    </row>
    <row r="445" spans="1:54" x14ac:dyDescent="0.2">
      <c r="A445" s="130"/>
      <c r="B445" s="79" t="str">
        <f t="shared" si="13"/>
        <v/>
      </c>
      <c r="C445" s="112" t="str">
        <f t="shared" si="14"/>
        <v/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109"/>
    </row>
    <row r="446" spans="1:54" x14ac:dyDescent="0.2">
      <c r="A446" s="130"/>
      <c r="B446" s="79" t="str">
        <f t="shared" si="13"/>
        <v/>
      </c>
      <c r="C446" s="112" t="str">
        <f t="shared" si="14"/>
        <v/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109"/>
    </row>
    <row r="447" spans="1:54" x14ac:dyDescent="0.2">
      <c r="A447" s="130"/>
      <c r="B447" s="79" t="str">
        <f t="shared" si="13"/>
        <v/>
      </c>
      <c r="C447" s="112" t="str">
        <f t="shared" si="14"/>
        <v/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109"/>
    </row>
    <row r="448" spans="1:54" x14ac:dyDescent="0.2">
      <c r="A448" s="130"/>
      <c r="B448" s="79" t="str">
        <f t="shared" si="13"/>
        <v/>
      </c>
      <c r="C448" s="112" t="str">
        <f t="shared" si="14"/>
        <v/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109"/>
    </row>
    <row r="449" spans="1:54" x14ac:dyDescent="0.2">
      <c r="A449" s="130"/>
      <c r="B449" s="79" t="str">
        <f t="shared" si="13"/>
        <v/>
      </c>
      <c r="C449" s="112" t="str">
        <f t="shared" si="14"/>
        <v/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109"/>
    </row>
    <row r="450" spans="1:54" x14ac:dyDescent="0.2">
      <c r="A450" s="130"/>
      <c r="B450" s="79" t="str">
        <f t="shared" si="13"/>
        <v/>
      </c>
      <c r="C450" s="112" t="str">
        <f t="shared" si="14"/>
        <v/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109"/>
    </row>
    <row r="451" spans="1:54" x14ac:dyDescent="0.2">
      <c r="A451" s="130"/>
      <c r="B451" s="79" t="str">
        <f t="shared" si="13"/>
        <v/>
      </c>
      <c r="C451" s="112" t="str">
        <f t="shared" si="14"/>
        <v/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109"/>
    </row>
    <row r="452" spans="1:54" x14ac:dyDescent="0.2">
      <c r="A452" s="130"/>
      <c r="B452" s="79" t="str">
        <f t="shared" si="13"/>
        <v/>
      </c>
      <c r="C452" s="112" t="str">
        <f t="shared" si="14"/>
        <v/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109"/>
    </row>
    <row r="453" spans="1:54" x14ac:dyDescent="0.2">
      <c r="A453" s="130"/>
      <c r="B453" s="79" t="str">
        <f t="shared" si="13"/>
        <v/>
      </c>
      <c r="C453" s="112" t="str">
        <f t="shared" si="14"/>
        <v/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109"/>
    </row>
    <row r="454" spans="1:54" x14ac:dyDescent="0.2">
      <c r="A454" s="130"/>
      <c r="B454" s="79" t="str">
        <f t="shared" si="13"/>
        <v/>
      </c>
      <c r="C454" s="112" t="str">
        <f t="shared" si="14"/>
        <v/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109"/>
    </row>
    <row r="455" spans="1:54" x14ac:dyDescent="0.2">
      <c r="A455" s="130"/>
      <c r="B455" s="79" t="str">
        <f t="shared" si="13"/>
        <v/>
      </c>
      <c r="C455" s="112" t="str">
        <f t="shared" si="14"/>
        <v/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109"/>
    </row>
    <row r="456" spans="1:54" x14ac:dyDescent="0.2">
      <c r="A456" s="130"/>
      <c r="B456" s="79" t="str">
        <f t="shared" si="13"/>
        <v/>
      </c>
      <c r="C456" s="112" t="str">
        <f t="shared" si="14"/>
        <v/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109"/>
    </row>
    <row r="457" spans="1:54" x14ac:dyDescent="0.2">
      <c r="A457" s="130"/>
      <c r="B457" s="79" t="str">
        <f t="shared" ref="B457:B520" si="15">IF(A457="","",IF(ISERROR(VLOOKUP(TEXT(A457,0),remples,3,0)),IF(ISERROR(VLOOKUP(TEXT(A457,0),rempl_ficha,7,0)),"***** Codigo No Encontrado *****",UPPER((VLOOKUP(TEXT(A457,0),rempl_ficha,7,0)&amp;"   "&amp;VLOOKUP(TEXT(A457,0),rempl_ficha,8,0)&amp;","&amp;VLOOKUP(TEXT(A457,0),rempl_ficha,9,0)))),VLOOKUP(TEXT(A457,0),remples,3,0)))</f>
        <v/>
      </c>
      <c r="C457" s="112" t="str">
        <f t="shared" ref="C457:C520" si="16">IF(A457="","",IF(ISERROR(VLOOKUP(TEXT(A457,0),remples,9,0)),IF(ISERROR(VLOOKUP(TEXT(A457,0),rempl_ficha,6,0)),"***** Codigo No Encontrado *****",UPPER((VLOOKUP(TEXT(A457,0),rempl_ficha,6,0)))),VLOOKUP(TEXT(A457,0),remples,9,0)))</f>
        <v/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109"/>
    </row>
    <row r="458" spans="1:54" x14ac:dyDescent="0.2">
      <c r="A458" s="130"/>
      <c r="B458" s="79" t="str">
        <f t="shared" si="15"/>
        <v/>
      </c>
      <c r="C458" s="112" t="str">
        <f t="shared" si="16"/>
        <v/>
      </c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109"/>
    </row>
    <row r="459" spans="1:54" x14ac:dyDescent="0.2">
      <c r="A459" s="130"/>
      <c r="B459" s="79" t="str">
        <f t="shared" si="15"/>
        <v/>
      </c>
      <c r="C459" s="112" t="str">
        <f t="shared" si="16"/>
        <v/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109"/>
    </row>
    <row r="460" spans="1:54" x14ac:dyDescent="0.2">
      <c r="A460" s="130"/>
      <c r="B460" s="79" t="str">
        <f t="shared" si="15"/>
        <v/>
      </c>
      <c r="C460" s="112" t="str">
        <f t="shared" si="16"/>
        <v/>
      </c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109"/>
    </row>
    <row r="461" spans="1:54" x14ac:dyDescent="0.2">
      <c r="A461" s="130"/>
      <c r="B461" s="79" t="str">
        <f t="shared" si="15"/>
        <v/>
      </c>
      <c r="C461" s="112" t="str">
        <f t="shared" si="16"/>
        <v/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109"/>
    </row>
    <row r="462" spans="1:54" x14ac:dyDescent="0.2">
      <c r="A462" s="130"/>
      <c r="B462" s="79" t="str">
        <f t="shared" si="15"/>
        <v/>
      </c>
      <c r="C462" s="112" t="str">
        <f t="shared" si="16"/>
        <v/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109"/>
    </row>
    <row r="463" spans="1:54" x14ac:dyDescent="0.2">
      <c r="A463" s="130"/>
      <c r="B463" s="79" t="str">
        <f t="shared" si="15"/>
        <v/>
      </c>
      <c r="C463" s="112" t="str">
        <f t="shared" si="16"/>
        <v/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109"/>
    </row>
    <row r="464" spans="1:54" x14ac:dyDescent="0.2">
      <c r="A464" s="130"/>
      <c r="B464" s="79" t="str">
        <f t="shared" si="15"/>
        <v/>
      </c>
      <c r="C464" s="112" t="str">
        <f t="shared" si="16"/>
        <v/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109"/>
    </row>
    <row r="465" spans="1:54" x14ac:dyDescent="0.2">
      <c r="A465" s="130"/>
      <c r="B465" s="79" t="str">
        <f t="shared" si="15"/>
        <v/>
      </c>
      <c r="C465" s="112" t="str">
        <f t="shared" si="16"/>
        <v/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109"/>
    </row>
    <row r="466" spans="1:54" x14ac:dyDescent="0.2">
      <c r="A466" s="130"/>
      <c r="B466" s="79" t="str">
        <f t="shared" si="15"/>
        <v/>
      </c>
      <c r="C466" s="112" t="str">
        <f t="shared" si="16"/>
        <v/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109"/>
    </row>
    <row r="467" spans="1:54" x14ac:dyDescent="0.2">
      <c r="A467" s="130"/>
      <c r="B467" s="79" t="str">
        <f t="shared" si="15"/>
        <v/>
      </c>
      <c r="C467" s="112" t="str">
        <f t="shared" si="16"/>
        <v/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109"/>
    </row>
    <row r="468" spans="1:54" x14ac:dyDescent="0.2">
      <c r="A468" s="130"/>
      <c r="B468" s="79" t="str">
        <f t="shared" si="15"/>
        <v/>
      </c>
      <c r="C468" s="112" t="str">
        <f t="shared" si="16"/>
        <v/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109"/>
    </row>
    <row r="469" spans="1:54" x14ac:dyDescent="0.2">
      <c r="A469" s="130"/>
      <c r="B469" s="79" t="str">
        <f t="shared" si="15"/>
        <v/>
      </c>
      <c r="C469" s="112" t="str">
        <f t="shared" si="16"/>
        <v/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109"/>
    </row>
    <row r="470" spans="1:54" x14ac:dyDescent="0.2">
      <c r="A470" s="130"/>
      <c r="B470" s="79" t="str">
        <f t="shared" si="15"/>
        <v/>
      </c>
      <c r="C470" s="112" t="str">
        <f t="shared" si="16"/>
        <v/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109"/>
    </row>
    <row r="471" spans="1:54" x14ac:dyDescent="0.2">
      <c r="A471" s="130"/>
      <c r="B471" s="79" t="str">
        <f t="shared" si="15"/>
        <v/>
      </c>
      <c r="C471" s="112" t="str">
        <f t="shared" si="16"/>
        <v/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109"/>
    </row>
    <row r="472" spans="1:54" x14ac:dyDescent="0.2">
      <c r="A472" s="130"/>
      <c r="B472" s="79" t="str">
        <f t="shared" si="15"/>
        <v/>
      </c>
      <c r="C472" s="112" t="str">
        <f t="shared" si="16"/>
        <v/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109"/>
    </row>
    <row r="473" spans="1:54" x14ac:dyDescent="0.2">
      <c r="A473" s="130"/>
      <c r="B473" s="79" t="str">
        <f t="shared" si="15"/>
        <v/>
      </c>
      <c r="C473" s="112" t="str">
        <f t="shared" si="16"/>
        <v/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109"/>
    </row>
    <row r="474" spans="1:54" x14ac:dyDescent="0.2">
      <c r="A474" s="130"/>
      <c r="B474" s="79" t="str">
        <f t="shared" si="15"/>
        <v/>
      </c>
      <c r="C474" s="112" t="str">
        <f t="shared" si="16"/>
        <v/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109"/>
    </row>
    <row r="475" spans="1:54" x14ac:dyDescent="0.2">
      <c r="A475" s="130"/>
      <c r="B475" s="79" t="str">
        <f t="shared" si="15"/>
        <v/>
      </c>
      <c r="C475" s="112" t="str">
        <f t="shared" si="16"/>
        <v/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109"/>
    </row>
    <row r="476" spans="1:54" x14ac:dyDescent="0.2">
      <c r="A476" s="130"/>
      <c r="B476" s="79" t="str">
        <f t="shared" si="15"/>
        <v/>
      </c>
      <c r="C476" s="112" t="str">
        <f t="shared" si="16"/>
        <v/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109"/>
    </row>
    <row r="477" spans="1:54" x14ac:dyDescent="0.2">
      <c r="A477" s="130"/>
      <c r="B477" s="79" t="str">
        <f t="shared" si="15"/>
        <v/>
      </c>
      <c r="C477" s="112" t="str">
        <f t="shared" si="16"/>
        <v/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109"/>
    </row>
    <row r="478" spans="1:54" x14ac:dyDescent="0.2">
      <c r="A478" s="130"/>
      <c r="B478" s="79" t="str">
        <f t="shared" si="15"/>
        <v/>
      </c>
      <c r="C478" s="112" t="str">
        <f t="shared" si="16"/>
        <v/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109"/>
    </row>
    <row r="479" spans="1:54" x14ac:dyDescent="0.2">
      <c r="A479" s="130"/>
      <c r="B479" s="79" t="str">
        <f t="shared" si="15"/>
        <v/>
      </c>
      <c r="C479" s="112" t="str">
        <f t="shared" si="16"/>
        <v/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109"/>
    </row>
    <row r="480" spans="1:54" x14ac:dyDescent="0.2">
      <c r="A480" s="130"/>
      <c r="B480" s="79" t="str">
        <f t="shared" si="15"/>
        <v/>
      </c>
      <c r="C480" s="112" t="str">
        <f t="shared" si="16"/>
        <v/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109"/>
    </row>
    <row r="481" spans="1:54" x14ac:dyDescent="0.2">
      <c r="A481" s="130"/>
      <c r="B481" s="79" t="str">
        <f t="shared" si="15"/>
        <v/>
      </c>
      <c r="C481" s="112" t="str">
        <f t="shared" si="16"/>
        <v/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109"/>
    </row>
    <row r="482" spans="1:54" x14ac:dyDescent="0.2">
      <c r="A482" s="130"/>
      <c r="B482" s="79" t="str">
        <f t="shared" si="15"/>
        <v/>
      </c>
      <c r="C482" s="112" t="str">
        <f t="shared" si="16"/>
        <v/>
      </c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109"/>
    </row>
    <row r="483" spans="1:54" x14ac:dyDescent="0.2">
      <c r="A483" s="130"/>
      <c r="B483" s="79" t="str">
        <f t="shared" si="15"/>
        <v/>
      </c>
      <c r="C483" s="112" t="str">
        <f t="shared" si="16"/>
        <v/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109"/>
    </row>
    <row r="484" spans="1:54" x14ac:dyDescent="0.2">
      <c r="A484" s="130"/>
      <c r="B484" s="79" t="str">
        <f t="shared" si="15"/>
        <v/>
      </c>
      <c r="C484" s="112" t="str">
        <f t="shared" si="16"/>
        <v/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109"/>
    </row>
    <row r="485" spans="1:54" x14ac:dyDescent="0.2">
      <c r="A485" s="130"/>
      <c r="B485" s="79" t="str">
        <f t="shared" si="15"/>
        <v/>
      </c>
      <c r="C485" s="112" t="str">
        <f t="shared" si="16"/>
        <v/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109"/>
    </row>
    <row r="486" spans="1:54" x14ac:dyDescent="0.2">
      <c r="A486" s="130"/>
      <c r="B486" s="79" t="str">
        <f t="shared" si="15"/>
        <v/>
      </c>
      <c r="C486" s="112" t="str">
        <f t="shared" si="16"/>
        <v/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109"/>
    </row>
    <row r="487" spans="1:54" x14ac:dyDescent="0.2">
      <c r="A487" s="130"/>
      <c r="B487" s="79" t="str">
        <f t="shared" si="15"/>
        <v/>
      </c>
      <c r="C487" s="112" t="str">
        <f t="shared" si="16"/>
        <v/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109"/>
    </row>
    <row r="488" spans="1:54" x14ac:dyDescent="0.2">
      <c r="A488" s="130"/>
      <c r="B488" s="79" t="str">
        <f t="shared" si="15"/>
        <v/>
      </c>
      <c r="C488" s="112" t="str">
        <f t="shared" si="16"/>
        <v/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109"/>
    </row>
    <row r="489" spans="1:54" x14ac:dyDescent="0.2">
      <c r="A489" s="130"/>
      <c r="B489" s="79" t="str">
        <f t="shared" si="15"/>
        <v/>
      </c>
      <c r="C489" s="112" t="str">
        <f t="shared" si="16"/>
        <v/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109"/>
    </row>
    <row r="490" spans="1:54" x14ac:dyDescent="0.2">
      <c r="A490" s="130"/>
      <c r="B490" s="79" t="str">
        <f t="shared" si="15"/>
        <v/>
      </c>
      <c r="C490" s="112" t="str">
        <f t="shared" si="16"/>
        <v/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109"/>
    </row>
    <row r="491" spans="1:54" x14ac:dyDescent="0.2">
      <c r="A491" s="130"/>
      <c r="B491" s="79" t="str">
        <f t="shared" si="15"/>
        <v/>
      </c>
      <c r="C491" s="112" t="str">
        <f t="shared" si="16"/>
        <v/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109"/>
    </row>
    <row r="492" spans="1:54" x14ac:dyDescent="0.2">
      <c r="A492" s="130"/>
      <c r="B492" s="79" t="str">
        <f t="shared" si="15"/>
        <v/>
      </c>
      <c r="C492" s="112" t="str">
        <f t="shared" si="16"/>
        <v/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109"/>
    </row>
    <row r="493" spans="1:54" x14ac:dyDescent="0.2">
      <c r="A493" s="130"/>
      <c r="B493" s="79" t="str">
        <f t="shared" si="15"/>
        <v/>
      </c>
      <c r="C493" s="112" t="str">
        <f t="shared" si="16"/>
        <v/>
      </c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109"/>
    </row>
    <row r="494" spans="1:54" x14ac:dyDescent="0.2">
      <c r="A494" s="130"/>
      <c r="B494" s="79" t="str">
        <f t="shared" si="15"/>
        <v/>
      </c>
      <c r="C494" s="112" t="str">
        <f t="shared" si="16"/>
        <v/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109"/>
    </row>
    <row r="495" spans="1:54" x14ac:dyDescent="0.2">
      <c r="A495" s="130"/>
      <c r="B495" s="79" t="str">
        <f t="shared" si="15"/>
        <v/>
      </c>
      <c r="C495" s="112" t="str">
        <f t="shared" si="16"/>
        <v/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109"/>
    </row>
    <row r="496" spans="1:54" x14ac:dyDescent="0.2">
      <c r="A496" s="130"/>
      <c r="B496" s="79" t="str">
        <f t="shared" si="15"/>
        <v/>
      </c>
      <c r="C496" s="112" t="str">
        <f t="shared" si="16"/>
        <v/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109"/>
    </row>
    <row r="497" spans="1:54" x14ac:dyDescent="0.2">
      <c r="A497" s="130"/>
      <c r="B497" s="79" t="str">
        <f t="shared" si="15"/>
        <v/>
      </c>
      <c r="C497" s="112" t="str">
        <f t="shared" si="16"/>
        <v/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109"/>
    </row>
    <row r="498" spans="1:54" x14ac:dyDescent="0.2">
      <c r="A498" s="130"/>
      <c r="B498" s="79" t="str">
        <f t="shared" si="15"/>
        <v/>
      </c>
      <c r="C498" s="112" t="str">
        <f t="shared" si="16"/>
        <v/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109"/>
    </row>
    <row r="499" spans="1:54" x14ac:dyDescent="0.2">
      <c r="A499" s="130"/>
      <c r="B499" s="79" t="str">
        <f t="shared" si="15"/>
        <v/>
      </c>
      <c r="C499" s="112" t="str">
        <f t="shared" si="16"/>
        <v/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109"/>
    </row>
    <row r="500" spans="1:54" x14ac:dyDescent="0.2">
      <c r="A500" s="130"/>
      <c r="B500" s="79" t="str">
        <f t="shared" si="15"/>
        <v/>
      </c>
      <c r="C500" s="112" t="str">
        <f t="shared" si="16"/>
        <v/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109"/>
    </row>
    <row r="501" spans="1:54" x14ac:dyDescent="0.2">
      <c r="A501" s="130"/>
      <c r="B501" s="79" t="str">
        <f t="shared" si="15"/>
        <v/>
      </c>
      <c r="C501" s="112" t="str">
        <f t="shared" si="16"/>
        <v/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109"/>
    </row>
    <row r="502" spans="1:54" x14ac:dyDescent="0.2">
      <c r="A502" s="130"/>
      <c r="B502" s="79" t="str">
        <f t="shared" si="15"/>
        <v/>
      </c>
      <c r="C502" s="112" t="str">
        <f t="shared" si="16"/>
        <v/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109"/>
    </row>
    <row r="503" spans="1:54" x14ac:dyDescent="0.2">
      <c r="A503" s="130"/>
      <c r="B503" s="79" t="str">
        <f t="shared" si="15"/>
        <v/>
      </c>
      <c r="C503" s="112" t="str">
        <f t="shared" si="16"/>
        <v/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109"/>
    </row>
    <row r="504" spans="1:54" x14ac:dyDescent="0.2">
      <c r="A504" s="130"/>
      <c r="B504" s="79" t="str">
        <f t="shared" si="15"/>
        <v/>
      </c>
      <c r="C504" s="112" t="str">
        <f t="shared" si="16"/>
        <v/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109"/>
    </row>
    <row r="505" spans="1:54" x14ac:dyDescent="0.2">
      <c r="A505" s="130"/>
      <c r="B505" s="79" t="str">
        <f t="shared" si="15"/>
        <v/>
      </c>
      <c r="C505" s="112" t="str">
        <f t="shared" si="16"/>
        <v/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109"/>
    </row>
    <row r="506" spans="1:54" x14ac:dyDescent="0.2">
      <c r="A506" s="130"/>
      <c r="B506" s="79" t="str">
        <f t="shared" si="15"/>
        <v/>
      </c>
      <c r="C506" s="112" t="str">
        <f t="shared" si="16"/>
        <v/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109"/>
    </row>
    <row r="507" spans="1:54" x14ac:dyDescent="0.2">
      <c r="A507" s="130"/>
      <c r="B507" s="79" t="str">
        <f t="shared" si="15"/>
        <v/>
      </c>
      <c r="C507" s="112" t="str">
        <f t="shared" si="16"/>
        <v/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109"/>
    </row>
    <row r="508" spans="1:54" x14ac:dyDescent="0.2">
      <c r="A508" s="130"/>
      <c r="B508" s="79" t="str">
        <f t="shared" si="15"/>
        <v/>
      </c>
      <c r="C508" s="112" t="str">
        <f t="shared" si="16"/>
        <v/>
      </c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109"/>
    </row>
    <row r="509" spans="1:54" x14ac:dyDescent="0.2">
      <c r="A509" s="130"/>
      <c r="B509" s="79" t="str">
        <f t="shared" si="15"/>
        <v/>
      </c>
      <c r="C509" s="112" t="str">
        <f t="shared" si="16"/>
        <v/>
      </c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109"/>
    </row>
    <row r="510" spans="1:54" x14ac:dyDescent="0.2">
      <c r="A510" s="130"/>
      <c r="B510" s="79" t="str">
        <f t="shared" si="15"/>
        <v/>
      </c>
      <c r="C510" s="112" t="str">
        <f t="shared" si="16"/>
        <v/>
      </c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109"/>
    </row>
    <row r="511" spans="1:54" x14ac:dyDescent="0.2">
      <c r="A511" s="130"/>
      <c r="B511" s="79" t="str">
        <f t="shared" si="15"/>
        <v/>
      </c>
      <c r="C511" s="112" t="str">
        <f t="shared" si="16"/>
        <v/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109"/>
    </row>
    <row r="512" spans="1:54" x14ac:dyDescent="0.2">
      <c r="A512" s="130"/>
      <c r="B512" s="79" t="str">
        <f t="shared" si="15"/>
        <v/>
      </c>
      <c r="C512" s="112" t="str">
        <f t="shared" si="16"/>
        <v/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109"/>
    </row>
    <row r="513" spans="1:54" x14ac:dyDescent="0.2">
      <c r="A513" s="130"/>
      <c r="B513" s="79" t="str">
        <f t="shared" si="15"/>
        <v/>
      </c>
      <c r="C513" s="112" t="str">
        <f t="shared" si="16"/>
        <v/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109"/>
    </row>
    <row r="514" spans="1:54" x14ac:dyDescent="0.2">
      <c r="A514" s="130"/>
      <c r="B514" s="79" t="str">
        <f t="shared" si="15"/>
        <v/>
      </c>
      <c r="C514" s="112" t="str">
        <f t="shared" si="16"/>
        <v/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109"/>
    </row>
    <row r="515" spans="1:54" x14ac:dyDescent="0.2">
      <c r="A515" s="130"/>
      <c r="B515" s="79" t="str">
        <f t="shared" si="15"/>
        <v/>
      </c>
      <c r="C515" s="112" t="str">
        <f t="shared" si="16"/>
        <v/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109"/>
    </row>
    <row r="516" spans="1:54" x14ac:dyDescent="0.2">
      <c r="A516" s="130"/>
      <c r="B516" s="79" t="str">
        <f t="shared" si="15"/>
        <v/>
      </c>
      <c r="C516" s="112" t="str">
        <f t="shared" si="16"/>
        <v/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109"/>
    </row>
    <row r="517" spans="1:54" x14ac:dyDescent="0.2">
      <c r="A517" s="130"/>
      <c r="B517" s="79" t="str">
        <f t="shared" si="15"/>
        <v/>
      </c>
      <c r="C517" s="112" t="str">
        <f t="shared" si="16"/>
        <v/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109"/>
    </row>
    <row r="518" spans="1:54" x14ac:dyDescent="0.2">
      <c r="A518" s="130"/>
      <c r="B518" s="79" t="str">
        <f t="shared" si="15"/>
        <v/>
      </c>
      <c r="C518" s="112" t="str">
        <f t="shared" si="16"/>
        <v/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109"/>
    </row>
    <row r="519" spans="1:54" x14ac:dyDescent="0.2">
      <c r="A519" s="130"/>
      <c r="B519" s="79" t="str">
        <f t="shared" si="15"/>
        <v/>
      </c>
      <c r="C519" s="112" t="str">
        <f t="shared" si="16"/>
        <v/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109"/>
    </row>
    <row r="520" spans="1:54" x14ac:dyDescent="0.2">
      <c r="A520" s="130"/>
      <c r="B520" s="79" t="str">
        <f t="shared" si="15"/>
        <v/>
      </c>
      <c r="C520" s="112" t="str">
        <f t="shared" si="16"/>
        <v/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109"/>
    </row>
    <row r="521" spans="1:54" x14ac:dyDescent="0.2">
      <c r="A521" s="130"/>
      <c r="B521" s="79" t="str">
        <f t="shared" ref="B521:B584" si="17">IF(A521="","",IF(ISERROR(VLOOKUP(TEXT(A521,0),remples,3,0)),IF(ISERROR(VLOOKUP(TEXT(A521,0),rempl_ficha,7,0)),"***** Codigo No Encontrado *****",UPPER((VLOOKUP(TEXT(A521,0),rempl_ficha,7,0)&amp;"   "&amp;VLOOKUP(TEXT(A521,0),rempl_ficha,8,0)&amp;","&amp;VLOOKUP(TEXT(A521,0),rempl_ficha,9,0)))),VLOOKUP(TEXT(A521,0),remples,3,0)))</f>
        <v/>
      </c>
      <c r="C521" s="112" t="str">
        <f t="shared" ref="C521:C584" si="18">IF(A521="","",IF(ISERROR(VLOOKUP(TEXT(A521,0),remples,9,0)),IF(ISERROR(VLOOKUP(TEXT(A521,0),rempl_ficha,6,0)),"***** Codigo No Encontrado *****",UPPER((VLOOKUP(TEXT(A521,0),rempl_ficha,6,0)))),VLOOKUP(TEXT(A521,0),remples,9,0)))</f>
        <v/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109"/>
    </row>
    <row r="522" spans="1:54" x14ac:dyDescent="0.2">
      <c r="A522" s="130"/>
      <c r="B522" s="79" t="str">
        <f t="shared" si="17"/>
        <v/>
      </c>
      <c r="C522" s="112" t="str">
        <f t="shared" si="18"/>
        <v/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109"/>
    </row>
    <row r="523" spans="1:54" x14ac:dyDescent="0.2">
      <c r="A523" s="130"/>
      <c r="B523" s="79" t="str">
        <f t="shared" si="17"/>
        <v/>
      </c>
      <c r="C523" s="112" t="str">
        <f t="shared" si="18"/>
        <v/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109"/>
    </row>
    <row r="524" spans="1:54" x14ac:dyDescent="0.2">
      <c r="A524" s="130"/>
      <c r="B524" s="79" t="str">
        <f t="shared" si="17"/>
        <v/>
      </c>
      <c r="C524" s="112" t="str">
        <f t="shared" si="18"/>
        <v/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109"/>
    </row>
    <row r="525" spans="1:54" x14ac:dyDescent="0.2">
      <c r="A525" s="130"/>
      <c r="B525" s="79" t="str">
        <f t="shared" si="17"/>
        <v/>
      </c>
      <c r="C525" s="112" t="str">
        <f t="shared" si="18"/>
        <v/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109"/>
    </row>
    <row r="526" spans="1:54" x14ac:dyDescent="0.2">
      <c r="A526" s="130"/>
      <c r="B526" s="79" t="str">
        <f t="shared" si="17"/>
        <v/>
      </c>
      <c r="C526" s="112" t="str">
        <f t="shared" si="18"/>
        <v/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109"/>
    </row>
    <row r="527" spans="1:54" x14ac:dyDescent="0.2">
      <c r="A527" s="130"/>
      <c r="B527" s="79" t="str">
        <f t="shared" si="17"/>
        <v/>
      </c>
      <c r="C527" s="112" t="str">
        <f t="shared" si="18"/>
        <v/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109"/>
    </row>
    <row r="528" spans="1:54" x14ac:dyDescent="0.2">
      <c r="A528" s="130"/>
      <c r="B528" s="79" t="str">
        <f t="shared" si="17"/>
        <v/>
      </c>
      <c r="C528" s="112" t="str">
        <f t="shared" si="18"/>
        <v/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109"/>
    </row>
    <row r="529" spans="1:54" x14ac:dyDescent="0.2">
      <c r="A529" s="130"/>
      <c r="B529" s="79" t="str">
        <f t="shared" si="17"/>
        <v/>
      </c>
      <c r="C529" s="112" t="str">
        <f t="shared" si="18"/>
        <v/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109"/>
    </row>
    <row r="530" spans="1:54" x14ac:dyDescent="0.2">
      <c r="A530" s="130"/>
      <c r="B530" s="79" t="str">
        <f t="shared" si="17"/>
        <v/>
      </c>
      <c r="C530" s="112" t="str">
        <f t="shared" si="18"/>
        <v/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109"/>
    </row>
    <row r="531" spans="1:54" x14ac:dyDescent="0.2">
      <c r="A531" s="130"/>
      <c r="B531" s="79" t="str">
        <f t="shared" si="17"/>
        <v/>
      </c>
      <c r="C531" s="112" t="str">
        <f t="shared" si="18"/>
        <v/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109"/>
    </row>
    <row r="532" spans="1:54" x14ac:dyDescent="0.2">
      <c r="A532" s="130"/>
      <c r="B532" s="79" t="str">
        <f t="shared" si="17"/>
        <v/>
      </c>
      <c r="C532" s="112" t="str">
        <f t="shared" si="18"/>
        <v/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109"/>
    </row>
    <row r="533" spans="1:54" x14ac:dyDescent="0.2">
      <c r="A533" s="130"/>
      <c r="B533" s="79" t="str">
        <f t="shared" si="17"/>
        <v/>
      </c>
      <c r="C533" s="112" t="str">
        <f t="shared" si="18"/>
        <v/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109"/>
    </row>
    <row r="534" spans="1:54" x14ac:dyDescent="0.2">
      <c r="A534" s="130"/>
      <c r="B534" s="79" t="str">
        <f t="shared" si="17"/>
        <v/>
      </c>
      <c r="C534" s="112" t="str">
        <f t="shared" si="18"/>
        <v/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109"/>
    </row>
    <row r="535" spans="1:54" x14ac:dyDescent="0.2">
      <c r="A535" s="130"/>
      <c r="B535" s="79" t="str">
        <f t="shared" si="17"/>
        <v/>
      </c>
      <c r="C535" s="112" t="str">
        <f t="shared" si="18"/>
        <v/>
      </c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109"/>
    </row>
    <row r="536" spans="1:54" x14ac:dyDescent="0.2">
      <c r="A536" s="130"/>
      <c r="B536" s="79" t="str">
        <f t="shared" si="17"/>
        <v/>
      </c>
      <c r="C536" s="112" t="str">
        <f t="shared" si="18"/>
        <v/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109"/>
    </row>
    <row r="537" spans="1:54" x14ac:dyDescent="0.2">
      <c r="A537" s="130"/>
      <c r="B537" s="79" t="str">
        <f t="shared" si="17"/>
        <v/>
      </c>
      <c r="C537" s="112" t="str">
        <f t="shared" si="18"/>
        <v/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109"/>
    </row>
    <row r="538" spans="1:54" x14ac:dyDescent="0.2">
      <c r="A538" s="130"/>
      <c r="B538" s="79" t="str">
        <f t="shared" si="17"/>
        <v/>
      </c>
      <c r="C538" s="112" t="str">
        <f t="shared" si="18"/>
        <v/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109"/>
    </row>
    <row r="539" spans="1:54" x14ac:dyDescent="0.2">
      <c r="A539" s="130"/>
      <c r="B539" s="79" t="str">
        <f t="shared" si="17"/>
        <v/>
      </c>
      <c r="C539" s="112" t="str">
        <f t="shared" si="18"/>
        <v/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109"/>
    </row>
    <row r="540" spans="1:54" x14ac:dyDescent="0.2">
      <c r="A540" s="130"/>
      <c r="B540" s="79" t="str">
        <f t="shared" si="17"/>
        <v/>
      </c>
      <c r="C540" s="112" t="str">
        <f t="shared" si="18"/>
        <v/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109"/>
    </row>
    <row r="541" spans="1:54" x14ac:dyDescent="0.2">
      <c r="A541" s="130"/>
      <c r="B541" s="79" t="str">
        <f t="shared" si="17"/>
        <v/>
      </c>
      <c r="C541" s="112" t="str">
        <f t="shared" si="18"/>
        <v/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109"/>
    </row>
    <row r="542" spans="1:54" x14ac:dyDescent="0.2">
      <c r="A542" s="130"/>
      <c r="B542" s="79" t="str">
        <f t="shared" si="17"/>
        <v/>
      </c>
      <c r="C542" s="112" t="str">
        <f t="shared" si="18"/>
        <v/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109"/>
    </row>
    <row r="543" spans="1:54" x14ac:dyDescent="0.2">
      <c r="A543" s="130"/>
      <c r="B543" s="79" t="str">
        <f t="shared" si="17"/>
        <v/>
      </c>
      <c r="C543" s="112" t="str">
        <f t="shared" si="18"/>
        <v/>
      </c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109"/>
    </row>
    <row r="544" spans="1:54" x14ac:dyDescent="0.2">
      <c r="A544" s="130"/>
      <c r="B544" s="79" t="str">
        <f t="shared" si="17"/>
        <v/>
      </c>
      <c r="C544" s="112" t="str">
        <f t="shared" si="18"/>
        <v/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109"/>
    </row>
    <row r="545" spans="1:54" x14ac:dyDescent="0.2">
      <c r="A545" s="130"/>
      <c r="B545" s="79" t="str">
        <f t="shared" si="17"/>
        <v/>
      </c>
      <c r="C545" s="112" t="str">
        <f t="shared" si="18"/>
        <v/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109"/>
    </row>
    <row r="546" spans="1:54" x14ac:dyDescent="0.2">
      <c r="A546" s="130"/>
      <c r="B546" s="79" t="str">
        <f t="shared" si="17"/>
        <v/>
      </c>
      <c r="C546" s="112" t="str">
        <f t="shared" si="18"/>
        <v/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109"/>
    </row>
    <row r="547" spans="1:54" x14ac:dyDescent="0.2">
      <c r="A547" s="130"/>
      <c r="B547" s="79" t="str">
        <f t="shared" si="17"/>
        <v/>
      </c>
      <c r="C547" s="112" t="str">
        <f t="shared" si="18"/>
        <v/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109"/>
    </row>
    <row r="548" spans="1:54" x14ac:dyDescent="0.2">
      <c r="A548" s="130"/>
      <c r="B548" s="79" t="str">
        <f t="shared" si="17"/>
        <v/>
      </c>
      <c r="C548" s="112" t="str">
        <f t="shared" si="18"/>
        <v/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109"/>
    </row>
    <row r="549" spans="1:54" x14ac:dyDescent="0.2">
      <c r="A549" s="130"/>
      <c r="B549" s="79" t="str">
        <f t="shared" si="17"/>
        <v/>
      </c>
      <c r="C549" s="112" t="str">
        <f t="shared" si="18"/>
        <v/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109"/>
    </row>
    <row r="550" spans="1:54" x14ac:dyDescent="0.2">
      <c r="A550" s="130"/>
      <c r="B550" s="79" t="str">
        <f t="shared" si="17"/>
        <v/>
      </c>
      <c r="C550" s="112" t="str">
        <f t="shared" si="18"/>
        <v/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109"/>
    </row>
    <row r="551" spans="1:54" x14ac:dyDescent="0.2">
      <c r="A551" s="130"/>
      <c r="B551" s="79" t="str">
        <f t="shared" si="17"/>
        <v/>
      </c>
      <c r="C551" s="112" t="str">
        <f t="shared" si="18"/>
        <v/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109"/>
    </row>
    <row r="552" spans="1:54" x14ac:dyDescent="0.2">
      <c r="A552" s="130"/>
      <c r="B552" s="79" t="str">
        <f t="shared" si="17"/>
        <v/>
      </c>
      <c r="C552" s="112" t="str">
        <f t="shared" si="18"/>
        <v/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109"/>
    </row>
    <row r="553" spans="1:54" x14ac:dyDescent="0.2">
      <c r="A553" s="130"/>
      <c r="B553" s="79" t="str">
        <f t="shared" si="17"/>
        <v/>
      </c>
      <c r="C553" s="112" t="str">
        <f t="shared" si="18"/>
        <v/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109"/>
    </row>
    <row r="554" spans="1:54" x14ac:dyDescent="0.2">
      <c r="A554" s="130"/>
      <c r="B554" s="79" t="str">
        <f t="shared" si="17"/>
        <v/>
      </c>
      <c r="C554" s="112" t="str">
        <f t="shared" si="18"/>
        <v/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109"/>
    </row>
    <row r="555" spans="1:54" x14ac:dyDescent="0.2">
      <c r="A555" s="130"/>
      <c r="B555" s="79" t="str">
        <f t="shared" si="17"/>
        <v/>
      </c>
      <c r="C555" s="112" t="str">
        <f t="shared" si="18"/>
        <v/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109"/>
    </row>
    <row r="556" spans="1:54" x14ac:dyDescent="0.2">
      <c r="A556" s="130"/>
      <c r="B556" s="79" t="str">
        <f t="shared" si="17"/>
        <v/>
      </c>
      <c r="C556" s="112" t="str">
        <f t="shared" si="18"/>
        <v/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109"/>
    </row>
    <row r="557" spans="1:54" x14ac:dyDescent="0.2">
      <c r="A557" s="130"/>
      <c r="B557" s="79" t="str">
        <f t="shared" si="17"/>
        <v/>
      </c>
      <c r="C557" s="112" t="str">
        <f t="shared" si="18"/>
        <v/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109"/>
    </row>
    <row r="558" spans="1:54" x14ac:dyDescent="0.2">
      <c r="A558" s="130"/>
      <c r="B558" s="79" t="str">
        <f t="shared" si="17"/>
        <v/>
      </c>
      <c r="C558" s="112" t="str">
        <f t="shared" si="18"/>
        <v/>
      </c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109"/>
    </row>
    <row r="559" spans="1:54" x14ac:dyDescent="0.2">
      <c r="A559" s="130"/>
      <c r="B559" s="79" t="str">
        <f t="shared" si="17"/>
        <v/>
      </c>
      <c r="C559" s="112" t="str">
        <f t="shared" si="18"/>
        <v/>
      </c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109"/>
    </row>
    <row r="560" spans="1:54" x14ac:dyDescent="0.2">
      <c r="A560" s="130"/>
      <c r="B560" s="79" t="str">
        <f t="shared" si="17"/>
        <v/>
      </c>
      <c r="C560" s="112" t="str">
        <f t="shared" si="18"/>
        <v/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109"/>
    </row>
    <row r="561" spans="1:54" x14ac:dyDescent="0.2">
      <c r="A561" s="130"/>
      <c r="B561" s="79" t="str">
        <f t="shared" si="17"/>
        <v/>
      </c>
      <c r="C561" s="112" t="str">
        <f t="shared" si="18"/>
        <v/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109"/>
    </row>
    <row r="562" spans="1:54" x14ac:dyDescent="0.2">
      <c r="A562" s="130"/>
      <c r="B562" s="79" t="str">
        <f t="shared" si="17"/>
        <v/>
      </c>
      <c r="C562" s="112" t="str">
        <f t="shared" si="18"/>
        <v/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109"/>
    </row>
    <row r="563" spans="1:54" x14ac:dyDescent="0.2">
      <c r="A563" s="130"/>
      <c r="B563" s="79" t="str">
        <f t="shared" si="17"/>
        <v/>
      </c>
      <c r="C563" s="112" t="str">
        <f t="shared" si="18"/>
        <v/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109"/>
    </row>
    <row r="564" spans="1:54" x14ac:dyDescent="0.2">
      <c r="A564" s="130"/>
      <c r="B564" s="79" t="str">
        <f t="shared" si="17"/>
        <v/>
      </c>
      <c r="C564" s="112" t="str">
        <f t="shared" si="18"/>
        <v/>
      </c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109"/>
    </row>
    <row r="565" spans="1:54" x14ac:dyDescent="0.2">
      <c r="A565" s="130"/>
      <c r="B565" s="79" t="str">
        <f t="shared" si="17"/>
        <v/>
      </c>
      <c r="C565" s="112" t="str">
        <f t="shared" si="18"/>
        <v/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109"/>
    </row>
    <row r="566" spans="1:54" x14ac:dyDescent="0.2">
      <c r="A566" s="130"/>
      <c r="B566" s="79" t="str">
        <f t="shared" si="17"/>
        <v/>
      </c>
      <c r="C566" s="112" t="str">
        <f t="shared" si="18"/>
        <v/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109"/>
    </row>
    <row r="567" spans="1:54" x14ac:dyDescent="0.2">
      <c r="A567" s="130"/>
      <c r="B567" s="79" t="str">
        <f t="shared" si="17"/>
        <v/>
      </c>
      <c r="C567" s="112" t="str">
        <f t="shared" si="18"/>
        <v/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109"/>
    </row>
    <row r="568" spans="1:54" x14ac:dyDescent="0.2">
      <c r="A568" s="130"/>
      <c r="B568" s="79" t="str">
        <f t="shared" si="17"/>
        <v/>
      </c>
      <c r="C568" s="112" t="str">
        <f t="shared" si="18"/>
        <v/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109"/>
    </row>
    <row r="569" spans="1:54" x14ac:dyDescent="0.2">
      <c r="A569" s="130"/>
      <c r="B569" s="79" t="str">
        <f t="shared" si="17"/>
        <v/>
      </c>
      <c r="C569" s="112" t="str">
        <f t="shared" si="18"/>
        <v/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109"/>
    </row>
    <row r="570" spans="1:54" x14ac:dyDescent="0.2">
      <c r="A570" s="130"/>
      <c r="B570" s="79" t="str">
        <f t="shared" si="17"/>
        <v/>
      </c>
      <c r="C570" s="112" t="str">
        <f t="shared" si="18"/>
        <v/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109"/>
    </row>
    <row r="571" spans="1:54" x14ac:dyDescent="0.2">
      <c r="A571" s="130"/>
      <c r="B571" s="79" t="str">
        <f t="shared" si="17"/>
        <v/>
      </c>
      <c r="C571" s="112" t="str">
        <f t="shared" si="18"/>
        <v/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109"/>
    </row>
    <row r="572" spans="1:54" x14ac:dyDescent="0.2">
      <c r="A572" s="130"/>
      <c r="B572" s="79" t="str">
        <f t="shared" si="17"/>
        <v/>
      </c>
      <c r="C572" s="112" t="str">
        <f t="shared" si="18"/>
        <v/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109"/>
    </row>
    <row r="573" spans="1:54" x14ac:dyDescent="0.2">
      <c r="A573" s="130"/>
      <c r="B573" s="79" t="str">
        <f t="shared" si="17"/>
        <v/>
      </c>
      <c r="C573" s="112" t="str">
        <f t="shared" si="18"/>
        <v/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109"/>
    </row>
    <row r="574" spans="1:54" x14ac:dyDescent="0.2">
      <c r="A574" s="130"/>
      <c r="B574" s="79" t="str">
        <f t="shared" si="17"/>
        <v/>
      </c>
      <c r="C574" s="112" t="str">
        <f t="shared" si="18"/>
        <v/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109"/>
    </row>
    <row r="575" spans="1:54" x14ac:dyDescent="0.2">
      <c r="A575" s="130"/>
      <c r="B575" s="79" t="str">
        <f t="shared" si="17"/>
        <v/>
      </c>
      <c r="C575" s="112" t="str">
        <f t="shared" si="18"/>
        <v/>
      </c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109"/>
    </row>
    <row r="576" spans="1:54" x14ac:dyDescent="0.2">
      <c r="A576" s="130"/>
      <c r="B576" s="79" t="str">
        <f t="shared" si="17"/>
        <v/>
      </c>
      <c r="C576" s="112" t="str">
        <f t="shared" si="18"/>
        <v/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109"/>
    </row>
    <row r="577" spans="1:54" x14ac:dyDescent="0.2">
      <c r="A577" s="130"/>
      <c r="B577" s="79" t="str">
        <f t="shared" si="17"/>
        <v/>
      </c>
      <c r="C577" s="112" t="str">
        <f t="shared" si="18"/>
        <v/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109"/>
    </row>
    <row r="578" spans="1:54" x14ac:dyDescent="0.2">
      <c r="A578" s="130"/>
      <c r="B578" s="79" t="str">
        <f t="shared" si="17"/>
        <v/>
      </c>
      <c r="C578" s="112" t="str">
        <f t="shared" si="18"/>
        <v/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109"/>
    </row>
    <row r="579" spans="1:54" x14ac:dyDescent="0.2">
      <c r="A579" s="130"/>
      <c r="B579" s="79" t="str">
        <f t="shared" si="17"/>
        <v/>
      </c>
      <c r="C579" s="112" t="str">
        <f t="shared" si="18"/>
        <v/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109"/>
    </row>
    <row r="580" spans="1:54" x14ac:dyDescent="0.2">
      <c r="A580" s="130"/>
      <c r="B580" s="79" t="str">
        <f t="shared" si="17"/>
        <v/>
      </c>
      <c r="C580" s="112" t="str">
        <f t="shared" si="18"/>
        <v/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109"/>
    </row>
    <row r="581" spans="1:54" x14ac:dyDescent="0.2">
      <c r="A581" s="130"/>
      <c r="B581" s="79" t="str">
        <f t="shared" si="17"/>
        <v/>
      </c>
      <c r="C581" s="112" t="str">
        <f t="shared" si="18"/>
        <v/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109"/>
    </row>
    <row r="582" spans="1:54" x14ac:dyDescent="0.2">
      <c r="A582" s="130"/>
      <c r="B582" s="79" t="str">
        <f t="shared" si="17"/>
        <v/>
      </c>
      <c r="C582" s="112" t="str">
        <f t="shared" si="18"/>
        <v/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109"/>
    </row>
    <row r="583" spans="1:54" x14ac:dyDescent="0.2">
      <c r="A583" s="130"/>
      <c r="B583" s="79" t="str">
        <f t="shared" si="17"/>
        <v/>
      </c>
      <c r="C583" s="112" t="str">
        <f t="shared" si="18"/>
        <v/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109"/>
    </row>
    <row r="584" spans="1:54" x14ac:dyDescent="0.2">
      <c r="A584" s="130"/>
      <c r="B584" s="79" t="str">
        <f t="shared" si="17"/>
        <v/>
      </c>
      <c r="C584" s="112" t="str">
        <f t="shared" si="18"/>
        <v/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109"/>
    </row>
    <row r="585" spans="1:54" x14ac:dyDescent="0.2">
      <c r="A585" s="130"/>
      <c r="B585" s="79" t="str">
        <f t="shared" ref="B585:B648" si="19">IF(A585="","",IF(ISERROR(VLOOKUP(TEXT(A585,0),remples,3,0)),IF(ISERROR(VLOOKUP(TEXT(A585,0),rempl_ficha,7,0)),"***** Codigo No Encontrado *****",UPPER((VLOOKUP(TEXT(A585,0),rempl_ficha,7,0)&amp;"   "&amp;VLOOKUP(TEXT(A585,0),rempl_ficha,8,0)&amp;","&amp;VLOOKUP(TEXT(A585,0),rempl_ficha,9,0)))),VLOOKUP(TEXT(A585,0),remples,3,0)))</f>
        <v/>
      </c>
      <c r="C585" s="112" t="str">
        <f t="shared" ref="C585:C648" si="20">IF(A585="","",IF(ISERROR(VLOOKUP(TEXT(A585,0),remples,9,0)),IF(ISERROR(VLOOKUP(TEXT(A585,0),rempl_ficha,6,0)),"***** Codigo No Encontrado *****",UPPER((VLOOKUP(TEXT(A585,0),rempl_ficha,6,0)))),VLOOKUP(TEXT(A585,0),remples,9,0)))</f>
        <v/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109"/>
    </row>
    <row r="586" spans="1:54" x14ac:dyDescent="0.2">
      <c r="A586" s="130"/>
      <c r="B586" s="79" t="str">
        <f t="shared" si="19"/>
        <v/>
      </c>
      <c r="C586" s="112" t="str">
        <f t="shared" si="20"/>
        <v/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109"/>
    </row>
    <row r="587" spans="1:54" x14ac:dyDescent="0.2">
      <c r="A587" s="130"/>
      <c r="B587" s="79" t="str">
        <f t="shared" si="19"/>
        <v/>
      </c>
      <c r="C587" s="112" t="str">
        <f t="shared" si="20"/>
        <v/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109"/>
    </row>
    <row r="588" spans="1:54" x14ac:dyDescent="0.2">
      <c r="A588" s="130"/>
      <c r="B588" s="79" t="str">
        <f t="shared" si="19"/>
        <v/>
      </c>
      <c r="C588" s="112" t="str">
        <f t="shared" si="20"/>
        <v/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109"/>
    </row>
    <row r="589" spans="1:54" x14ac:dyDescent="0.2">
      <c r="A589" s="130"/>
      <c r="B589" s="79" t="str">
        <f t="shared" si="19"/>
        <v/>
      </c>
      <c r="C589" s="112" t="str">
        <f t="shared" si="20"/>
        <v/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109"/>
    </row>
    <row r="590" spans="1:54" x14ac:dyDescent="0.2">
      <c r="A590" s="130"/>
      <c r="B590" s="79" t="str">
        <f t="shared" si="19"/>
        <v/>
      </c>
      <c r="C590" s="112" t="str">
        <f t="shared" si="20"/>
        <v/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109"/>
    </row>
    <row r="591" spans="1:54" x14ac:dyDescent="0.2">
      <c r="A591" s="130"/>
      <c r="B591" s="79" t="str">
        <f t="shared" si="19"/>
        <v/>
      </c>
      <c r="C591" s="112" t="str">
        <f t="shared" si="20"/>
        <v/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109"/>
    </row>
    <row r="592" spans="1:54" x14ac:dyDescent="0.2">
      <c r="A592" s="130"/>
      <c r="B592" s="79" t="str">
        <f t="shared" si="19"/>
        <v/>
      </c>
      <c r="C592" s="112" t="str">
        <f t="shared" si="20"/>
        <v/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109"/>
    </row>
    <row r="593" spans="1:54" x14ac:dyDescent="0.2">
      <c r="A593" s="130"/>
      <c r="B593" s="79" t="str">
        <f t="shared" si="19"/>
        <v/>
      </c>
      <c r="C593" s="112" t="str">
        <f t="shared" si="20"/>
        <v/>
      </c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109"/>
    </row>
    <row r="594" spans="1:54" x14ac:dyDescent="0.2">
      <c r="A594" s="130"/>
      <c r="B594" s="79" t="str">
        <f t="shared" si="19"/>
        <v/>
      </c>
      <c r="C594" s="112" t="str">
        <f t="shared" si="20"/>
        <v/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109"/>
    </row>
    <row r="595" spans="1:54" x14ac:dyDescent="0.2">
      <c r="A595" s="130"/>
      <c r="B595" s="79" t="str">
        <f t="shared" si="19"/>
        <v/>
      </c>
      <c r="C595" s="112" t="str">
        <f t="shared" si="20"/>
        <v/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109"/>
    </row>
    <row r="596" spans="1:54" x14ac:dyDescent="0.2">
      <c r="A596" s="130"/>
      <c r="B596" s="79" t="str">
        <f t="shared" si="19"/>
        <v/>
      </c>
      <c r="C596" s="112" t="str">
        <f t="shared" si="20"/>
        <v/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109"/>
    </row>
    <row r="597" spans="1:54" x14ac:dyDescent="0.2">
      <c r="A597" s="130"/>
      <c r="B597" s="79" t="str">
        <f t="shared" si="19"/>
        <v/>
      </c>
      <c r="C597" s="112" t="str">
        <f t="shared" si="20"/>
        <v/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109"/>
    </row>
    <row r="598" spans="1:54" x14ac:dyDescent="0.2">
      <c r="A598" s="130"/>
      <c r="B598" s="79" t="str">
        <f t="shared" si="19"/>
        <v/>
      </c>
      <c r="C598" s="112" t="str">
        <f t="shared" si="20"/>
        <v/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109"/>
    </row>
    <row r="599" spans="1:54" x14ac:dyDescent="0.2">
      <c r="A599" s="130"/>
      <c r="B599" s="79" t="str">
        <f t="shared" si="19"/>
        <v/>
      </c>
      <c r="C599" s="112" t="str">
        <f t="shared" si="20"/>
        <v/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109"/>
    </row>
    <row r="600" spans="1:54" x14ac:dyDescent="0.2">
      <c r="A600" s="130"/>
      <c r="B600" s="79" t="str">
        <f t="shared" si="19"/>
        <v/>
      </c>
      <c r="C600" s="112" t="str">
        <f t="shared" si="20"/>
        <v/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109"/>
    </row>
    <row r="601" spans="1:54" x14ac:dyDescent="0.2">
      <c r="A601" s="130"/>
      <c r="B601" s="79" t="str">
        <f t="shared" si="19"/>
        <v/>
      </c>
      <c r="C601" s="112" t="str">
        <f t="shared" si="20"/>
        <v/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109"/>
    </row>
    <row r="602" spans="1:54" x14ac:dyDescent="0.2">
      <c r="A602" s="130"/>
      <c r="B602" s="79" t="str">
        <f t="shared" si="19"/>
        <v/>
      </c>
      <c r="C602" s="112" t="str">
        <f t="shared" si="20"/>
        <v/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109"/>
    </row>
    <row r="603" spans="1:54" x14ac:dyDescent="0.2">
      <c r="A603" s="130"/>
      <c r="B603" s="79" t="str">
        <f t="shared" si="19"/>
        <v/>
      </c>
      <c r="C603" s="112" t="str">
        <f t="shared" si="20"/>
        <v/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109"/>
    </row>
    <row r="604" spans="1:54" x14ac:dyDescent="0.2">
      <c r="A604" s="130"/>
      <c r="B604" s="79" t="str">
        <f t="shared" si="19"/>
        <v/>
      </c>
      <c r="C604" s="112" t="str">
        <f t="shared" si="20"/>
        <v/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109"/>
    </row>
    <row r="605" spans="1:54" x14ac:dyDescent="0.2">
      <c r="A605" s="130"/>
      <c r="B605" s="79" t="str">
        <f t="shared" si="19"/>
        <v/>
      </c>
      <c r="C605" s="112" t="str">
        <f t="shared" si="20"/>
        <v/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109"/>
    </row>
    <row r="606" spans="1:54" x14ac:dyDescent="0.2">
      <c r="A606" s="130"/>
      <c r="B606" s="79" t="str">
        <f t="shared" si="19"/>
        <v/>
      </c>
      <c r="C606" s="112" t="str">
        <f t="shared" si="20"/>
        <v/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109"/>
    </row>
    <row r="607" spans="1:54" x14ac:dyDescent="0.2">
      <c r="A607" s="130"/>
      <c r="B607" s="79" t="str">
        <f t="shared" si="19"/>
        <v/>
      </c>
      <c r="C607" s="112" t="str">
        <f t="shared" si="20"/>
        <v/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109"/>
    </row>
    <row r="608" spans="1:54" x14ac:dyDescent="0.2">
      <c r="A608" s="130"/>
      <c r="B608" s="79" t="str">
        <f t="shared" si="19"/>
        <v/>
      </c>
      <c r="C608" s="112" t="str">
        <f t="shared" si="20"/>
        <v/>
      </c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109"/>
    </row>
    <row r="609" spans="1:54" x14ac:dyDescent="0.2">
      <c r="A609" s="130"/>
      <c r="B609" s="79" t="str">
        <f t="shared" si="19"/>
        <v/>
      </c>
      <c r="C609" s="112" t="str">
        <f t="shared" si="20"/>
        <v/>
      </c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109"/>
    </row>
    <row r="610" spans="1:54" x14ac:dyDescent="0.2">
      <c r="A610" s="130"/>
      <c r="B610" s="79" t="str">
        <f t="shared" si="19"/>
        <v/>
      </c>
      <c r="C610" s="112" t="str">
        <f t="shared" si="20"/>
        <v/>
      </c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109"/>
    </row>
    <row r="611" spans="1:54" x14ac:dyDescent="0.2">
      <c r="A611" s="130"/>
      <c r="B611" s="79" t="str">
        <f t="shared" si="19"/>
        <v/>
      </c>
      <c r="C611" s="112" t="str">
        <f t="shared" si="20"/>
        <v/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109"/>
    </row>
    <row r="612" spans="1:54" x14ac:dyDescent="0.2">
      <c r="A612" s="130"/>
      <c r="B612" s="79" t="str">
        <f t="shared" si="19"/>
        <v/>
      </c>
      <c r="C612" s="112" t="str">
        <f t="shared" si="20"/>
        <v/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109"/>
    </row>
    <row r="613" spans="1:54" x14ac:dyDescent="0.2">
      <c r="A613" s="130"/>
      <c r="B613" s="79" t="str">
        <f t="shared" si="19"/>
        <v/>
      </c>
      <c r="C613" s="112" t="str">
        <f t="shared" si="20"/>
        <v/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109"/>
    </row>
    <row r="614" spans="1:54" x14ac:dyDescent="0.2">
      <c r="A614" s="130"/>
      <c r="B614" s="79" t="str">
        <f t="shared" si="19"/>
        <v/>
      </c>
      <c r="C614" s="112" t="str">
        <f t="shared" si="20"/>
        <v/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109"/>
    </row>
    <row r="615" spans="1:54" x14ac:dyDescent="0.2">
      <c r="A615" s="130"/>
      <c r="B615" s="79" t="str">
        <f t="shared" si="19"/>
        <v/>
      </c>
      <c r="C615" s="112" t="str">
        <f t="shared" si="20"/>
        <v/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109"/>
    </row>
    <row r="616" spans="1:54" x14ac:dyDescent="0.2">
      <c r="A616" s="130"/>
      <c r="B616" s="79" t="str">
        <f t="shared" si="19"/>
        <v/>
      </c>
      <c r="C616" s="112" t="str">
        <f t="shared" si="20"/>
        <v/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109"/>
    </row>
    <row r="617" spans="1:54" x14ac:dyDescent="0.2">
      <c r="A617" s="130"/>
      <c r="B617" s="79" t="str">
        <f t="shared" si="19"/>
        <v/>
      </c>
      <c r="C617" s="112" t="str">
        <f t="shared" si="20"/>
        <v/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109"/>
    </row>
    <row r="618" spans="1:54" x14ac:dyDescent="0.2">
      <c r="A618" s="130"/>
      <c r="B618" s="79" t="str">
        <f t="shared" si="19"/>
        <v/>
      </c>
      <c r="C618" s="112" t="str">
        <f t="shared" si="20"/>
        <v/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109"/>
    </row>
    <row r="619" spans="1:54" x14ac:dyDescent="0.2">
      <c r="A619" s="130"/>
      <c r="B619" s="79" t="str">
        <f t="shared" si="19"/>
        <v/>
      </c>
      <c r="C619" s="112" t="str">
        <f t="shared" si="20"/>
        <v/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109"/>
    </row>
    <row r="620" spans="1:54" x14ac:dyDescent="0.2">
      <c r="A620" s="130"/>
      <c r="B620" s="79" t="str">
        <f t="shared" si="19"/>
        <v/>
      </c>
      <c r="C620" s="112" t="str">
        <f t="shared" si="20"/>
        <v/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109"/>
    </row>
    <row r="621" spans="1:54" x14ac:dyDescent="0.2">
      <c r="A621" s="130"/>
      <c r="B621" s="79" t="str">
        <f t="shared" si="19"/>
        <v/>
      </c>
      <c r="C621" s="112" t="str">
        <f t="shared" si="20"/>
        <v/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109"/>
    </row>
    <row r="622" spans="1:54" x14ac:dyDescent="0.2">
      <c r="A622" s="130"/>
      <c r="B622" s="79" t="str">
        <f t="shared" si="19"/>
        <v/>
      </c>
      <c r="C622" s="112" t="str">
        <f t="shared" si="20"/>
        <v/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109"/>
    </row>
    <row r="623" spans="1:54" x14ac:dyDescent="0.2">
      <c r="A623" s="130"/>
      <c r="B623" s="79" t="str">
        <f t="shared" si="19"/>
        <v/>
      </c>
      <c r="C623" s="112" t="str">
        <f t="shared" si="20"/>
        <v/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109"/>
    </row>
    <row r="624" spans="1:54" x14ac:dyDescent="0.2">
      <c r="A624" s="130"/>
      <c r="B624" s="79" t="str">
        <f t="shared" si="19"/>
        <v/>
      </c>
      <c r="C624" s="112" t="str">
        <f t="shared" si="20"/>
        <v/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109"/>
    </row>
    <row r="625" spans="1:54" x14ac:dyDescent="0.2">
      <c r="A625" s="130"/>
      <c r="B625" s="79" t="str">
        <f t="shared" si="19"/>
        <v/>
      </c>
      <c r="C625" s="112" t="str">
        <f t="shared" si="20"/>
        <v/>
      </c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109"/>
    </row>
    <row r="626" spans="1:54" x14ac:dyDescent="0.2">
      <c r="A626" s="130"/>
      <c r="B626" s="79" t="str">
        <f t="shared" si="19"/>
        <v/>
      </c>
      <c r="C626" s="112" t="str">
        <f t="shared" si="20"/>
        <v/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109"/>
    </row>
    <row r="627" spans="1:54" x14ac:dyDescent="0.2">
      <c r="A627" s="130"/>
      <c r="B627" s="79" t="str">
        <f t="shared" si="19"/>
        <v/>
      </c>
      <c r="C627" s="112" t="str">
        <f t="shared" si="20"/>
        <v/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109"/>
    </row>
    <row r="628" spans="1:54" x14ac:dyDescent="0.2">
      <c r="A628" s="130"/>
      <c r="B628" s="79" t="str">
        <f t="shared" si="19"/>
        <v/>
      </c>
      <c r="C628" s="112" t="str">
        <f t="shared" si="20"/>
        <v/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109"/>
    </row>
    <row r="629" spans="1:54" x14ac:dyDescent="0.2">
      <c r="A629" s="130"/>
      <c r="B629" s="79" t="str">
        <f t="shared" si="19"/>
        <v/>
      </c>
      <c r="C629" s="112" t="str">
        <f t="shared" si="20"/>
        <v/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109"/>
    </row>
    <row r="630" spans="1:54" x14ac:dyDescent="0.2">
      <c r="A630" s="130"/>
      <c r="B630" s="79" t="str">
        <f t="shared" si="19"/>
        <v/>
      </c>
      <c r="C630" s="112" t="str">
        <f t="shared" si="20"/>
        <v/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109"/>
    </row>
    <row r="631" spans="1:54" x14ac:dyDescent="0.2">
      <c r="A631" s="130"/>
      <c r="B631" s="79" t="str">
        <f t="shared" si="19"/>
        <v/>
      </c>
      <c r="C631" s="112" t="str">
        <f t="shared" si="20"/>
        <v/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109"/>
    </row>
    <row r="632" spans="1:54" x14ac:dyDescent="0.2">
      <c r="A632" s="130"/>
      <c r="B632" s="79" t="str">
        <f t="shared" si="19"/>
        <v/>
      </c>
      <c r="C632" s="112" t="str">
        <f t="shared" si="20"/>
        <v/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109"/>
    </row>
    <row r="633" spans="1:54" x14ac:dyDescent="0.2">
      <c r="A633" s="130"/>
      <c r="B633" s="79" t="str">
        <f t="shared" si="19"/>
        <v/>
      </c>
      <c r="C633" s="112" t="str">
        <f t="shared" si="20"/>
        <v/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109"/>
    </row>
    <row r="634" spans="1:54" x14ac:dyDescent="0.2">
      <c r="A634" s="130"/>
      <c r="B634" s="79" t="str">
        <f t="shared" si="19"/>
        <v/>
      </c>
      <c r="C634" s="112" t="str">
        <f t="shared" si="20"/>
        <v/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109"/>
    </row>
    <row r="635" spans="1:54" x14ac:dyDescent="0.2">
      <c r="A635" s="130"/>
      <c r="B635" s="79" t="str">
        <f t="shared" si="19"/>
        <v/>
      </c>
      <c r="C635" s="112" t="str">
        <f t="shared" si="20"/>
        <v/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109"/>
    </row>
    <row r="636" spans="1:54" x14ac:dyDescent="0.2">
      <c r="A636" s="130"/>
      <c r="B636" s="79" t="str">
        <f t="shared" si="19"/>
        <v/>
      </c>
      <c r="C636" s="112" t="str">
        <f t="shared" si="20"/>
        <v/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109"/>
    </row>
    <row r="637" spans="1:54" x14ac:dyDescent="0.2">
      <c r="A637" s="130"/>
      <c r="B637" s="79" t="str">
        <f t="shared" si="19"/>
        <v/>
      </c>
      <c r="C637" s="112" t="str">
        <f t="shared" si="20"/>
        <v/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109"/>
    </row>
    <row r="638" spans="1:54" x14ac:dyDescent="0.2">
      <c r="A638" s="130"/>
      <c r="B638" s="79" t="str">
        <f t="shared" si="19"/>
        <v/>
      </c>
      <c r="C638" s="112" t="str">
        <f t="shared" si="20"/>
        <v/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109"/>
    </row>
    <row r="639" spans="1:54" x14ac:dyDescent="0.2">
      <c r="A639" s="130"/>
      <c r="B639" s="79" t="str">
        <f t="shared" si="19"/>
        <v/>
      </c>
      <c r="C639" s="112" t="str">
        <f t="shared" si="20"/>
        <v/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109"/>
    </row>
    <row r="640" spans="1:54" x14ac:dyDescent="0.2">
      <c r="A640" s="130"/>
      <c r="B640" s="79" t="str">
        <f t="shared" si="19"/>
        <v/>
      </c>
      <c r="C640" s="112" t="str">
        <f t="shared" si="20"/>
        <v/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109"/>
    </row>
    <row r="641" spans="1:54" x14ac:dyDescent="0.2">
      <c r="A641" s="130"/>
      <c r="B641" s="79" t="str">
        <f t="shared" si="19"/>
        <v/>
      </c>
      <c r="C641" s="112" t="str">
        <f t="shared" si="20"/>
        <v/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109"/>
    </row>
    <row r="642" spans="1:54" x14ac:dyDescent="0.2">
      <c r="A642" s="130"/>
      <c r="B642" s="79" t="str">
        <f t="shared" si="19"/>
        <v/>
      </c>
      <c r="C642" s="112" t="str">
        <f t="shared" si="20"/>
        <v/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109"/>
    </row>
    <row r="643" spans="1:54" x14ac:dyDescent="0.2">
      <c r="A643" s="130"/>
      <c r="B643" s="79" t="str">
        <f t="shared" si="19"/>
        <v/>
      </c>
      <c r="C643" s="112" t="str">
        <f t="shared" si="20"/>
        <v/>
      </c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109"/>
    </row>
    <row r="644" spans="1:54" x14ac:dyDescent="0.2">
      <c r="A644" s="130"/>
      <c r="B644" s="79" t="str">
        <f t="shared" si="19"/>
        <v/>
      </c>
      <c r="C644" s="112" t="str">
        <f t="shared" si="20"/>
        <v/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109"/>
    </row>
    <row r="645" spans="1:54" x14ac:dyDescent="0.2">
      <c r="A645" s="130"/>
      <c r="B645" s="79" t="str">
        <f t="shared" si="19"/>
        <v/>
      </c>
      <c r="C645" s="112" t="str">
        <f t="shared" si="20"/>
        <v/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109"/>
    </row>
    <row r="646" spans="1:54" x14ac:dyDescent="0.2">
      <c r="A646" s="130"/>
      <c r="B646" s="79" t="str">
        <f t="shared" si="19"/>
        <v/>
      </c>
      <c r="C646" s="112" t="str">
        <f t="shared" si="20"/>
        <v/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109"/>
    </row>
    <row r="647" spans="1:54" x14ac:dyDescent="0.2">
      <c r="A647" s="130"/>
      <c r="B647" s="79" t="str">
        <f t="shared" si="19"/>
        <v/>
      </c>
      <c r="C647" s="112" t="str">
        <f t="shared" si="20"/>
        <v/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109"/>
    </row>
    <row r="648" spans="1:54" x14ac:dyDescent="0.2">
      <c r="A648" s="130"/>
      <c r="B648" s="79" t="str">
        <f t="shared" si="19"/>
        <v/>
      </c>
      <c r="C648" s="112" t="str">
        <f t="shared" si="20"/>
        <v/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109"/>
    </row>
    <row r="649" spans="1:54" x14ac:dyDescent="0.2">
      <c r="A649" s="130"/>
      <c r="B649" s="79" t="str">
        <f t="shared" ref="B649:B712" si="21">IF(A649="","",IF(ISERROR(VLOOKUP(TEXT(A649,0),remples,3,0)),IF(ISERROR(VLOOKUP(TEXT(A649,0),rempl_ficha,7,0)),"***** Codigo No Encontrado *****",UPPER((VLOOKUP(TEXT(A649,0),rempl_ficha,7,0)&amp;"   "&amp;VLOOKUP(TEXT(A649,0),rempl_ficha,8,0)&amp;","&amp;VLOOKUP(TEXT(A649,0),rempl_ficha,9,0)))),VLOOKUP(TEXT(A649,0),remples,3,0)))</f>
        <v/>
      </c>
      <c r="C649" s="112" t="str">
        <f t="shared" ref="C649:C712" si="22">IF(A649="","",IF(ISERROR(VLOOKUP(TEXT(A649,0),remples,9,0)),IF(ISERROR(VLOOKUP(TEXT(A649,0),rempl_ficha,6,0)),"***** Codigo No Encontrado *****",UPPER((VLOOKUP(TEXT(A649,0),rempl_ficha,6,0)))),VLOOKUP(TEXT(A649,0),remples,9,0)))</f>
        <v/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109"/>
    </row>
    <row r="650" spans="1:54" x14ac:dyDescent="0.2">
      <c r="A650" s="130"/>
      <c r="B650" s="79" t="str">
        <f t="shared" si="21"/>
        <v/>
      </c>
      <c r="C650" s="112" t="str">
        <f t="shared" si="22"/>
        <v/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109"/>
    </row>
    <row r="651" spans="1:54" x14ac:dyDescent="0.2">
      <c r="A651" s="130"/>
      <c r="B651" s="79" t="str">
        <f t="shared" si="21"/>
        <v/>
      </c>
      <c r="C651" s="112" t="str">
        <f t="shared" si="22"/>
        <v/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109"/>
    </row>
    <row r="652" spans="1:54" x14ac:dyDescent="0.2">
      <c r="A652" s="130"/>
      <c r="B652" s="79" t="str">
        <f t="shared" si="21"/>
        <v/>
      </c>
      <c r="C652" s="112" t="str">
        <f t="shared" si="22"/>
        <v/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109"/>
    </row>
    <row r="653" spans="1:54" x14ac:dyDescent="0.2">
      <c r="A653" s="130"/>
      <c r="B653" s="79" t="str">
        <f t="shared" si="21"/>
        <v/>
      </c>
      <c r="C653" s="112" t="str">
        <f t="shared" si="22"/>
        <v/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109"/>
    </row>
    <row r="654" spans="1:54" x14ac:dyDescent="0.2">
      <c r="A654" s="130"/>
      <c r="B654" s="79" t="str">
        <f t="shared" si="21"/>
        <v/>
      </c>
      <c r="C654" s="112" t="str">
        <f t="shared" si="22"/>
        <v/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109"/>
    </row>
    <row r="655" spans="1:54" x14ac:dyDescent="0.2">
      <c r="A655" s="130"/>
      <c r="B655" s="79" t="str">
        <f t="shared" si="21"/>
        <v/>
      </c>
      <c r="C655" s="112" t="str">
        <f t="shared" si="22"/>
        <v/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109"/>
    </row>
    <row r="656" spans="1:54" x14ac:dyDescent="0.2">
      <c r="A656" s="130"/>
      <c r="B656" s="79" t="str">
        <f t="shared" si="21"/>
        <v/>
      </c>
      <c r="C656" s="112" t="str">
        <f t="shared" si="22"/>
        <v/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109"/>
    </row>
    <row r="657" spans="1:54" x14ac:dyDescent="0.2">
      <c r="A657" s="130"/>
      <c r="B657" s="79" t="str">
        <f t="shared" si="21"/>
        <v/>
      </c>
      <c r="C657" s="112" t="str">
        <f t="shared" si="22"/>
        <v/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109"/>
    </row>
    <row r="658" spans="1:54" x14ac:dyDescent="0.2">
      <c r="A658" s="130"/>
      <c r="B658" s="79" t="str">
        <f t="shared" si="21"/>
        <v/>
      </c>
      <c r="C658" s="112" t="str">
        <f t="shared" si="22"/>
        <v/>
      </c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109"/>
    </row>
    <row r="659" spans="1:54" x14ac:dyDescent="0.2">
      <c r="A659" s="130"/>
      <c r="B659" s="79" t="str">
        <f t="shared" si="21"/>
        <v/>
      </c>
      <c r="C659" s="112" t="str">
        <f t="shared" si="22"/>
        <v/>
      </c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109"/>
    </row>
    <row r="660" spans="1:54" x14ac:dyDescent="0.2">
      <c r="A660" s="130"/>
      <c r="B660" s="79" t="str">
        <f t="shared" si="21"/>
        <v/>
      </c>
      <c r="C660" s="112" t="str">
        <f t="shared" si="22"/>
        <v/>
      </c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109"/>
    </row>
    <row r="661" spans="1:54" x14ac:dyDescent="0.2">
      <c r="A661" s="130"/>
      <c r="B661" s="79" t="str">
        <f t="shared" si="21"/>
        <v/>
      </c>
      <c r="C661" s="112" t="str">
        <f t="shared" si="22"/>
        <v/>
      </c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109"/>
    </row>
    <row r="662" spans="1:54" x14ac:dyDescent="0.2">
      <c r="A662" s="130"/>
      <c r="B662" s="79" t="str">
        <f t="shared" si="21"/>
        <v/>
      </c>
      <c r="C662" s="112" t="str">
        <f t="shared" si="22"/>
        <v/>
      </c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109"/>
    </row>
    <row r="663" spans="1:54" x14ac:dyDescent="0.2">
      <c r="A663" s="130"/>
      <c r="B663" s="79" t="str">
        <f t="shared" si="21"/>
        <v/>
      </c>
      <c r="C663" s="112" t="str">
        <f t="shared" si="22"/>
        <v/>
      </c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109"/>
    </row>
    <row r="664" spans="1:54" x14ac:dyDescent="0.2">
      <c r="A664" s="130"/>
      <c r="B664" s="79" t="str">
        <f t="shared" si="21"/>
        <v/>
      </c>
      <c r="C664" s="112" t="str">
        <f t="shared" si="22"/>
        <v/>
      </c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109"/>
    </row>
    <row r="665" spans="1:54" x14ac:dyDescent="0.2">
      <c r="A665" s="130"/>
      <c r="B665" s="79" t="str">
        <f t="shared" si="21"/>
        <v/>
      </c>
      <c r="C665" s="112" t="str">
        <f t="shared" si="22"/>
        <v/>
      </c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109"/>
    </row>
    <row r="666" spans="1:54" x14ac:dyDescent="0.2">
      <c r="A666" s="130"/>
      <c r="B666" s="79" t="str">
        <f t="shared" si="21"/>
        <v/>
      </c>
      <c r="C666" s="112" t="str">
        <f t="shared" si="22"/>
        <v/>
      </c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109"/>
    </row>
    <row r="667" spans="1:54" x14ac:dyDescent="0.2">
      <c r="A667" s="130"/>
      <c r="B667" s="79" t="str">
        <f t="shared" si="21"/>
        <v/>
      </c>
      <c r="C667" s="112" t="str">
        <f t="shared" si="22"/>
        <v/>
      </c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109"/>
    </row>
    <row r="668" spans="1:54" x14ac:dyDescent="0.2">
      <c r="A668" s="130"/>
      <c r="B668" s="79" t="str">
        <f t="shared" si="21"/>
        <v/>
      </c>
      <c r="C668" s="112" t="str">
        <f t="shared" si="22"/>
        <v/>
      </c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109"/>
    </row>
    <row r="669" spans="1:54" x14ac:dyDescent="0.2">
      <c r="A669" s="130"/>
      <c r="B669" s="79" t="str">
        <f t="shared" si="21"/>
        <v/>
      </c>
      <c r="C669" s="112" t="str">
        <f t="shared" si="22"/>
        <v/>
      </c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109"/>
    </row>
    <row r="670" spans="1:54" x14ac:dyDescent="0.2">
      <c r="A670" s="130"/>
      <c r="B670" s="79" t="str">
        <f t="shared" si="21"/>
        <v/>
      </c>
      <c r="C670" s="112" t="str">
        <f t="shared" si="22"/>
        <v/>
      </c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109"/>
    </row>
    <row r="671" spans="1:54" x14ac:dyDescent="0.2">
      <c r="A671" s="130"/>
      <c r="B671" s="79" t="str">
        <f t="shared" si="21"/>
        <v/>
      </c>
      <c r="C671" s="112" t="str">
        <f t="shared" si="22"/>
        <v/>
      </c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109"/>
    </row>
    <row r="672" spans="1:54" x14ac:dyDescent="0.2">
      <c r="A672" s="130"/>
      <c r="B672" s="79" t="str">
        <f t="shared" si="21"/>
        <v/>
      </c>
      <c r="C672" s="112" t="str">
        <f t="shared" si="22"/>
        <v/>
      </c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109"/>
    </row>
    <row r="673" spans="1:54" x14ac:dyDescent="0.2">
      <c r="A673" s="130"/>
      <c r="B673" s="79" t="str">
        <f t="shared" si="21"/>
        <v/>
      </c>
      <c r="C673" s="112" t="str">
        <f t="shared" si="22"/>
        <v/>
      </c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109"/>
    </row>
    <row r="674" spans="1:54" x14ac:dyDescent="0.2">
      <c r="A674" s="130"/>
      <c r="B674" s="79" t="str">
        <f t="shared" si="21"/>
        <v/>
      </c>
      <c r="C674" s="112" t="str">
        <f t="shared" si="22"/>
        <v/>
      </c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109"/>
    </row>
    <row r="675" spans="1:54" x14ac:dyDescent="0.2">
      <c r="A675" s="130"/>
      <c r="B675" s="79" t="str">
        <f t="shared" si="21"/>
        <v/>
      </c>
      <c r="C675" s="112" t="str">
        <f t="shared" si="22"/>
        <v/>
      </c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109"/>
    </row>
    <row r="676" spans="1:54" x14ac:dyDescent="0.2">
      <c r="A676" s="130"/>
      <c r="B676" s="79" t="str">
        <f t="shared" si="21"/>
        <v/>
      </c>
      <c r="C676" s="112" t="str">
        <f t="shared" si="22"/>
        <v/>
      </c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109"/>
    </row>
    <row r="677" spans="1:54" x14ac:dyDescent="0.2">
      <c r="A677" s="130"/>
      <c r="B677" s="79" t="str">
        <f t="shared" si="21"/>
        <v/>
      </c>
      <c r="C677" s="112" t="str">
        <f t="shared" si="22"/>
        <v/>
      </c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109"/>
    </row>
    <row r="678" spans="1:54" x14ac:dyDescent="0.2">
      <c r="A678" s="130"/>
      <c r="B678" s="79" t="str">
        <f t="shared" si="21"/>
        <v/>
      </c>
      <c r="C678" s="112" t="str">
        <f t="shared" si="22"/>
        <v/>
      </c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109"/>
    </row>
    <row r="679" spans="1:54" x14ac:dyDescent="0.2">
      <c r="A679" s="130"/>
      <c r="B679" s="79" t="str">
        <f t="shared" si="21"/>
        <v/>
      </c>
      <c r="C679" s="112" t="str">
        <f t="shared" si="22"/>
        <v/>
      </c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109"/>
    </row>
    <row r="680" spans="1:54" x14ac:dyDescent="0.2">
      <c r="A680" s="130"/>
      <c r="B680" s="79" t="str">
        <f t="shared" si="21"/>
        <v/>
      </c>
      <c r="C680" s="112" t="str">
        <f t="shared" si="22"/>
        <v/>
      </c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109"/>
    </row>
    <row r="681" spans="1:54" x14ac:dyDescent="0.2">
      <c r="A681" s="130"/>
      <c r="B681" s="79" t="str">
        <f t="shared" si="21"/>
        <v/>
      </c>
      <c r="C681" s="112" t="str">
        <f t="shared" si="22"/>
        <v/>
      </c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109"/>
    </row>
    <row r="682" spans="1:54" x14ac:dyDescent="0.2">
      <c r="A682" s="130"/>
      <c r="B682" s="79" t="str">
        <f t="shared" si="21"/>
        <v/>
      </c>
      <c r="C682" s="112" t="str">
        <f t="shared" si="22"/>
        <v/>
      </c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109"/>
    </row>
    <row r="683" spans="1:54" x14ac:dyDescent="0.2">
      <c r="A683" s="130"/>
      <c r="B683" s="79" t="str">
        <f t="shared" si="21"/>
        <v/>
      </c>
      <c r="C683" s="112" t="str">
        <f t="shared" si="22"/>
        <v/>
      </c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109"/>
    </row>
    <row r="684" spans="1:54" x14ac:dyDescent="0.2">
      <c r="A684" s="130"/>
      <c r="B684" s="79" t="str">
        <f t="shared" si="21"/>
        <v/>
      </c>
      <c r="C684" s="112" t="str">
        <f t="shared" si="22"/>
        <v/>
      </c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109"/>
    </row>
    <row r="685" spans="1:54" x14ac:dyDescent="0.2">
      <c r="A685" s="130"/>
      <c r="B685" s="79" t="str">
        <f t="shared" si="21"/>
        <v/>
      </c>
      <c r="C685" s="112" t="str">
        <f t="shared" si="22"/>
        <v/>
      </c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109"/>
    </row>
    <row r="686" spans="1:54" x14ac:dyDescent="0.2">
      <c r="A686" s="130"/>
      <c r="B686" s="79" t="str">
        <f t="shared" si="21"/>
        <v/>
      </c>
      <c r="C686" s="112" t="str">
        <f t="shared" si="22"/>
        <v/>
      </c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109"/>
    </row>
    <row r="687" spans="1:54" x14ac:dyDescent="0.2">
      <c r="A687" s="130"/>
      <c r="B687" s="79" t="str">
        <f t="shared" si="21"/>
        <v/>
      </c>
      <c r="C687" s="112" t="str">
        <f t="shared" si="22"/>
        <v/>
      </c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109"/>
    </row>
    <row r="688" spans="1:54" x14ac:dyDescent="0.2">
      <c r="A688" s="130"/>
      <c r="B688" s="79" t="str">
        <f t="shared" si="21"/>
        <v/>
      </c>
      <c r="C688" s="112" t="str">
        <f t="shared" si="22"/>
        <v/>
      </c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109"/>
    </row>
    <row r="689" spans="1:54" x14ac:dyDescent="0.2">
      <c r="A689" s="130"/>
      <c r="B689" s="79" t="str">
        <f t="shared" si="21"/>
        <v/>
      </c>
      <c r="C689" s="112" t="str">
        <f t="shared" si="22"/>
        <v/>
      </c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109"/>
    </row>
    <row r="690" spans="1:54" x14ac:dyDescent="0.2">
      <c r="A690" s="130"/>
      <c r="B690" s="79" t="str">
        <f t="shared" si="21"/>
        <v/>
      </c>
      <c r="C690" s="112" t="str">
        <f t="shared" si="22"/>
        <v/>
      </c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109"/>
    </row>
    <row r="691" spans="1:54" x14ac:dyDescent="0.2">
      <c r="A691" s="130"/>
      <c r="B691" s="79" t="str">
        <f t="shared" si="21"/>
        <v/>
      </c>
      <c r="C691" s="112" t="str">
        <f t="shared" si="22"/>
        <v/>
      </c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109"/>
    </row>
    <row r="692" spans="1:54" x14ac:dyDescent="0.2">
      <c r="A692" s="130"/>
      <c r="B692" s="79" t="str">
        <f t="shared" si="21"/>
        <v/>
      </c>
      <c r="C692" s="112" t="str">
        <f t="shared" si="22"/>
        <v/>
      </c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109"/>
    </row>
    <row r="693" spans="1:54" x14ac:dyDescent="0.2">
      <c r="A693" s="130"/>
      <c r="B693" s="79" t="str">
        <f t="shared" si="21"/>
        <v/>
      </c>
      <c r="C693" s="112" t="str">
        <f t="shared" si="22"/>
        <v/>
      </c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109"/>
    </row>
    <row r="694" spans="1:54" x14ac:dyDescent="0.2">
      <c r="A694" s="130"/>
      <c r="B694" s="79" t="str">
        <f t="shared" si="21"/>
        <v/>
      </c>
      <c r="C694" s="112" t="str">
        <f t="shared" si="22"/>
        <v/>
      </c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109"/>
    </row>
    <row r="695" spans="1:54" x14ac:dyDescent="0.2">
      <c r="A695" s="130"/>
      <c r="B695" s="79" t="str">
        <f t="shared" si="21"/>
        <v/>
      </c>
      <c r="C695" s="112" t="str">
        <f t="shared" si="22"/>
        <v/>
      </c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109"/>
    </row>
    <row r="696" spans="1:54" x14ac:dyDescent="0.2">
      <c r="A696" s="130"/>
      <c r="B696" s="79" t="str">
        <f t="shared" si="21"/>
        <v/>
      </c>
      <c r="C696" s="112" t="str">
        <f t="shared" si="22"/>
        <v/>
      </c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109"/>
    </row>
    <row r="697" spans="1:54" x14ac:dyDescent="0.2">
      <c r="A697" s="130"/>
      <c r="B697" s="79" t="str">
        <f t="shared" si="21"/>
        <v/>
      </c>
      <c r="C697" s="112" t="str">
        <f t="shared" si="22"/>
        <v/>
      </c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109"/>
    </row>
    <row r="698" spans="1:54" x14ac:dyDescent="0.2">
      <c r="A698" s="130"/>
      <c r="B698" s="79" t="str">
        <f t="shared" si="21"/>
        <v/>
      </c>
      <c r="C698" s="112" t="str">
        <f t="shared" si="22"/>
        <v/>
      </c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109"/>
    </row>
    <row r="699" spans="1:54" x14ac:dyDescent="0.2">
      <c r="A699" s="130"/>
      <c r="B699" s="79" t="str">
        <f t="shared" si="21"/>
        <v/>
      </c>
      <c r="C699" s="112" t="str">
        <f t="shared" si="22"/>
        <v/>
      </c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109"/>
    </row>
    <row r="700" spans="1:54" x14ac:dyDescent="0.2">
      <c r="A700" s="130"/>
      <c r="B700" s="79" t="str">
        <f t="shared" si="21"/>
        <v/>
      </c>
      <c r="C700" s="112" t="str">
        <f t="shared" si="22"/>
        <v/>
      </c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109"/>
    </row>
    <row r="701" spans="1:54" x14ac:dyDescent="0.2">
      <c r="A701" s="130"/>
      <c r="B701" s="79" t="str">
        <f t="shared" si="21"/>
        <v/>
      </c>
      <c r="C701" s="112" t="str">
        <f t="shared" si="22"/>
        <v/>
      </c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109"/>
    </row>
    <row r="702" spans="1:54" x14ac:dyDescent="0.2">
      <c r="A702" s="130"/>
      <c r="B702" s="79" t="str">
        <f t="shared" si="21"/>
        <v/>
      </c>
      <c r="C702" s="112" t="str">
        <f t="shared" si="22"/>
        <v/>
      </c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109"/>
    </row>
    <row r="703" spans="1:54" x14ac:dyDescent="0.2">
      <c r="A703" s="130"/>
      <c r="B703" s="79" t="str">
        <f t="shared" si="21"/>
        <v/>
      </c>
      <c r="C703" s="112" t="str">
        <f t="shared" si="22"/>
        <v/>
      </c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109"/>
    </row>
    <row r="704" spans="1:54" x14ac:dyDescent="0.2">
      <c r="A704" s="130"/>
      <c r="B704" s="79" t="str">
        <f t="shared" si="21"/>
        <v/>
      </c>
      <c r="C704" s="112" t="str">
        <f t="shared" si="22"/>
        <v/>
      </c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109"/>
    </row>
    <row r="705" spans="1:54" x14ac:dyDescent="0.2">
      <c r="A705" s="130"/>
      <c r="B705" s="79" t="str">
        <f t="shared" si="21"/>
        <v/>
      </c>
      <c r="C705" s="112" t="str">
        <f t="shared" si="22"/>
        <v/>
      </c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109"/>
    </row>
    <row r="706" spans="1:54" x14ac:dyDescent="0.2">
      <c r="A706" s="130"/>
      <c r="B706" s="79" t="str">
        <f t="shared" si="21"/>
        <v/>
      </c>
      <c r="C706" s="112" t="str">
        <f t="shared" si="22"/>
        <v/>
      </c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109"/>
    </row>
    <row r="707" spans="1:54" x14ac:dyDescent="0.2">
      <c r="A707" s="130"/>
      <c r="B707" s="79" t="str">
        <f t="shared" si="21"/>
        <v/>
      </c>
      <c r="C707" s="112" t="str">
        <f t="shared" si="22"/>
        <v/>
      </c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109"/>
    </row>
    <row r="708" spans="1:54" x14ac:dyDescent="0.2">
      <c r="A708" s="130"/>
      <c r="B708" s="79" t="str">
        <f t="shared" si="21"/>
        <v/>
      </c>
      <c r="C708" s="112" t="str">
        <f t="shared" si="22"/>
        <v/>
      </c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109"/>
    </row>
    <row r="709" spans="1:54" x14ac:dyDescent="0.2">
      <c r="A709" s="130"/>
      <c r="B709" s="79" t="str">
        <f t="shared" si="21"/>
        <v/>
      </c>
      <c r="C709" s="112" t="str">
        <f t="shared" si="22"/>
        <v/>
      </c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109"/>
    </row>
    <row r="710" spans="1:54" x14ac:dyDescent="0.2">
      <c r="A710" s="130"/>
      <c r="B710" s="79" t="str">
        <f t="shared" si="21"/>
        <v/>
      </c>
      <c r="C710" s="112" t="str">
        <f t="shared" si="22"/>
        <v/>
      </c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109"/>
    </row>
    <row r="711" spans="1:54" x14ac:dyDescent="0.2">
      <c r="A711" s="130"/>
      <c r="B711" s="79" t="str">
        <f t="shared" si="21"/>
        <v/>
      </c>
      <c r="C711" s="112" t="str">
        <f t="shared" si="22"/>
        <v/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109"/>
    </row>
    <row r="712" spans="1:54" x14ac:dyDescent="0.2">
      <c r="A712" s="130"/>
      <c r="B712" s="79" t="str">
        <f t="shared" si="21"/>
        <v/>
      </c>
      <c r="C712" s="112" t="str">
        <f t="shared" si="22"/>
        <v/>
      </c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109"/>
    </row>
    <row r="713" spans="1:54" x14ac:dyDescent="0.2">
      <c r="A713" s="130"/>
      <c r="B713" s="79" t="str">
        <f t="shared" ref="B713:B776" si="23">IF(A713="","",IF(ISERROR(VLOOKUP(TEXT(A713,0),remples,3,0)),IF(ISERROR(VLOOKUP(TEXT(A713,0),rempl_ficha,7,0)),"***** Codigo No Encontrado *****",UPPER((VLOOKUP(TEXT(A713,0),rempl_ficha,7,0)&amp;"   "&amp;VLOOKUP(TEXT(A713,0),rempl_ficha,8,0)&amp;","&amp;VLOOKUP(TEXT(A713,0),rempl_ficha,9,0)))),VLOOKUP(TEXT(A713,0),remples,3,0)))</f>
        <v/>
      </c>
      <c r="C713" s="112" t="str">
        <f t="shared" ref="C713:C776" si="24">IF(A713="","",IF(ISERROR(VLOOKUP(TEXT(A713,0),remples,9,0)),IF(ISERROR(VLOOKUP(TEXT(A713,0),rempl_ficha,6,0)),"***** Codigo No Encontrado *****",UPPER((VLOOKUP(TEXT(A713,0),rempl_ficha,6,0)))),VLOOKUP(TEXT(A713,0),remples,9,0)))</f>
        <v/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109"/>
    </row>
    <row r="714" spans="1:54" x14ac:dyDescent="0.2">
      <c r="A714" s="130"/>
      <c r="B714" s="79" t="str">
        <f t="shared" si="23"/>
        <v/>
      </c>
      <c r="C714" s="112" t="str">
        <f t="shared" si="24"/>
        <v/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109"/>
    </row>
    <row r="715" spans="1:54" x14ac:dyDescent="0.2">
      <c r="A715" s="130"/>
      <c r="B715" s="79" t="str">
        <f t="shared" si="23"/>
        <v/>
      </c>
      <c r="C715" s="112" t="str">
        <f t="shared" si="24"/>
        <v/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109"/>
    </row>
    <row r="716" spans="1:54" x14ac:dyDescent="0.2">
      <c r="A716" s="130"/>
      <c r="B716" s="79" t="str">
        <f t="shared" si="23"/>
        <v/>
      </c>
      <c r="C716" s="112" t="str">
        <f t="shared" si="24"/>
        <v/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109"/>
    </row>
    <row r="717" spans="1:54" x14ac:dyDescent="0.2">
      <c r="A717" s="130"/>
      <c r="B717" s="79" t="str">
        <f t="shared" si="23"/>
        <v/>
      </c>
      <c r="C717" s="112" t="str">
        <f t="shared" si="24"/>
        <v/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109"/>
    </row>
    <row r="718" spans="1:54" x14ac:dyDescent="0.2">
      <c r="A718" s="130"/>
      <c r="B718" s="79" t="str">
        <f t="shared" si="23"/>
        <v/>
      </c>
      <c r="C718" s="112" t="str">
        <f t="shared" si="24"/>
        <v/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109"/>
    </row>
    <row r="719" spans="1:54" x14ac:dyDescent="0.2">
      <c r="A719" s="130"/>
      <c r="B719" s="79" t="str">
        <f t="shared" si="23"/>
        <v/>
      </c>
      <c r="C719" s="112" t="str">
        <f t="shared" si="24"/>
        <v/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109"/>
    </row>
    <row r="720" spans="1:54" x14ac:dyDescent="0.2">
      <c r="A720" s="130"/>
      <c r="B720" s="79" t="str">
        <f t="shared" si="23"/>
        <v/>
      </c>
      <c r="C720" s="112" t="str">
        <f t="shared" si="24"/>
        <v/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109"/>
    </row>
    <row r="721" spans="1:54" x14ac:dyDescent="0.2">
      <c r="A721" s="130"/>
      <c r="B721" s="79" t="str">
        <f t="shared" si="23"/>
        <v/>
      </c>
      <c r="C721" s="112" t="str">
        <f t="shared" si="24"/>
        <v/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109"/>
    </row>
    <row r="722" spans="1:54" x14ac:dyDescent="0.2">
      <c r="A722" s="130"/>
      <c r="B722" s="79" t="str">
        <f t="shared" si="23"/>
        <v/>
      </c>
      <c r="C722" s="112" t="str">
        <f t="shared" si="24"/>
        <v/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109"/>
    </row>
    <row r="723" spans="1:54" x14ac:dyDescent="0.2">
      <c r="A723" s="130"/>
      <c r="B723" s="79" t="str">
        <f t="shared" si="23"/>
        <v/>
      </c>
      <c r="C723" s="112" t="str">
        <f t="shared" si="24"/>
        <v/>
      </c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109"/>
    </row>
    <row r="724" spans="1:54" x14ac:dyDescent="0.2">
      <c r="A724" s="130"/>
      <c r="B724" s="79" t="str">
        <f t="shared" si="23"/>
        <v/>
      </c>
      <c r="C724" s="112" t="str">
        <f t="shared" si="24"/>
        <v/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109"/>
    </row>
    <row r="725" spans="1:54" x14ac:dyDescent="0.2">
      <c r="A725" s="130"/>
      <c r="B725" s="79" t="str">
        <f t="shared" si="23"/>
        <v/>
      </c>
      <c r="C725" s="112" t="str">
        <f t="shared" si="24"/>
        <v/>
      </c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109"/>
    </row>
    <row r="726" spans="1:54" x14ac:dyDescent="0.2">
      <c r="A726" s="130"/>
      <c r="B726" s="79" t="str">
        <f t="shared" si="23"/>
        <v/>
      </c>
      <c r="C726" s="112" t="str">
        <f t="shared" si="24"/>
        <v/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109"/>
    </row>
    <row r="727" spans="1:54" x14ac:dyDescent="0.2">
      <c r="A727" s="130"/>
      <c r="B727" s="79" t="str">
        <f t="shared" si="23"/>
        <v/>
      </c>
      <c r="C727" s="112" t="str">
        <f t="shared" si="24"/>
        <v/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109"/>
    </row>
    <row r="728" spans="1:54" x14ac:dyDescent="0.2">
      <c r="A728" s="130"/>
      <c r="B728" s="79" t="str">
        <f t="shared" si="23"/>
        <v/>
      </c>
      <c r="C728" s="112" t="str">
        <f t="shared" si="24"/>
        <v/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109"/>
    </row>
    <row r="729" spans="1:54" x14ac:dyDescent="0.2">
      <c r="A729" s="130"/>
      <c r="B729" s="79" t="str">
        <f t="shared" si="23"/>
        <v/>
      </c>
      <c r="C729" s="112" t="str">
        <f t="shared" si="24"/>
        <v/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109"/>
    </row>
    <row r="730" spans="1:54" x14ac:dyDescent="0.2">
      <c r="A730" s="130"/>
      <c r="B730" s="79" t="str">
        <f t="shared" si="23"/>
        <v/>
      </c>
      <c r="C730" s="112" t="str">
        <f t="shared" si="24"/>
        <v/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109"/>
    </row>
    <row r="731" spans="1:54" x14ac:dyDescent="0.2">
      <c r="A731" s="130"/>
      <c r="B731" s="79" t="str">
        <f t="shared" si="23"/>
        <v/>
      </c>
      <c r="C731" s="112" t="str">
        <f t="shared" si="24"/>
        <v/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109"/>
    </row>
    <row r="732" spans="1:54" x14ac:dyDescent="0.2">
      <c r="A732" s="130"/>
      <c r="B732" s="79" t="str">
        <f t="shared" si="23"/>
        <v/>
      </c>
      <c r="C732" s="112" t="str">
        <f t="shared" si="24"/>
        <v/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109"/>
    </row>
    <row r="733" spans="1:54" x14ac:dyDescent="0.2">
      <c r="A733" s="130"/>
      <c r="B733" s="79" t="str">
        <f t="shared" si="23"/>
        <v/>
      </c>
      <c r="C733" s="112" t="str">
        <f t="shared" si="24"/>
        <v/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109"/>
    </row>
    <row r="734" spans="1:54" x14ac:dyDescent="0.2">
      <c r="A734" s="130"/>
      <c r="B734" s="79" t="str">
        <f t="shared" si="23"/>
        <v/>
      </c>
      <c r="C734" s="112" t="str">
        <f t="shared" si="24"/>
        <v/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109"/>
    </row>
    <row r="735" spans="1:54" x14ac:dyDescent="0.2">
      <c r="A735" s="130"/>
      <c r="B735" s="79" t="str">
        <f t="shared" si="23"/>
        <v/>
      </c>
      <c r="C735" s="112" t="str">
        <f t="shared" si="24"/>
        <v/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109"/>
    </row>
    <row r="736" spans="1:54" x14ac:dyDescent="0.2">
      <c r="A736" s="130"/>
      <c r="B736" s="79" t="str">
        <f t="shared" si="23"/>
        <v/>
      </c>
      <c r="C736" s="112" t="str">
        <f t="shared" si="24"/>
        <v/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109"/>
    </row>
    <row r="737" spans="1:54" x14ac:dyDescent="0.2">
      <c r="A737" s="130"/>
      <c r="B737" s="79" t="str">
        <f t="shared" si="23"/>
        <v/>
      </c>
      <c r="C737" s="112" t="str">
        <f t="shared" si="24"/>
        <v/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109"/>
    </row>
    <row r="738" spans="1:54" x14ac:dyDescent="0.2">
      <c r="A738" s="130"/>
      <c r="B738" s="79" t="str">
        <f t="shared" si="23"/>
        <v/>
      </c>
      <c r="C738" s="112" t="str">
        <f t="shared" si="24"/>
        <v/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109"/>
    </row>
    <row r="739" spans="1:54" x14ac:dyDescent="0.2">
      <c r="A739" s="130"/>
      <c r="B739" s="79" t="str">
        <f t="shared" si="23"/>
        <v/>
      </c>
      <c r="C739" s="112" t="str">
        <f t="shared" si="24"/>
        <v/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109"/>
    </row>
    <row r="740" spans="1:54" x14ac:dyDescent="0.2">
      <c r="A740" s="130"/>
      <c r="B740" s="79" t="str">
        <f t="shared" si="23"/>
        <v/>
      </c>
      <c r="C740" s="112" t="str">
        <f t="shared" si="24"/>
        <v/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109"/>
    </row>
    <row r="741" spans="1:54" x14ac:dyDescent="0.2">
      <c r="A741" s="130"/>
      <c r="B741" s="79" t="str">
        <f t="shared" si="23"/>
        <v/>
      </c>
      <c r="C741" s="112" t="str">
        <f t="shared" si="24"/>
        <v/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109"/>
    </row>
    <row r="742" spans="1:54" x14ac:dyDescent="0.2">
      <c r="A742" s="130"/>
      <c r="B742" s="79" t="str">
        <f t="shared" si="23"/>
        <v/>
      </c>
      <c r="C742" s="112" t="str">
        <f t="shared" si="24"/>
        <v/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109"/>
    </row>
    <row r="743" spans="1:54" x14ac:dyDescent="0.2">
      <c r="A743" s="130"/>
      <c r="B743" s="79" t="str">
        <f t="shared" si="23"/>
        <v/>
      </c>
      <c r="C743" s="112" t="str">
        <f t="shared" si="24"/>
        <v/>
      </c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109"/>
    </row>
    <row r="744" spans="1:54" x14ac:dyDescent="0.2">
      <c r="A744" s="130"/>
      <c r="B744" s="79" t="str">
        <f t="shared" si="23"/>
        <v/>
      </c>
      <c r="C744" s="112" t="str">
        <f t="shared" si="24"/>
        <v/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109"/>
    </row>
    <row r="745" spans="1:54" x14ac:dyDescent="0.2">
      <c r="A745" s="130"/>
      <c r="B745" s="79" t="str">
        <f t="shared" si="23"/>
        <v/>
      </c>
      <c r="C745" s="112" t="str">
        <f t="shared" si="24"/>
        <v/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109"/>
    </row>
    <row r="746" spans="1:54" x14ac:dyDescent="0.2">
      <c r="A746" s="130"/>
      <c r="B746" s="79" t="str">
        <f t="shared" si="23"/>
        <v/>
      </c>
      <c r="C746" s="112" t="str">
        <f t="shared" si="24"/>
        <v/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109"/>
    </row>
    <row r="747" spans="1:54" x14ac:dyDescent="0.2">
      <c r="A747" s="130"/>
      <c r="B747" s="79" t="str">
        <f t="shared" si="23"/>
        <v/>
      </c>
      <c r="C747" s="112" t="str">
        <f t="shared" si="24"/>
        <v/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109"/>
    </row>
    <row r="748" spans="1:54" x14ac:dyDescent="0.2">
      <c r="A748" s="130"/>
      <c r="B748" s="79" t="str">
        <f t="shared" si="23"/>
        <v/>
      </c>
      <c r="C748" s="112" t="str">
        <f t="shared" si="24"/>
        <v/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109"/>
    </row>
    <row r="749" spans="1:54" x14ac:dyDescent="0.2">
      <c r="A749" s="130"/>
      <c r="B749" s="79" t="str">
        <f t="shared" si="23"/>
        <v/>
      </c>
      <c r="C749" s="112" t="str">
        <f t="shared" si="24"/>
        <v/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109"/>
    </row>
    <row r="750" spans="1:54" x14ac:dyDescent="0.2">
      <c r="A750" s="130"/>
      <c r="B750" s="79" t="str">
        <f t="shared" si="23"/>
        <v/>
      </c>
      <c r="C750" s="112" t="str">
        <f t="shared" si="24"/>
        <v/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109"/>
    </row>
    <row r="751" spans="1:54" x14ac:dyDescent="0.2">
      <c r="A751" s="130"/>
      <c r="B751" s="79" t="str">
        <f t="shared" si="23"/>
        <v/>
      </c>
      <c r="C751" s="112" t="str">
        <f t="shared" si="24"/>
        <v/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109"/>
    </row>
    <row r="752" spans="1:54" x14ac:dyDescent="0.2">
      <c r="A752" s="130"/>
      <c r="B752" s="79" t="str">
        <f t="shared" si="23"/>
        <v/>
      </c>
      <c r="C752" s="112" t="str">
        <f t="shared" si="24"/>
        <v/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109"/>
    </row>
    <row r="753" spans="1:54" x14ac:dyDescent="0.2">
      <c r="A753" s="130"/>
      <c r="B753" s="79" t="str">
        <f t="shared" si="23"/>
        <v/>
      </c>
      <c r="C753" s="112" t="str">
        <f t="shared" si="24"/>
        <v/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109"/>
    </row>
    <row r="754" spans="1:54" x14ac:dyDescent="0.2">
      <c r="A754" s="130"/>
      <c r="B754" s="79" t="str">
        <f t="shared" si="23"/>
        <v/>
      </c>
      <c r="C754" s="112" t="str">
        <f t="shared" si="24"/>
        <v/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109"/>
    </row>
    <row r="755" spans="1:54" x14ac:dyDescent="0.2">
      <c r="A755" s="130"/>
      <c r="B755" s="79" t="str">
        <f t="shared" si="23"/>
        <v/>
      </c>
      <c r="C755" s="112" t="str">
        <f t="shared" si="24"/>
        <v/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109"/>
    </row>
    <row r="756" spans="1:54" x14ac:dyDescent="0.2">
      <c r="A756" s="130"/>
      <c r="B756" s="79" t="str">
        <f t="shared" si="23"/>
        <v/>
      </c>
      <c r="C756" s="112" t="str">
        <f t="shared" si="24"/>
        <v/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109"/>
    </row>
    <row r="757" spans="1:54" x14ac:dyDescent="0.2">
      <c r="A757" s="130"/>
      <c r="B757" s="79" t="str">
        <f t="shared" si="23"/>
        <v/>
      </c>
      <c r="C757" s="112" t="str">
        <f t="shared" si="24"/>
        <v/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109"/>
    </row>
    <row r="758" spans="1:54" x14ac:dyDescent="0.2">
      <c r="A758" s="130"/>
      <c r="B758" s="79" t="str">
        <f t="shared" si="23"/>
        <v/>
      </c>
      <c r="C758" s="112" t="str">
        <f t="shared" si="24"/>
        <v/>
      </c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109"/>
    </row>
    <row r="759" spans="1:54" x14ac:dyDescent="0.2">
      <c r="A759" s="130"/>
      <c r="B759" s="79" t="str">
        <f t="shared" si="23"/>
        <v/>
      </c>
      <c r="C759" s="112" t="str">
        <f t="shared" si="24"/>
        <v/>
      </c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109"/>
    </row>
    <row r="760" spans="1:54" x14ac:dyDescent="0.2">
      <c r="A760" s="130"/>
      <c r="B760" s="79" t="str">
        <f t="shared" si="23"/>
        <v/>
      </c>
      <c r="C760" s="112" t="str">
        <f t="shared" si="24"/>
        <v/>
      </c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109"/>
    </row>
    <row r="761" spans="1:54" x14ac:dyDescent="0.2">
      <c r="A761" s="130"/>
      <c r="B761" s="79" t="str">
        <f t="shared" si="23"/>
        <v/>
      </c>
      <c r="C761" s="112" t="str">
        <f t="shared" si="24"/>
        <v/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109"/>
    </row>
    <row r="762" spans="1:54" x14ac:dyDescent="0.2">
      <c r="A762" s="130"/>
      <c r="B762" s="79" t="str">
        <f t="shared" si="23"/>
        <v/>
      </c>
      <c r="C762" s="112" t="str">
        <f t="shared" si="24"/>
        <v/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109"/>
    </row>
    <row r="763" spans="1:54" x14ac:dyDescent="0.2">
      <c r="A763" s="130"/>
      <c r="B763" s="79" t="str">
        <f t="shared" si="23"/>
        <v/>
      </c>
      <c r="C763" s="112" t="str">
        <f t="shared" si="24"/>
        <v/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109"/>
    </row>
    <row r="764" spans="1:54" x14ac:dyDescent="0.2">
      <c r="A764" s="130"/>
      <c r="B764" s="79" t="str">
        <f t="shared" si="23"/>
        <v/>
      </c>
      <c r="C764" s="112" t="str">
        <f t="shared" si="24"/>
        <v/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109"/>
    </row>
    <row r="765" spans="1:54" x14ac:dyDescent="0.2">
      <c r="A765" s="130"/>
      <c r="B765" s="79" t="str">
        <f t="shared" si="23"/>
        <v/>
      </c>
      <c r="C765" s="112" t="str">
        <f t="shared" si="24"/>
        <v/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109"/>
    </row>
    <row r="766" spans="1:54" x14ac:dyDescent="0.2">
      <c r="A766" s="130"/>
      <c r="B766" s="79" t="str">
        <f t="shared" si="23"/>
        <v/>
      </c>
      <c r="C766" s="112" t="str">
        <f t="shared" si="24"/>
        <v/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109"/>
    </row>
    <row r="767" spans="1:54" x14ac:dyDescent="0.2">
      <c r="A767" s="130"/>
      <c r="B767" s="79" t="str">
        <f t="shared" si="23"/>
        <v/>
      </c>
      <c r="C767" s="112" t="str">
        <f t="shared" si="24"/>
        <v/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109"/>
    </row>
    <row r="768" spans="1:54" x14ac:dyDescent="0.2">
      <c r="A768" s="130"/>
      <c r="B768" s="79" t="str">
        <f t="shared" si="23"/>
        <v/>
      </c>
      <c r="C768" s="112" t="str">
        <f t="shared" si="24"/>
        <v/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109"/>
    </row>
    <row r="769" spans="1:54" x14ac:dyDescent="0.2">
      <c r="A769" s="130"/>
      <c r="B769" s="79" t="str">
        <f t="shared" si="23"/>
        <v/>
      </c>
      <c r="C769" s="112" t="str">
        <f t="shared" si="24"/>
        <v/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109"/>
    </row>
    <row r="770" spans="1:54" x14ac:dyDescent="0.2">
      <c r="A770" s="130"/>
      <c r="B770" s="79" t="str">
        <f t="shared" si="23"/>
        <v/>
      </c>
      <c r="C770" s="112" t="str">
        <f t="shared" si="24"/>
        <v/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109"/>
    </row>
    <row r="771" spans="1:54" x14ac:dyDescent="0.2">
      <c r="A771" s="130"/>
      <c r="B771" s="79" t="str">
        <f t="shared" si="23"/>
        <v/>
      </c>
      <c r="C771" s="112" t="str">
        <f t="shared" si="24"/>
        <v/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109"/>
    </row>
    <row r="772" spans="1:54" x14ac:dyDescent="0.2">
      <c r="A772" s="130"/>
      <c r="B772" s="79" t="str">
        <f t="shared" si="23"/>
        <v/>
      </c>
      <c r="C772" s="112" t="str">
        <f t="shared" si="24"/>
        <v/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109"/>
    </row>
    <row r="773" spans="1:54" x14ac:dyDescent="0.2">
      <c r="A773" s="130"/>
      <c r="B773" s="79" t="str">
        <f t="shared" si="23"/>
        <v/>
      </c>
      <c r="C773" s="112" t="str">
        <f t="shared" si="24"/>
        <v/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109"/>
    </row>
    <row r="774" spans="1:54" x14ac:dyDescent="0.2">
      <c r="A774" s="130"/>
      <c r="B774" s="79" t="str">
        <f t="shared" si="23"/>
        <v/>
      </c>
      <c r="C774" s="112" t="str">
        <f t="shared" si="24"/>
        <v/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109"/>
    </row>
    <row r="775" spans="1:54" x14ac:dyDescent="0.2">
      <c r="A775" s="130"/>
      <c r="B775" s="79" t="str">
        <f t="shared" si="23"/>
        <v/>
      </c>
      <c r="C775" s="112" t="str">
        <f t="shared" si="24"/>
        <v/>
      </c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109"/>
    </row>
    <row r="776" spans="1:54" x14ac:dyDescent="0.2">
      <c r="A776" s="130"/>
      <c r="B776" s="79" t="str">
        <f t="shared" si="23"/>
        <v/>
      </c>
      <c r="C776" s="112" t="str">
        <f t="shared" si="24"/>
        <v/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109"/>
    </row>
    <row r="777" spans="1:54" x14ac:dyDescent="0.2">
      <c r="A777" s="130"/>
      <c r="B777" s="79" t="str">
        <f t="shared" ref="B777:B840" si="25">IF(A777="","",IF(ISERROR(VLOOKUP(TEXT(A777,0),remples,3,0)),IF(ISERROR(VLOOKUP(TEXT(A777,0),rempl_ficha,7,0)),"***** Codigo No Encontrado *****",UPPER((VLOOKUP(TEXT(A777,0),rempl_ficha,7,0)&amp;"   "&amp;VLOOKUP(TEXT(A777,0),rempl_ficha,8,0)&amp;","&amp;VLOOKUP(TEXT(A777,0),rempl_ficha,9,0)))),VLOOKUP(TEXT(A777,0),remples,3,0)))</f>
        <v/>
      </c>
      <c r="C777" s="112" t="str">
        <f t="shared" ref="C777:C840" si="26">IF(A777="","",IF(ISERROR(VLOOKUP(TEXT(A777,0),remples,9,0)),IF(ISERROR(VLOOKUP(TEXT(A777,0),rempl_ficha,6,0)),"***** Codigo No Encontrado *****",UPPER((VLOOKUP(TEXT(A777,0),rempl_ficha,6,0)))),VLOOKUP(TEXT(A777,0),remples,9,0)))</f>
        <v/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109"/>
    </row>
    <row r="778" spans="1:54" x14ac:dyDescent="0.2">
      <c r="A778" s="130"/>
      <c r="B778" s="79" t="str">
        <f t="shared" si="25"/>
        <v/>
      </c>
      <c r="C778" s="112" t="str">
        <f t="shared" si="26"/>
        <v/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109"/>
    </row>
    <row r="779" spans="1:54" x14ac:dyDescent="0.2">
      <c r="A779" s="130"/>
      <c r="B779" s="79" t="str">
        <f t="shared" si="25"/>
        <v/>
      </c>
      <c r="C779" s="112" t="str">
        <f t="shared" si="26"/>
        <v/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109"/>
    </row>
    <row r="780" spans="1:54" x14ac:dyDescent="0.2">
      <c r="A780" s="130"/>
      <c r="B780" s="79" t="str">
        <f t="shared" si="25"/>
        <v/>
      </c>
      <c r="C780" s="112" t="str">
        <f t="shared" si="26"/>
        <v/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109"/>
    </row>
    <row r="781" spans="1:54" x14ac:dyDescent="0.2">
      <c r="A781" s="130"/>
      <c r="B781" s="79" t="str">
        <f t="shared" si="25"/>
        <v/>
      </c>
      <c r="C781" s="112" t="str">
        <f t="shared" si="26"/>
        <v/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109"/>
    </row>
    <row r="782" spans="1:54" x14ac:dyDescent="0.2">
      <c r="A782" s="130"/>
      <c r="B782" s="79" t="str">
        <f t="shared" si="25"/>
        <v/>
      </c>
      <c r="C782" s="112" t="str">
        <f t="shared" si="26"/>
        <v/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109"/>
    </row>
    <row r="783" spans="1:54" x14ac:dyDescent="0.2">
      <c r="A783" s="130"/>
      <c r="B783" s="79" t="str">
        <f t="shared" si="25"/>
        <v/>
      </c>
      <c r="C783" s="112" t="str">
        <f t="shared" si="26"/>
        <v/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109"/>
    </row>
    <row r="784" spans="1:54" x14ac:dyDescent="0.2">
      <c r="A784" s="130"/>
      <c r="B784" s="79" t="str">
        <f t="shared" si="25"/>
        <v/>
      </c>
      <c r="C784" s="112" t="str">
        <f t="shared" si="26"/>
        <v/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109"/>
    </row>
    <row r="785" spans="1:54" x14ac:dyDescent="0.2">
      <c r="A785" s="130"/>
      <c r="B785" s="79" t="str">
        <f t="shared" si="25"/>
        <v/>
      </c>
      <c r="C785" s="112" t="str">
        <f t="shared" si="26"/>
        <v/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109"/>
    </row>
    <row r="786" spans="1:54" x14ac:dyDescent="0.2">
      <c r="A786" s="130"/>
      <c r="B786" s="79" t="str">
        <f t="shared" si="25"/>
        <v/>
      </c>
      <c r="C786" s="112" t="str">
        <f t="shared" si="26"/>
        <v/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109"/>
    </row>
    <row r="787" spans="1:54" x14ac:dyDescent="0.2">
      <c r="A787" s="130"/>
      <c r="B787" s="79" t="str">
        <f t="shared" si="25"/>
        <v/>
      </c>
      <c r="C787" s="112" t="str">
        <f t="shared" si="26"/>
        <v/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109"/>
    </row>
    <row r="788" spans="1:54" x14ac:dyDescent="0.2">
      <c r="A788" s="130"/>
      <c r="B788" s="79" t="str">
        <f t="shared" si="25"/>
        <v/>
      </c>
      <c r="C788" s="112" t="str">
        <f t="shared" si="26"/>
        <v/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109"/>
    </row>
    <row r="789" spans="1:54" x14ac:dyDescent="0.2">
      <c r="A789" s="130"/>
      <c r="B789" s="79" t="str">
        <f t="shared" si="25"/>
        <v/>
      </c>
      <c r="C789" s="112" t="str">
        <f t="shared" si="26"/>
        <v/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109"/>
    </row>
    <row r="790" spans="1:54" x14ac:dyDescent="0.2">
      <c r="A790" s="130"/>
      <c r="B790" s="79" t="str">
        <f t="shared" si="25"/>
        <v/>
      </c>
      <c r="C790" s="112" t="str">
        <f t="shared" si="26"/>
        <v/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109"/>
    </row>
    <row r="791" spans="1:54" x14ac:dyDescent="0.2">
      <c r="A791" s="130"/>
      <c r="B791" s="79" t="str">
        <f t="shared" si="25"/>
        <v/>
      </c>
      <c r="C791" s="112" t="str">
        <f t="shared" si="26"/>
        <v/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109"/>
    </row>
    <row r="792" spans="1:54" x14ac:dyDescent="0.2">
      <c r="A792" s="130"/>
      <c r="B792" s="79" t="str">
        <f t="shared" si="25"/>
        <v/>
      </c>
      <c r="C792" s="112" t="str">
        <f t="shared" si="26"/>
        <v/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109"/>
    </row>
    <row r="793" spans="1:54" x14ac:dyDescent="0.2">
      <c r="A793" s="130"/>
      <c r="B793" s="79" t="str">
        <f t="shared" si="25"/>
        <v/>
      </c>
      <c r="C793" s="112" t="str">
        <f t="shared" si="26"/>
        <v/>
      </c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109"/>
    </row>
    <row r="794" spans="1:54" x14ac:dyDescent="0.2">
      <c r="A794" s="130"/>
      <c r="B794" s="79" t="str">
        <f t="shared" si="25"/>
        <v/>
      </c>
      <c r="C794" s="112" t="str">
        <f t="shared" si="26"/>
        <v/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109"/>
    </row>
    <row r="795" spans="1:54" x14ac:dyDescent="0.2">
      <c r="A795" s="130"/>
      <c r="B795" s="79" t="str">
        <f t="shared" si="25"/>
        <v/>
      </c>
      <c r="C795" s="112" t="str">
        <f t="shared" si="26"/>
        <v/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109"/>
    </row>
    <row r="796" spans="1:54" x14ac:dyDescent="0.2">
      <c r="A796" s="130"/>
      <c r="B796" s="79" t="str">
        <f t="shared" si="25"/>
        <v/>
      </c>
      <c r="C796" s="112" t="str">
        <f t="shared" si="26"/>
        <v/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109"/>
    </row>
    <row r="797" spans="1:54" x14ac:dyDescent="0.2">
      <c r="A797" s="130"/>
      <c r="B797" s="79" t="str">
        <f t="shared" si="25"/>
        <v/>
      </c>
      <c r="C797" s="112" t="str">
        <f t="shared" si="26"/>
        <v/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109"/>
    </row>
    <row r="798" spans="1:54" x14ac:dyDescent="0.2">
      <c r="A798" s="130"/>
      <c r="B798" s="79" t="str">
        <f t="shared" si="25"/>
        <v/>
      </c>
      <c r="C798" s="112" t="str">
        <f t="shared" si="26"/>
        <v/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109"/>
    </row>
    <row r="799" spans="1:54" x14ac:dyDescent="0.2">
      <c r="A799" s="130"/>
      <c r="B799" s="79" t="str">
        <f t="shared" si="25"/>
        <v/>
      </c>
      <c r="C799" s="112" t="str">
        <f t="shared" si="26"/>
        <v/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109"/>
    </row>
    <row r="800" spans="1:54" x14ac:dyDescent="0.2">
      <c r="A800" s="130"/>
      <c r="B800" s="79" t="str">
        <f t="shared" si="25"/>
        <v/>
      </c>
      <c r="C800" s="112" t="str">
        <f t="shared" si="26"/>
        <v/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109"/>
    </row>
    <row r="801" spans="1:54" x14ac:dyDescent="0.2">
      <c r="A801" s="130"/>
      <c r="B801" s="79" t="str">
        <f t="shared" si="25"/>
        <v/>
      </c>
      <c r="C801" s="112" t="str">
        <f t="shared" si="26"/>
        <v/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109"/>
    </row>
    <row r="802" spans="1:54" x14ac:dyDescent="0.2">
      <c r="A802" s="130"/>
      <c r="B802" s="79" t="str">
        <f t="shared" si="25"/>
        <v/>
      </c>
      <c r="C802" s="112" t="str">
        <f t="shared" si="26"/>
        <v/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109"/>
    </row>
    <row r="803" spans="1:54" x14ac:dyDescent="0.2">
      <c r="A803" s="130"/>
      <c r="B803" s="79" t="str">
        <f t="shared" si="25"/>
        <v/>
      </c>
      <c r="C803" s="112" t="str">
        <f t="shared" si="26"/>
        <v/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109"/>
    </row>
    <row r="804" spans="1:54" x14ac:dyDescent="0.2">
      <c r="A804" s="130"/>
      <c r="B804" s="79" t="str">
        <f t="shared" si="25"/>
        <v/>
      </c>
      <c r="C804" s="112" t="str">
        <f t="shared" si="26"/>
        <v/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109"/>
    </row>
    <row r="805" spans="1:54" x14ac:dyDescent="0.2">
      <c r="A805" s="130"/>
      <c r="B805" s="79" t="str">
        <f t="shared" si="25"/>
        <v/>
      </c>
      <c r="C805" s="112" t="str">
        <f t="shared" si="26"/>
        <v/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109"/>
    </row>
    <row r="806" spans="1:54" x14ac:dyDescent="0.2">
      <c r="A806" s="130"/>
      <c r="B806" s="79" t="str">
        <f t="shared" si="25"/>
        <v/>
      </c>
      <c r="C806" s="112" t="str">
        <f t="shared" si="26"/>
        <v/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109"/>
    </row>
    <row r="807" spans="1:54" x14ac:dyDescent="0.2">
      <c r="A807" s="130"/>
      <c r="B807" s="79" t="str">
        <f t="shared" si="25"/>
        <v/>
      </c>
      <c r="C807" s="112" t="str">
        <f t="shared" si="26"/>
        <v/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109"/>
    </row>
    <row r="808" spans="1:54" x14ac:dyDescent="0.2">
      <c r="A808" s="130"/>
      <c r="B808" s="79" t="str">
        <f t="shared" si="25"/>
        <v/>
      </c>
      <c r="C808" s="112" t="str">
        <f t="shared" si="26"/>
        <v/>
      </c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109"/>
    </row>
    <row r="809" spans="1:54" x14ac:dyDescent="0.2">
      <c r="A809" s="130"/>
      <c r="B809" s="79" t="str">
        <f t="shared" si="25"/>
        <v/>
      </c>
      <c r="C809" s="112" t="str">
        <f t="shared" si="26"/>
        <v/>
      </c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109"/>
    </row>
    <row r="810" spans="1:54" x14ac:dyDescent="0.2">
      <c r="A810" s="130"/>
      <c r="B810" s="79" t="str">
        <f t="shared" si="25"/>
        <v/>
      </c>
      <c r="C810" s="112" t="str">
        <f t="shared" si="26"/>
        <v/>
      </c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109"/>
    </row>
    <row r="811" spans="1:54" x14ac:dyDescent="0.2">
      <c r="A811" s="130"/>
      <c r="B811" s="79" t="str">
        <f t="shared" si="25"/>
        <v/>
      </c>
      <c r="C811" s="112" t="str">
        <f t="shared" si="26"/>
        <v/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109"/>
    </row>
    <row r="812" spans="1:54" x14ac:dyDescent="0.2">
      <c r="A812" s="130"/>
      <c r="B812" s="79" t="str">
        <f t="shared" si="25"/>
        <v/>
      </c>
      <c r="C812" s="112" t="str">
        <f t="shared" si="26"/>
        <v/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109"/>
    </row>
    <row r="813" spans="1:54" x14ac:dyDescent="0.2">
      <c r="A813" s="130"/>
      <c r="B813" s="79" t="str">
        <f t="shared" si="25"/>
        <v/>
      </c>
      <c r="C813" s="112" t="str">
        <f t="shared" si="26"/>
        <v/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109"/>
    </row>
    <row r="814" spans="1:54" x14ac:dyDescent="0.2">
      <c r="A814" s="130"/>
      <c r="B814" s="79" t="str">
        <f t="shared" si="25"/>
        <v/>
      </c>
      <c r="C814" s="112" t="str">
        <f t="shared" si="26"/>
        <v/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109"/>
    </row>
    <row r="815" spans="1:54" x14ac:dyDescent="0.2">
      <c r="A815" s="130"/>
      <c r="B815" s="79" t="str">
        <f t="shared" si="25"/>
        <v/>
      </c>
      <c r="C815" s="112" t="str">
        <f t="shared" si="26"/>
        <v/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109"/>
    </row>
    <row r="816" spans="1:54" x14ac:dyDescent="0.2">
      <c r="A816" s="130"/>
      <c r="B816" s="79" t="str">
        <f t="shared" si="25"/>
        <v/>
      </c>
      <c r="C816" s="112" t="str">
        <f t="shared" si="26"/>
        <v/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109"/>
    </row>
    <row r="817" spans="1:54" x14ac:dyDescent="0.2">
      <c r="A817" s="130"/>
      <c r="B817" s="79" t="str">
        <f t="shared" si="25"/>
        <v/>
      </c>
      <c r="C817" s="112" t="str">
        <f t="shared" si="26"/>
        <v/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109"/>
    </row>
    <row r="818" spans="1:54" x14ac:dyDescent="0.2">
      <c r="A818" s="130"/>
      <c r="B818" s="79" t="str">
        <f t="shared" si="25"/>
        <v/>
      </c>
      <c r="C818" s="112" t="str">
        <f t="shared" si="26"/>
        <v/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109"/>
    </row>
    <row r="819" spans="1:54" x14ac:dyDescent="0.2">
      <c r="A819" s="130"/>
      <c r="B819" s="79" t="str">
        <f t="shared" si="25"/>
        <v/>
      </c>
      <c r="C819" s="112" t="str">
        <f t="shared" si="26"/>
        <v/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109"/>
    </row>
    <row r="820" spans="1:54" x14ac:dyDescent="0.2">
      <c r="A820" s="130"/>
      <c r="B820" s="79" t="str">
        <f t="shared" si="25"/>
        <v/>
      </c>
      <c r="C820" s="112" t="str">
        <f t="shared" si="26"/>
        <v/>
      </c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109"/>
    </row>
    <row r="821" spans="1:54" x14ac:dyDescent="0.2">
      <c r="A821" s="130"/>
      <c r="B821" s="79" t="str">
        <f t="shared" si="25"/>
        <v/>
      </c>
      <c r="C821" s="112" t="str">
        <f t="shared" si="26"/>
        <v/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109"/>
    </row>
    <row r="822" spans="1:54" x14ac:dyDescent="0.2">
      <c r="A822" s="130"/>
      <c r="B822" s="79" t="str">
        <f t="shared" si="25"/>
        <v/>
      </c>
      <c r="C822" s="112" t="str">
        <f t="shared" si="26"/>
        <v/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109"/>
    </row>
    <row r="823" spans="1:54" x14ac:dyDescent="0.2">
      <c r="A823" s="130"/>
      <c r="B823" s="79" t="str">
        <f t="shared" si="25"/>
        <v/>
      </c>
      <c r="C823" s="112" t="str">
        <f t="shared" si="26"/>
        <v/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109"/>
    </row>
    <row r="824" spans="1:54" x14ac:dyDescent="0.2">
      <c r="A824" s="130"/>
      <c r="B824" s="79" t="str">
        <f t="shared" si="25"/>
        <v/>
      </c>
      <c r="C824" s="112" t="str">
        <f t="shared" si="26"/>
        <v/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109"/>
    </row>
    <row r="825" spans="1:54" x14ac:dyDescent="0.2">
      <c r="A825" s="130"/>
      <c r="B825" s="79" t="str">
        <f t="shared" si="25"/>
        <v/>
      </c>
      <c r="C825" s="112" t="str">
        <f t="shared" si="26"/>
        <v/>
      </c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109"/>
    </row>
    <row r="826" spans="1:54" x14ac:dyDescent="0.2">
      <c r="A826" s="130"/>
      <c r="B826" s="79" t="str">
        <f t="shared" si="25"/>
        <v/>
      </c>
      <c r="C826" s="112" t="str">
        <f t="shared" si="26"/>
        <v/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109"/>
    </row>
    <row r="827" spans="1:54" x14ac:dyDescent="0.2">
      <c r="A827" s="130"/>
      <c r="B827" s="79" t="str">
        <f t="shared" si="25"/>
        <v/>
      </c>
      <c r="C827" s="112" t="str">
        <f t="shared" si="26"/>
        <v/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109"/>
    </row>
    <row r="828" spans="1:54" x14ac:dyDescent="0.2">
      <c r="A828" s="130"/>
      <c r="B828" s="79" t="str">
        <f t="shared" si="25"/>
        <v/>
      </c>
      <c r="C828" s="112" t="str">
        <f t="shared" si="26"/>
        <v/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109"/>
    </row>
    <row r="829" spans="1:54" x14ac:dyDescent="0.2">
      <c r="A829" s="130"/>
      <c r="B829" s="79" t="str">
        <f t="shared" si="25"/>
        <v/>
      </c>
      <c r="C829" s="112" t="str">
        <f t="shared" si="26"/>
        <v/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109"/>
    </row>
    <row r="830" spans="1:54" x14ac:dyDescent="0.2">
      <c r="A830" s="130"/>
      <c r="B830" s="79" t="str">
        <f t="shared" si="25"/>
        <v/>
      </c>
      <c r="C830" s="112" t="str">
        <f t="shared" si="26"/>
        <v/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109"/>
    </row>
    <row r="831" spans="1:54" x14ac:dyDescent="0.2">
      <c r="A831" s="130"/>
      <c r="B831" s="79" t="str">
        <f t="shared" si="25"/>
        <v/>
      </c>
      <c r="C831" s="112" t="str">
        <f t="shared" si="26"/>
        <v/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109"/>
    </row>
    <row r="832" spans="1:54" x14ac:dyDescent="0.2">
      <c r="A832" s="130"/>
      <c r="B832" s="79" t="str">
        <f t="shared" si="25"/>
        <v/>
      </c>
      <c r="C832" s="112" t="str">
        <f t="shared" si="26"/>
        <v/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109"/>
    </row>
    <row r="833" spans="1:54" x14ac:dyDescent="0.2">
      <c r="A833" s="130"/>
      <c r="B833" s="79" t="str">
        <f t="shared" si="25"/>
        <v/>
      </c>
      <c r="C833" s="112" t="str">
        <f t="shared" si="26"/>
        <v/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109"/>
    </row>
    <row r="834" spans="1:54" x14ac:dyDescent="0.2">
      <c r="A834" s="130"/>
      <c r="B834" s="79" t="str">
        <f t="shared" si="25"/>
        <v/>
      </c>
      <c r="C834" s="112" t="str">
        <f t="shared" si="26"/>
        <v/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109"/>
    </row>
    <row r="835" spans="1:54" x14ac:dyDescent="0.2">
      <c r="A835" s="130"/>
      <c r="B835" s="79" t="str">
        <f t="shared" si="25"/>
        <v/>
      </c>
      <c r="C835" s="112" t="str">
        <f t="shared" si="26"/>
        <v/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109"/>
    </row>
    <row r="836" spans="1:54" x14ac:dyDescent="0.2">
      <c r="A836" s="130"/>
      <c r="B836" s="79" t="str">
        <f t="shared" si="25"/>
        <v/>
      </c>
      <c r="C836" s="112" t="str">
        <f t="shared" si="26"/>
        <v/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109"/>
    </row>
    <row r="837" spans="1:54" x14ac:dyDescent="0.2">
      <c r="A837" s="130"/>
      <c r="B837" s="79" t="str">
        <f t="shared" si="25"/>
        <v/>
      </c>
      <c r="C837" s="112" t="str">
        <f t="shared" si="26"/>
        <v/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109"/>
    </row>
    <row r="838" spans="1:54" x14ac:dyDescent="0.2">
      <c r="A838" s="130"/>
      <c r="B838" s="79" t="str">
        <f t="shared" si="25"/>
        <v/>
      </c>
      <c r="C838" s="112" t="str">
        <f t="shared" si="26"/>
        <v/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109"/>
    </row>
    <row r="839" spans="1:54" x14ac:dyDescent="0.2">
      <c r="A839" s="130"/>
      <c r="B839" s="79" t="str">
        <f t="shared" si="25"/>
        <v/>
      </c>
      <c r="C839" s="112" t="str">
        <f t="shared" si="26"/>
        <v/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109"/>
    </row>
    <row r="840" spans="1:54" x14ac:dyDescent="0.2">
      <c r="A840" s="130"/>
      <c r="B840" s="79" t="str">
        <f t="shared" si="25"/>
        <v/>
      </c>
      <c r="C840" s="112" t="str">
        <f t="shared" si="26"/>
        <v/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109"/>
    </row>
    <row r="841" spans="1:54" x14ac:dyDescent="0.2">
      <c r="A841" s="130"/>
      <c r="B841" s="79" t="str">
        <f t="shared" ref="B841:B904" si="27">IF(A841="","",IF(ISERROR(VLOOKUP(TEXT(A841,0),remples,3,0)),IF(ISERROR(VLOOKUP(TEXT(A841,0),rempl_ficha,7,0)),"***** Codigo No Encontrado *****",UPPER((VLOOKUP(TEXT(A841,0),rempl_ficha,7,0)&amp;"   "&amp;VLOOKUP(TEXT(A841,0),rempl_ficha,8,0)&amp;","&amp;VLOOKUP(TEXT(A841,0),rempl_ficha,9,0)))),VLOOKUP(TEXT(A841,0),remples,3,0)))</f>
        <v/>
      </c>
      <c r="C841" s="112" t="str">
        <f t="shared" ref="C841:C904" si="28">IF(A841="","",IF(ISERROR(VLOOKUP(TEXT(A841,0),remples,9,0)),IF(ISERROR(VLOOKUP(TEXT(A841,0),rempl_ficha,6,0)),"***** Codigo No Encontrado *****",UPPER((VLOOKUP(TEXT(A841,0),rempl_ficha,6,0)))),VLOOKUP(TEXT(A841,0),remples,9,0)))</f>
        <v/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109"/>
    </row>
    <row r="842" spans="1:54" x14ac:dyDescent="0.2">
      <c r="A842" s="130"/>
      <c r="B842" s="79" t="str">
        <f t="shared" si="27"/>
        <v/>
      </c>
      <c r="C842" s="112" t="str">
        <f t="shared" si="28"/>
        <v/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109"/>
    </row>
    <row r="843" spans="1:54" x14ac:dyDescent="0.2">
      <c r="A843" s="130"/>
      <c r="B843" s="79" t="str">
        <f t="shared" si="27"/>
        <v/>
      </c>
      <c r="C843" s="112" t="str">
        <f t="shared" si="28"/>
        <v/>
      </c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109"/>
    </row>
    <row r="844" spans="1:54" x14ac:dyDescent="0.2">
      <c r="A844" s="130"/>
      <c r="B844" s="79" t="str">
        <f t="shared" si="27"/>
        <v/>
      </c>
      <c r="C844" s="112" t="str">
        <f t="shared" si="28"/>
        <v/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109"/>
    </row>
    <row r="845" spans="1:54" x14ac:dyDescent="0.2">
      <c r="A845" s="130"/>
      <c r="B845" s="79" t="str">
        <f t="shared" si="27"/>
        <v/>
      </c>
      <c r="C845" s="112" t="str">
        <f t="shared" si="28"/>
        <v/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109"/>
    </row>
    <row r="846" spans="1:54" x14ac:dyDescent="0.2">
      <c r="A846" s="130"/>
      <c r="B846" s="79" t="str">
        <f t="shared" si="27"/>
        <v/>
      </c>
      <c r="C846" s="112" t="str">
        <f t="shared" si="28"/>
        <v/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109"/>
    </row>
    <row r="847" spans="1:54" x14ac:dyDescent="0.2">
      <c r="A847" s="130"/>
      <c r="B847" s="79" t="str">
        <f t="shared" si="27"/>
        <v/>
      </c>
      <c r="C847" s="112" t="str">
        <f t="shared" si="28"/>
        <v/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109"/>
    </row>
    <row r="848" spans="1:54" x14ac:dyDescent="0.2">
      <c r="A848" s="130"/>
      <c r="B848" s="79" t="str">
        <f t="shared" si="27"/>
        <v/>
      </c>
      <c r="C848" s="112" t="str">
        <f t="shared" si="28"/>
        <v/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109"/>
    </row>
    <row r="849" spans="1:54" x14ac:dyDescent="0.2">
      <c r="A849" s="130"/>
      <c r="B849" s="79" t="str">
        <f t="shared" si="27"/>
        <v/>
      </c>
      <c r="C849" s="112" t="str">
        <f t="shared" si="28"/>
        <v/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109"/>
    </row>
    <row r="850" spans="1:54" x14ac:dyDescent="0.2">
      <c r="A850" s="130"/>
      <c r="B850" s="79" t="str">
        <f t="shared" si="27"/>
        <v/>
      </c>
      <c r="C850" s="112" t="str">
        <f t="shared" si="28"/>
        <v/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109"/>
    </row>
    <row r="851" spans="1:54" x14ac:dyDescent="0.2">
      <c r="A851" s="130"/>
      <c r="B851" s="79" t="str">
        <f t="shared" si="27"/>
        <v/>
      </c>
      <c r="C851" s="112" t="str">
        <f t="shared" si="28"/>
        <v/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109"/>
    </row>
    <row r="852" spans="1:54" x14ac:dyDescent="0.2">
      <c r="A852" s="130"/>
      <c r="B852" s="79" t="str">
        <f t="shared" si="27"/>
        <v/>
      </c>
      <c r="C852" s="112" t="str">
        <f t="shared" si="28"/>
        <v/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109"/>
    </row>
    <row r="853" spans="1:54" x14ac:dyDescent="0.2">
      <c r="A853" s="130"/>
      <c r="B853" s="79" t="str">
        <f t="shared" si="27"/>
        <v/>
      </c>
      <c r="C853" s="112" t="str">
        <f t="shared" si="28"/>
        <v/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109"/>
    </row>
    <row r="854" spans="1:54" x14ac:dyDescent="0.2">
      <c r="A854" s="130"/>
      <c r="B854" s="79" t="str">
        <f t="shared" si="27"/>
        <v/>
      </c>
      <c r="C854" s="112" t="str">
        <f t="shared" si="28"/>
        <v/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109"/>
    </row>
    <row r="855" spans="1:54" x14ac:dyDescent="0.2">
      <c r="A855" s="130"/>
      <c r="B855" s="79" t="str">
        <f t="shared" si="27"/>
        <v/>
      </c>
      <c r="C855" s="112" t="str">
        <f t="shared" si="28"/>
        <v/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109"/>
    </row>
    <row r="856" spans="1:54" x14ac:dyDescent="0.2">
      <c r="A856" s="130"/>
      <c r="B856" s="79" t="str">
        <f t="shared" si="27"/>
        <v/>
      </c>
      <c r="C856" s="112" t="str">
        <f t="shared" si="28"/>
        <v/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109"/>
    </row>
    <row r="857" spans="1:54" x14ac:dyDescent="0.2">
      <c r="A857" s="130"/>
      <c r="B857" s="79" t="str">
        <f t="shared" si="27"/>
        <v/>
      </c>
      <c r="C857" s="112" t="str">
        <f t="shared" si="28"/>
        <v/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109"/>
    </row>
    <row r="858" spans="1:54" x14ac:dyDescent="0.2">
      <c r="A858" s="130"/>
      <c r="B858" s="79" t="str">
        <f t="shared" si="27"/>
        <v/>
      </c>
      <c r="C858" s="112" t="str">
        <f t="shared" si="28"/>
        <v/>
      </c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109"/>
    </row>
    <row r="859" spans="1:54" x14ac:dyDescent="0.2">
      <c r="A859" s="130"/>
      <c r="B859" s="79" t="str">
        <f t="shared" si="27"/>
        <v/>
      </c>
      <c r="C859" s="112" t="str">
        <f t="shared" si="28"/>
        <v/>
      </c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109"/>
    </row>
    <row r="860" spans="1:54" x14ac:dyDescent="0.2">
      <c r="A860" s="130"/>
      <c r="B860" s="79" t="str">
        <f t="shared" si="27"/>
        <v/>
      </c>
      <c r="C860" s="112" t="str">
        <f t="shared" si="28"/>
        <v/>
      </c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109"/>
    </row>
    <row r="861" spans="1:54" x14ac:dyDescent="0.2">
      <c r="A861" s="130"/>
      <c r="B861" s="79" t="str">
        <f t="shared" si="27"/>
        <v/>
      </c>
      <c r="C861" s="112" t="str">
        <f t="shared" si="28"/>
        <v/>
      </c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109"/>
    </row>
    <row r="862" spans="1:54" x14ac:dyDescent="0.2">
      <c r="A862" s="130"/>
      <c r="B862" s="79" t="str">
        <f t="shared" si="27"/>
        <v/>
      </c>
      <c r="C862" s="112" t="str">
        <f t="shared" si="28"/>
        <v/>
      </c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109"/>
    </row>
    <row r="863" spans="1:54" x14ac:dyDescent="0.2">
      <c r="A863" s="130"/>
      <c r="B863" s="79" t="str">
        <f t="shared" si="27"/>
        <v/>
      </c>
      <c r="C863" s="112" t="str">
        <f t="shared" si="28"/>
        <v/>
      </c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109"/>
    </row>
    <row r="864" spans="1:54" x14ac:dyDescent="0.2">
      <c r="A864" s="130"/>
      <c r="B864" s="79" t="str">
        <f t="shared" si="27"/>
        <v/>
      </c>
      <c r="C864" s="112" t="str">
        <f t="shared" si="28"/>
        <v/>
      </c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109"/>
    </row>
    <row r="865" spans="1:54" x14ac:dyDescent="0.2">
      <c r="A865" s="130"/>
      <c r="B865" s="79" t="str">
        <f t="shared" si="27"/>
        <v/>
      </c>
      <c r="C865" s="112" t="str">
        <f t="shared" si="28"/>
        <v/>
      </c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109"/>
    </row>
    <row r="866" spans="1:54" x14ac:dyDescent="0.2">
      <c r="A866" s="130"/>
      <c r="B866" s="79" t="str">
        <f t="shared" si="27"/>
        <v/>
      </c>
      <c r="C866" s="112" t="str">
        <f t="shared" si="28"/>
        <v/>
      </c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109"/>
    </row>
    <row r="867" spans="1:54" x14ac:dyDescent="0.2">
      <c r="A867" s="130"/>
      <c r="B867" s="79" t="str">
        <f t="shared" si="27"/>
        <v/>
      </c>
      <c r="C867" s="112" t="str">
        <f t="shared" si="28"/>
        <v/>
      </c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109"/>
    </row>
    <row r="868" spans="1:54" x14ac:dyDescent="0.2">
      <c r="A868" s="130"/>
      <c r="B868" s="79" t="str">
        <f t="shared" si="27"/>
        <v/>
      </c>
      <c r="C868" s="112" t="str">
        <f t="shared" si="28"/>
        <v/>
      </c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109"/>
    </row>
    <row r="869" spans="1:54" x14ac:dyDescent="0.2">
      <c r="A869" s="130"/>
      <c r="B869" s="79" t="str">
        <f t="shared" si="27"/>
        <v/>
      </c>
      <c r="C869" s="112" t="str">
        <f t="shared" si="28"/>
        <v/>
      </c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109"/>
    </row>
    <row r="870" spans="1:54" x14ac:dyDescent="0.2">
      <c r="A870" s="130"/>
      <c r="B870" s="79" t="str">
        <f t="shared" si="27"/>
        <v/>
      </c>
      <c r="C870" s="112" t="str">
        <f t="shared" si="28"/>
        <v/>
      </c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109"/>
    </row>
    <row r="871" spans="1:54" x14ac:dyDescent="0.2">
      <c r="A871" s="130"/>
      <c r="B871" s="79" t="str">
        <f t="shared" si="27"/>
        <v/>
      </c>
      <c r="C871" s="112" t="str">
        <f t="shared" si="28"/>
        <v/>
      </c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109"/>
    </row>
    <row r="872" spans="1:54" x14ac:dyDescent="0.2">
      <c r="A872" s="130"/>
      <c r="B872" s="79" t="str">
        <f t="shared" si="27"/>
        <v/>
      </c>
      <c r="C872" s="112" t="str">
        <f t="shared" si="28"/>
        <v/>
      </c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109"/>
    </row>
    <row r="873" spans="1:54" x14ac:dyDescent="0.2">
      <c r="A873" s="130"/>
      <c r="B873" s="79" t="str">
        <f t="shared" si="27"/>
        <v/>
      </c>
      <c r="C873" s="112" t="str">
        <f t="shared" si="28"/>
        <v/>
      </c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109"/>
    </row>
    <row r="874" spans="1:54" x14ac:dyDescent="0.2">
      <c r="A874" s="130"/>
      <c r="B874" s="79" t="str">
        <f t="shared" si="27"/>
        <v/>
      </c>
      <c r="C874" s="112" t="str">
        <f t="shared" si="28"/>
        <v/>
      </c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109"/>
    </row>
    <row r="875" spans="1:54" x14ac:dyDescent="0.2">
      <c r="A875" s="130"/>
      <c r="B875" s="79" t="str">
        <f t="shared" si="27"/>
        <v/>
      </c>
      <c r="C875" s="112" t="str">
        <f t="shared" si="28"/>
        <v/>
      </c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109"/>
    </row>
    <row r="876" spans="1:54" x14ac:dyDescent="0.2">
      <c r="A876" s="130"/>
      <c r="B876" s="79" t="str">
        <f t="shared" si="27"/>
        <v/>
      </c>
      <c r="C876" s="112" t="str">
        <f t="shared" si="28"/>
        <v/>
      </c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109"/>
    </row>
    <row r="877" spans="1:54" x14ac:dyDescent="0.2">
      <c r="A877" s="130"/>
      <c r="B877" s="79" t="str">
        <f t="shared" si="27"/>
        <v/>
      </c>
      <c r="C877" s="112" t="str">
        <f t="shared" si="28"/>
        <v/>
      </c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109"/>
    </row>
    <row r="878" spans="1:54" x14ac:dyDescent="0.2">
      <c r="A878" s="130"/>
      <c r="B878" s="79" t="str">
        <f t="shared" si="27"/>
        <v/>
      </c>
      <c r="C878" s="112" t="str">
        <f t="shared" si="28"/>
        <v/>
      </c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109"/>
    </row>
    <row r="879" spans="1:54" x14ac:dyDescent="0.2">
      <c r="A879" s="130"/>
      <c r="B879" s="79" t="str">
        <f t="shared" si="27"/>
        <v/>
      </c>
      <c r="C879" s="112" t="str">
        <f t="shared" si="28"/>
        <v/>
      </c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109"/>
    </row>
    <row r="880" spans="1:54" x14ac:dyDescent="0.2">
      <c r="A880" s="130"/>
      <c r="B880" s="79" t="str">
        <f t="shared" si="27"/>
        <v/>
      </c>
      <c r="C880" s="112" t="str">
        <f t="shared" si="28"/>
        <v/>
      </c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109"/>
    </row>
    <row r="881" spans="1:54" x14ac:dyDescent="0.2">
      <c r="A881" s="130"/>
      <c r="B881" s="79" t="str">
        <f t="shared" si="27"/>
        <v/>
      </c>
      <c r="C881" s="112" t="str">
        <f t="shared" si="28"/>
        <v/>
      </c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109"/>
    </row>
    <row r="882" spans="1:54" x14ac:dyDescent="0.2">
      <c r="A882" s="130"/>
      <c r="B882" s="79" t="str">
        <f t="shared" si="27"/>
        <v/>
      </c>
      <c r="C882" s="112" t="str">
        <f t="shared" si="28"/>
        <v/>
      </c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109"/>
    </row>
    <row r="883" spans="1:54" x14ac:dyDescent="0.2">
      <c r="A883" s="130"/>
      <c r="B883" s="79" t="str">
        <f t="shared" si="27"/>
        <v/>
      </c>
      <c r="C883" s="112" t="str">
        <f t="shared" si="28"/>
        <v/>
      </c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109"/>
    </row>
    <row r="884" spans="1:54" x14ac:dyDescent="0.2">
      <c r="A884" s="130"/>
      <c r="B884" s="79" t="str">
        <f t="shared" si="27"/>
        <v/>
      </c>
      <c r="C884" s="112" t="str">
        <f t="shared" si="28"/>
        <v/>
      </c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109"/>
    </row>
    <row r="885" spans="1:54" x14ac:dyDescent="0.2">
      <c r="A885" s="130"/>
      <c r="B885" s="79" t="str">
        <f t="shared" si="27"/>
        <v/>
      </c>
      <c r="C885" s="112" t="str">
        <f t="shared" si="28"/>
        <v/>
      </c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109"/>
    </row>
    <row r="886" spans="1:54" x14ac:dyDescent="0.2">
      <c r="A886" s="130"/>
      <c r="B886" s="79" t="str">
        <f t="shared" si="27"/>
        <v/>
      </c>
      <c r="C886" s="112" t="str">
        <f t="shared" si="28"/>
        <v/>
      </c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109"/>
    </row>
    <row r="887" spans="1:54" x14ac:dyDescent="0.2">
      <c r="A887" s="130"/>
      <c r="B887" s="79" t="str">
        <f t="shared" si="27"/>
        <v/>
      </c>
      <c r="C887" s="112" t="str">
        <f t="shared" si="28"/>
        <v/>
      </c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109"/>
    </row>
    <row r="888" spans="1:54" x14ac:dyDescent="0.2">
      <c r="A888" s="130"/>
      <c r="B888" s="79" t="str">
        <f t="shared" si="27"/>
        <v/>
      </c>
      <c r="C888" s="112" t="str">
        <f t="shared" si="28"/>
        <v/>
      </c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109"/>
    </row>
    <row r="889" spans="1:54" x14ac:dyDescent="0.2">
      <c r="A889" s="130"/>
      <c r="B889" s="79" t="str">
        <f t="shared" si="27"/>
        <v/>
      </c>
      <c r="C889" s="112" t="str">
        <f t="shared" si="28"/>
        <v/>
      </c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109"/>
    </row>
    <row r="890" spans="1:54" x14ac:dyDescent="0.2">
      <c r="A890" s="130"/>
      <c r="B890" s="79" t="str">
        <f t="shared" si="27"/>
        <v/>
      </c>
      <c r="C890" s="112" t="str">
        <f t="shared" si="28"/>
        <v/>
      </c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109"/>
    </row>
    <row r="891" spans="1:54" x14ac:dyDescent="0.2">
      <c r="A891" s="130"/>
      <c r="B891" s="79" t="str">
        <f t="shared" si="27"/>
        <v/>
      </c>
      <c r="C891" s="112" t="str">
        <f t="shared" si="28"/>
        <v/>
      </c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109"/>
    </row>
    <row r="892" spans="1:54" x14ac:dyDescent="0.2">
      <c r="A892" s="130"/>
      <c r="B892" s="79" t="str">
        <f t="shared" si="27"/>
        <v/>
      </c>
      <c r="C892" s="112" t="str">
        <f t="shared" si="28"/>
        <v/>
      </c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109"/>
    </row>
    <row r="893" spans="1:54" x14ac:dyDescent="0.2">
      <c r="A893" s="130"/>
      <c r="B893" s="79" t="str">
        <f t="shared" si="27"/>
        <v/>
      </c>
      <c r="C893" s="112" t="str">
        <f t="shared" si="28"/>
        <v/>
      </c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109"/>
    </row>
    <row r="894" spans="1:54" x14ac:dyDescent="0.2">
      <c r="A894" s="130"/>
      <c r="B894" s="79" t="str">
        <f t="shared" si="27"/>
        <v/>
      </c>
      <c r="C894" s="112" t="str">
        <f t="shared" si="28"/>
        <v/>
      </c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109"/>
    </row>
    <row r="895" spans="1:54" x14ac:dyDescent="0.2">
      <c r="A895" s="130"/>
      <c r="B895" s="79" t="str">
        <f t="shared" si="27"/>
        <v/>
      </c>
      <c r="C895" s="112" t="str">
        <f t="shared" si="28"/>
        <v/>
      </c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109"/>
    </row>
    <row r="896" spans="1:54" x14ac:dyDescent="0.2">
      <c r="A896" s="130"/>
      <c r="B896" s="79" t="str">
        <f t="shared" si="27"/>
        <v/>
      </c>
      <c r="C896" s="112" t="str">
        <f t="shared" si="28"/>
        <v/>
      </c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109"/>
    </row>
    <row r="897" spans="1:54" x14ac:dyDescent="0.2">
      <c r="A897" s="130"/>
      <c r="B897" s="79" t="str">
        <f t="shared" si="27"/>
        <v/>
      </c>
      <c r="C897" s="112" t="str">
        <f t="shared" si="28"/>
        <v/>
      </c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109"/>
    </row>
    <row r="898" spans="1:54" x14ac:dyDescent="0.2">
      <c r="A898" s="130"/>
      <c r="B898" s="79" t="str">
        <f t="shared" si="27"/>
        <v/>
      </c>
      <c r="C898" s="112" t="str">
        <f t="shared" si="28"/>
        <v/>
      </c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109"/>
    </row>
    <row r="899" spans="1:54" x14ac:dyDescent="0.2">
      <c r="A899" s="130"/>
      <c r="B899" s="79" t="str">
        <f t="shared" si="27"/>
        <v/>
      </c>
      <c r="C899" s="112" t="str">
        <f t="shared" si="28"/>
        <v/>
      </c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109"/>
    </row>
    <row r="900" spans="1:54" x14ac:dyDescent="0.2">
      <c r="A900" s="130"/>
      <c r="B900" s="79" t="str">
        <f t="shared" si="27"/>
        <v/>
      </c>
      <c r="C900" s="112" t="str">
        <f t="shared" si="28"/>
        <v/>
      </c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109"/>
    </row>
    <row r="901" spans="1:54" x14ac:dyDescent="0.2">
      <c r="A901" s="130"/>
      <c r="B901" s="79" t="str">
        <f t="shared" si="27"/>
        <v/>
      </c>
      <c r="C901" s="112" t="str">
        <f t="shared" si="28"/>
        <v/>
      </c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109"/>
    </row>
    <row r="902" spans="1:54" x14ac:dyDescent="0.2">
      <c r="A902" s="130"/>
      <c r="B902" s="79" t="str">
        <f t="shared" si="27"/>
        <v/>
      </c>
      <c r="C902" s="112" t="str">
        <f t="shared" si="28"/>
        <v/>
      </c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109"/>
    </row>
    <row r="903" spans="1:54" x14ac:dyDescent="0.2">
      <c r="A903" s="130"/>
      <c r="B903" s="79" t="str">
        <f t="shared" si="27"/>
        <v/>
      </c>
      <c r="C903" s="112" t="str">
        <f t="shared" si="28"/>
        <v/>
      </c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109"/>
    </row>
    <row r="904" spans="1:54" x14ac:dyDescent="0.2">
      <c r="A904" s="130"/>
      <c r="B904" s="79" t="str">
        <f t="shared" si="27"/>
        <v/>
      </c>
      <c r="C904" s="112" t="str">
        <f t="shared" si="28"/>
        <v/>
      </c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109"/>
    </row>
    <row r="905" spans="1:54" x14ac:dyDescent="0.2">
      <c r="A905" s="130"/>
      <c r="B905" s="79" t="str">
        <f t="shared" ref="B905:B963" si="29">IF(A905="","",IF(ISERROR(VLOOKUP(TEXT(A905,0),remples,3,0)),IF(ISERROR(VLOOKUP(TEXT(A905,0),rempl_ficha,7,0)),"***** Codigo No Encontrado *****",UPPER((VLOOKUP(TEXT(A905,0),rempl_ficha,7,0)&amp;"   "&amp;VLOOKUP(TEXT(A905,0),rempl_ficha,8,0)&amp;","&amp;VLOOKUP(TEXT(A905,0),rempl_ficha,9,0)))),VLOOKUP(TEXT(A905,0),remples,3,0)))</f>
        <v/>
      </c>
      <c r="C905" s="112" t="str">
        <f t="shared" ref="C905:C963" si="30">IF(A905="","",IF(ISERROR(VLOOKUP(TEXT(A905,0),remples,9,0)),IF(ISERROR(VLOOKUP(TEXT(A905,0),rempl_ficha,6,0)),"***** Codigo No Encontrado *****",UPPER((VLOOKUP(TEXT(A905,0),rempl_ficha,6,0)))),VLOOKUP(TEXT(A905,0),remples,9,0)))</f>
        <v/>
      </c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109"/>
    </row>
    <row r="906" spans="1:54" x14ac:dyDescent="0.2">
      <c r="A906" s="130"/>
      <c r="B906" s="79" t="str">
        <f t="shared" si="29"/>
        <v/>
      </c>
      <c r="C906" s="112" t="str">
        <f t="shared" si="30"/>
        <v/>
      </c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109"/>
    </row>
    <row r="907" spans="1:54" x14ac:dyDescent="0.2">
      <c r="A907" s="130"/>
      <c r="B907" s="79" t="str">
        <f t="shared" si="29"/>
        <v/>
      </c>
      <c r="C907" s="112" t="str">
        <f t="shared" si="30"/>
        <v/>
      </c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109"/>
    </row>
    <row r="908" spans="1:54" x14ac:dyDescent="0.2">
      <c r="A908" s="130"/>
      <c r="B908" s="79" t="str">
        <f t="shared" si="29"/>
        <v/>
      </c>
      <c r="C908" s="112" t="str">
        <f t="shared" si="30"/>
        <v/>
      </c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109"/>
    </row>
    <row r="909" spans="1:54" x14ac:dyDescent="0.2">
      <c r="A909" s="130"/>
      <c r="B909" s="79" t="str">
        <f t="shared" si="29"/>
        <v/>
      </c>
      <c r="C909" s="112" t="str">
        <f t="shared" si="30"/>
        <v/>
      </c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109"/>
    </row>
    <row r="910" spans="1:54" x14ac:dyDescent="0.2">
      <c r="A910" s="130"/>
      <c r="B910" s="79" t="str">
        <f t="shared" si="29"/>
        <v/>
      </c>
      <c r="C910" s="112" t="str">
        <f t="shared" si="30"/>
        <v/>
      </c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109"/>
    </row>
    <row r="911" spans="1:54" x14ac:dyDescent="0.2">
      <c r="A911" s="130"/>
      <c r="B911" s="79" t="str">
        <f t="shared" si="29"/>
        <v/>
      </c>
      <c r="C911" s="112" t="str">
        <f t="shared" si="30"/>
        <v/>
      </c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109"/>
    </row>
    <row r="912" spans="1:54" x14ac:dyDescent="0.2">
      <c r="A912" s="130"/>
      <c r="B912" s="79" t="str">
        <f t="shared" si="29"/>
        <v/>
      </c>
      <c r="C912" s="112" t="str">
        <f t="shared" si="30"/>
        <v/>
      </c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109"/>
    </row>
    <row r="913" spans="1:54" x14ac:dyDescent="0.2">
      <c r="A913" s="130"/>
      <c r="B913" s="79" t="str">
        <f t="shared" si="29"/>
        <v/>
      </c>
      <c r="C913" s="112" t="str">
        <f t="shared" si="30"/>
        <v/>
      </c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109"/>
    </row>
    <row r="914" spans="1:54" x14ac:dyDescent="0.2">
      <c r="A914" s="130"/>
      <c r="B914" s="79" t="str">
        <f t="shared" si="29"/>
        <v/>
      </c>
      <c r="C914" s="112" t="str">
        <f t="shared" si="30"/>
        <v/>
      </c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109"/>
    </row>
    <row r="915" spans="1:54" x14ac:dyDescent="0.2">
      <c r="A915" s="130"/>
      <c r="B915" s="79" t="str">
        <f t="shared" si="29"/>
        <v/>
      </c>
      <c r="C915" s="112" t="str">
        <f t="shared" si="30"/>
        <v/>
      </c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109"/>
    </row>
    <row r="916" spans="1:54" x14ac:dyDescent="0.2">
      <c r="A916" s="130"/>
      <c r="B916" s="79" t="str">
        <f t="shared" si="29"/>
        <v/>
      </c>
      <c r="C916" s="112" t="str">
        <f t="shared" si="30"/>
        <v/>
      </c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109"/>
    </row>
    <row r="917" spans="1:54" x14ac:dyDescent="0.2">
      <c r="A917" s="130"/>
      <c r="B917" s="79" t="str">
        <f t="shared" si="29"/>
        <v/>
      </c>
      <c r="C917" s="112" t="str">
        <f t="shared" si="30"/>
        <v/>
      </c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109"/>
    </row>
    <row r="918" spans="1:54" x14ac:dyDescent="0.2">
      <c r="A918" s="130"/>
      <c r="B918" s="79" t="str">
        <f t="shared" si="29"/>
        <v/>
      </c>
      <c r="C918" s="112" t="str">
        <f t="shared" si="30"/>
        <v/>
      </c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109"/>
    </row>
    <row r="919" spans="1:54" x14ac:dyDescent="0.2">
      <c r="A919" s="130"/>
      <c r="B919" s="79" t="str">
        <f t="shared" si="29"/>
        <v/>
      </c>
      <c r="C919" s="112" t="str">
        <f t="shared" si="30"/>
        <v/>
      </c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109"/>
    </row>
    <row r="920" spans="1:54" x14ac:dyDescent="0.2">
      <c r="A920" s="130"/>
      <c r="B920" s="79" t="str">
        <f t="shared" si="29"/>
        <v/>
      </c>
      <c r="C920" s="112" t="str">
        <f t="shared" si="30"/>
        <v/>
      </c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109"/>
    </row>
    <row r="921" spans="1:54" x14ac:dyDescent="0.2">
      <c r="A921" s="130"/>
      <c r="B921" s="79" t="str">
        <f t="shared" si="29"/>
        <v/>
      </c>
      <c r="C921" s="112" t="str">
        <f t="shared" si="30"/>
        <v/>
      </c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109"/>
    </row>
    <row r="922" spans="1:54" x14ac:dyDescent="0.2">
      <c r="A922" s="130"/>
      <c r="B922" s="79" t="str">
        <f t="shared" si="29"/>
        <v/>
      </c>
      <c r="C922" s="112" t="str">
        <f t="shared" si="30"/>
        <v/>
      </c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109"/>
    </row>
    <row r="923" spans="1:54" x14ac:dyDescent="0.2">
      <c r="A923" s="130"/>
      <c r="B923" s="79" t="str">
        <f t="shared" si="29"/>
        <v/>
      </c>
      <c r="C923" s="112" t="str">
        <f t="shared" si="30"/>
        <v/>
      </c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109"/>
    </row>
    <row r="924" spans="1:54" x14ac:dyDescent="0.2">
      <c r="A924" s="130"/>
      <c r="B924" s="79" t="str">
        <f t="shared" si="29"/>
        <v/>
      </c>
      <c r="C924" s="112" t="str">
        <f t="shared" si="30"/>
        <v/>
      </c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109"/>
    </row>
    <row r="925" spans="1:54" x14ac:dyDescent="0.2">
      <c r="A925" s="130"/>
      <c r="B925" s="79" t="str">
        <f t="shared" si="29"/>
        <v/>
      </c>
      <c r="C925" s="112" t="str">
        <f t="shared" si="30"/>
        <v/>
      </c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109"/>
    </row>
    <row r="926" spans="1:54" x14ac:dyDescent="0.2">
      <c r="A926" s="130"/>
      <c r="B926" s="79" t="str">
        <f t="shared" si="29"/>
        <v/>
      </c>
      <c r="C926" s="112" t="str">
        <f t="shared" si="30"/>
        <v/>
      </c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109"/>
    </row>
    <row r="927" spans="1:54" x14ac:dyDescent="0.2">
      <c r="A927" s="130"/>
      <c r="B927" s="79" t="str">
        <f t="shared" si="29"/>
        <v/>
      </c>
      <c r="C927" s="112" t="str">
        <f t="shared" si="30"/>
        <v/>
      </c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109"/>
    </row>
    <row r="928" spans="1:54" x14ac:dyDescent="0.2">
      <c r="A928" s="130"/>
      <c r="B928" s="79" t="str">
        <f t="shared" si="29"/>
        <v/>
      </c>
      <c r="C928" s="112" t="str">
        <f t="shared" si="30"/>
        <v/>
      </c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109"/>
    </row>
    <row r="929" spans="1:54" x14ac:dyDescent="0.2">
      <c r="A929" s="130"/>
      <c r="B929" s="79" t="str">
        <f t="shared" si="29"/>
        <v/>
      </c>
      <c r="C929" s="112" t="str">
        <f t="shared" si="30"/>
        <v/>
      </c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109"/>
    </row>
    <row r="930" spans="1:54" x14ac:dyDescent="0.2">
      <c r="A930" s="130"/>
      <c r="B930" s="79" t="str">
        <f t="shared" si="29"/>
        <v/>
      </c>
      <c r="C930" s="112" t="str">
        <f t="shared" si="30"/>
        <v/>
      </c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109"/>
    </row>
    <row r="931" spans="1:54" x14ac:dyDescent="0.2">
      <c r="A931" s="130"/>
      <c r="B931" s="79" t="str">
        <f t="shared" si="29"/>
        <v/>
      </c>
      <c r="C931" s="112" t="str">
        <f t="shared" si="30"/>
        <v/>
      </c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109"/>
    </row>
    <row r="932" spans="1:54" x14ac:dyDescent="0.2">
      <c r="A932" s="130"/>
      <c r="B932" s="79" t="str">
        <f t="shared" si="29"/>
        <v/>
      </c>
      <c r="C932" s="112" t="str">
        <f t="shared" si="30"/>
        <v/>
      </c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109"/>
    </row>
    <row r="933" spans="1:54" x14ac:dyDescent="0.2">
      <c r="A933" s="130"/>
      <c r="B933" s="79" t="str">
        <f t="shared" si="29"/>
        <v/>
      </c>
      <c r="C933" s="112" t="str">
        <f t="shared" si="30"/>
        <v/>
      </c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109"/>
    </row>
    <row r="934" spans="1:54" x14ac:dyDescent="0.2">
      <c r="A934" s="130"/>
      <c r="B934" s="79" t="str">
        <f t="shared" si="29"/>
        <v/>
      </c>
      <c r="C934" s="112" t="str">
        <f t="shared" si="30"/>
        <v/>
      </c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109"/>
    </row>
    <row r="935" spans="1:54" x14ac:dyDescent="0.2">
      <c r="A935" s="130"/>
      <c r="B935" s="79" t="str">
        <f t="shared" si="29"/>
        <v/>
      </c>
      <c r="C935" s="112" t="str">
        <f t="shared" si="30"/>
        <v/>
      </c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109"/>
    </row>
    <row r="936" spans="1:54" x14ac:dyDescent="0.2">
      <c r="A936" s="130"/>
      <c r="B936" s="79" t="str">
        <f t="shared" si="29"/>
        <v/>
      </c>
      <c r="C936" s="112" t="str">
        <f t="shared" si="30"/>
        <v/>
      </c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109"/>
    </row>
    <row r="937" spans="1:54" x14ac:dyDescent="0.2">
      <c r="A937" s="130"/>
      <c r="B937" s="79" t="str">
        <f t="shared" si="29"/>
        <v/>
      </c>
      <c r="C937" s="112" t="str">
        <f t="shared" si="30"/>
        <v/>
      </c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109"/>
    </row>
    <row r="938" spans="1:54" x14ac:dyDescent="0.2">
      <c r="A938" s="130"/>
      <c r="B938" s="79" t="str">
        <f t="shared" si="29"/>
        <v/>
      </c>
      <c r="C938" s="112" t="str">
        <f t="shared" si="30"/>
        <v/>
      </c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109"/>
    </row>
    <row r="939" spans="1:54" x14ac:dyDescent="0.2">
      <c r="A939" s="130"/>
      <c r="B939" s="79" t="str">
        <f t="shared" si="29"/>
        <v/>
      </c>
      <c r="C939" s="112" t="str">
        <f t="shared" si="30"/>
        <v/>
      </c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109"/>
    </row>
    <row r="940" spans="1:54" x14ac:dyDescent="0.2">
      <c r="A940" s="130"/>
      <c r="B940" s="79" t="str">
        <f t="shared" si="29"/>
        <v/>
      </c>
      <c r="C940" s="112" t="str">
        <f t="shared" si="30"/>
        <v/>
      </c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109"/>
    </row>
    <row r="941" spans="1:54" x14ac:dyDescent="0.2">
      <c r="A941" s="130"/>
      <c r="B941" s="79" t="str">
        <f t="shared" si="29"/>
        <v/>
      </c>
      <c r="C941" s="112" t="str">
        <f t="shared" si="30"/>
        <v/>
      </c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109"/>
    </row>
    <row r="942" spans="1:54" x14ac:dyDescent="0.2">
      <c r="A942" s="130"/>
      <c r="B942" s="79" t="str">
        <f t="shared" si="29"/>
        <v/>
      </c>
      <c r="C942" s="112" t="str">
        <f t="shared" si="30"/>
        <v/>
      </c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109"/>
    </row>
    <row r="943" spans="1:54" x14ac:dyDescent="0.2">
      <c r="A943" s="130"/>
      <c r="B943" s="79" t="str">
        <f t="shared" si="29"/>
        <v/>
      </c>
      <c r="C943" s="112" t="str">
        <f t="shared" si="30"/>
        <v/>
      </c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109"/>
    </row>
    <row r="944" spans="1:54" x14ac:dyDescent="0.2">
      <c r="A944" s="130"/>
      <c r="B944" s="79" t="str">
        <f t="shared" si="29"/>
        <v/>
      </c>
      <c r="C944" s="112" t="str">
        <f t="shared" si="30"/>
        <v/>
      </c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109"/>
    </row>
    <row r="945" spans="1:54" x14ac:dyDescent="0.2">
      <c r="A945" s="130"/>
      <c r="B945" s="79" t="str">
        <f t="shared" si="29"/>
        <v/>
      </c>
      <c r="C945" s="112" t="str">
        <f t="shared" si="30"/>
        <v/>
      </c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109"/>
    </row>
    <row r="946" spans="1:54" x14ac:dyDescent="0.2">
      <c r="A946" s="130"/>
      <c r="B946" s="79" t="str">
        <f t="shared" si="29"/>
        <v/>
      </c>
      <c r="C946" s="112" t="str">
        <f t="shared" si="30"/>
        <v/>
      </c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109"/>
    </row>
    <row r="947" spans="1:54" x14ac:dyDescent="0.2">
      <c r="A947" s="130"/>
      <c r="B947" s="79" t="str">
        <f t="shared" si="29"/>
        <v/>
      </c>
      <c r="C947" s="112" t="str">
        <f t="shared" si="30"/>
        <v/>
      </c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109"/>
    </row>
    <row r="948" spans="1:54" x14ac:dyDescent="0.2">
      <c r="A948" s="130"/>
      <c r="B948" s="79" t="str">
        <f t="shared" si="29"/>
        <v/>
      </c>
      <c r="C948" s="112" t="str">
        <f t="shared" si="30"/>
        <v/>
      </c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109"/>
    </row>
    <row r="949" spans="1:54" x14ac:dyDescent="0.2">
      <c r="A949" s="130"/>
      <c r="B949" s="79" t="str">
        <f t="shared" si="29"/>
        <v/>
      </c>
      <c r="C949" s="112" t="str">
        <f t="shared" si="30"/>
        <v/>
      </c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109"/>
    </row>
    <row r="950" spans="1:54" x14ac:dyDescent="0.2">
      <c r="A950" s="130"/>
      <c r="B950" s="79" t="str">
        <f t="shared" si="29"/>
        <v/>
      </c>
      <c r="C950" s="112" t="str">
        <f t="shared" si="30"/>
        <v/>
      </c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109"/>
    </row>
    <row r="951" spans="1:54" x14ac:dyDescent="0.2">
      <c r="A951" s="130"/>
      <c r="B951" s="79" t="str">
        <f t="shared" si="29"/>
        <v/>
      </c>
      <c r="C951" s="112" t="str">
        <f t="shared" si="30"/>
        <v/>
      </c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109"/>
    </row>
    <row r="952" spans="1:54" x14ac:dyDescent="0.2">
      <c r="A952" s="130"/>
      <c r="B952" s="79" t="str">
        <f t="shared" si="29"/>
        <v/>
      </c>
      <c r="C952" s="112" t="str">
        <f t="shared" si="30"/>
        <v/>
      </c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109"/>
    </row>
    <row r="953" spans="1:54" x14ac:dyDescent="0.2">
      <c r="A953" s="130"/>
      <c r="B953" s="79" t="str">
        <f t="shared" si="29"/>
        <v/>
      </c>
      <c r="C953" s="112" t="str">
        <f t="shared" si="30"/>
        <v/>
      </c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109"/>
    </row>
    <row r="954" spans="1:54" x14ac:dyDescent="0.2">
      <c r="A954" s="130"/>
      <c r="B954" s="79" t="str">
        <f t="shared" si="29"/>
        <v/>
      </c>
      <c r="C954" s="112" t="str">
        <f t="shared" si="30"/>
        <v/>
      </c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109"/>
    </row>
    <row r="955" spans="1:54" x14ac:dyDescent="0.2">
      <c r="A955" s="130"/>
      <c r="B955" s="79" t="str">
        <f t="shared" si="29"/>
        <v/>
      </c>
      <c r="C955" s="112" t="str">
        <f t="shared" si="30"/>
        <v/>
      </c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109"/>
    </row>
    <row r="956" spans="1:54" x14ac:dyDescent="0.2">
      <c r="A956" s="130"/>
      <c r="B956" s="79" t="str">
        <f t="shared" si="29"/>
        <v/>
      </c>
      <c r="C956" s="112" t="str">
        <f t="shared" si="30"/>
        <v/>
      </c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109"/>
    </row>
    <row r="957" spans="1:54" x14ac:dyDescent="0.2">
      <c r="A957" s="130"/>
      <c r="B957" s="79" t="str">
        <f t="shared" si="29"/>
        <v/>
      </c>
      <c r="C957" s="112" t="str">
        <f t="shared" si="30"/>
        <v/>
      </c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109"/>
    </row>
    <row r="958" spans="1:54" x14ac:dyDescent="0.2">
      <c r="A958" s="130"/>
      <c r="B958" s="79" t="str">
        <f t="shared" si="29"/>
        <v/>
      </c>
      <c r="C958" s="112" t="str">
        <f t="shared" si="30"/>
        <v/>
      </c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109"/>
    </row>
    <row r="959" spans="1:54" x14ac:dyDescent="0.2">
      <c r="A959" s="130"/>
      <c r="B959" s="79" t="str">
        <f t="shared" si="29"/>
        <v/>
      </c>
      <c r="C959" s="112" t="str">
        <f t="shared" si="30"/>
        <v/>
      </c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109"/>
    </row>
    <row r="960" spans="1:54" x14ac:dyDescent="0.2">
      <c r="A960" s="130"/>
      <c r="B960" s="79" t="str">
        <f t="shared" si="29"/>
        <v/>
      </c>
      <c r="C960" s="112" t="str">
        <f t="shared" si="30"/>
        <v/>
      </c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109"/>
    </row>
    <row r="961" spans="1:54" x14ac:dyDescent="0.2">
      <c r="A961" s="130"/>
      <c r="B961" s="79" t="str">
        <f t="shared" si="29"/>
        <v/>
      </c>
      <c r="C961" s="112" t="str">
        <f t="shared" si="30"/>
        <v/>
      </c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109"/>
    </row>
    <row r="962" spans="1:54" x14ac:dyDescent="0.2">
      <c r="A962" s="130"/>
      <c r="B962" s="79" t="str">
        <f t="shared" si="29"/>
        <v/>
      </c>
      <c r="C962" s="112" t="str">
        <f t="shared" si="30"/>
        <v/>
      </c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109"/>
    </row>
    <row r="963" spans="1:54" x14ac:dyDescent="0.2">
      <c r="A963" s="130"/>
      <c r="B963" s="79" t="str">
        <f t="shared" si="29"/>
        <v/>
      </c>
      <c r="C963" s="112" t="str">
        <f t="shared" si="30"/>
        <v/>
      </c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109"/>
    </row>
  </sheetData>
  <phoneticPr fontId="5" type="noConversion"/>
  <dataValidations count="4">
    <dataValidation type="list" allowBlank="1" showInputMessage="1" showErrorMessage="1" sqref="D8:AK8">
      <formula1>COHADES</formula1>
    </dataValidation>
    <dataValidation type="list" allowBlank="1" showInputMessage="1" showErrorMessage="1" errorTitle="Items" error="Favor Seleccionar un items de la lista" sqref="AL8:BA8">
      <formula1>COHADES</formula1>
    </dataValidation>
    <dataValidation allowBlank="1" showInputMessage="1" showErrorMessage="1" errorTitle="Valores" error="Solo pueden ingresar valores numéricos" sqref="D9:BA963"/>
    <dataValidation allowBlank="1" showInputMessage="1" showErrorMessage="1" errorTitle="Código Duplicado" error="El Código que desea ingresar ya existe en esta columna" sqref="A9:A963"/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3585" r:id="rId4" name="TextBox1">
          <controlPr locked="0" defaultSize="0" autoLine="0" r:id="rId5">
            <anchor moveWithCells="1">
              <from>
                <xdr:col>2</xdr:col>
                <xdr:colOff>676275</xdr:colOff>
                <xdr:row>4</xdr:row>
                <xdr:rowOff>104775</xdr:rowOff>
              </from>
              <to>
                <xdr:col>3</xdr:col>
                <xdr:colOff>180975</xdr:colOff>
                <xdr:row>4</xdr:row>
                <xdr:rowOff>361950</xdr:rowOff>
              </to>
            </anchor>
          </controlPr>
        </control>
      </mc:Choice>
      <mc:Fallback>
        <control shapeId="3585" r:id="rId4" name="TextBox1"/>
      </mc:Fallback>
    </mc:AlternateContent>
    <mc:AlternateContent xmlns:mc="http://schemas.openxmlformats.org/markup-compatibility/2006">
      <mc:Choice Requires="x14">
        <control shapeId="3587" r:id="rId6" name="TextBox2">
          <controlPr locked="0" defaultSize="0" autoLine="0" r:id="rId7">
            <anchor moveWithCells="1">
              <from>
                <xdr:col>5</xdr:col>
                <xdr:colOff>866775</xdr:colOff>
                <xdr:row>1</xdr:row>
                <xdr:rowOff>76200</xdr:rowOff>
              </from>
              <to>
                <xdr:col>8</xdr:col>
                <xdr:colOff>171450</xdr:colOff>
                <xdr:row>2</xdr:row>
                <xdr:rowOff>85725</xdr:rowOff>
              </to>
            </anchor>
          </controlPr>
        </control>
      </mc:Choice>
      <mc:Fallback>
        <control shapeId="3587" r:id="rId6" name="TextBox2"/>
      </mc:Fallback>
    </mc:AlternateContent>
    <mc:AlternateContent xmlns:mc="http://schemas.openxmlformats.org/markup-compatibility/2006">
      <mc:Choice Requires="x14">
        <control shapeId="3588" r:id="rId8" name="TextBox3">
          <controlPr locked="0" defaultSize="0" autoLine="0" r:id="rId9">
            <anchor moveWithCells="1">
              <from>
                <xdr:col>1</xdr:col>
                <xdr:colOff>247650</xdr:colOff>
                <xdr:row>4</xdr:row>
                <xdr:rowOff>104775</xdr:rowOff>
              </from>
              <to>
                <xdr:col>2</xdr:col>
                <xdr:colOff>323850</xdr:colOff>
                <xdr:row>4</xdr:row>
                <xdr:rowOff>352425</xdr:rowOff>
              </to>
            </anchor>
          </controlPr>
        </control>
      </mc:Choice>
      <mc:Fallback>
        <control shapeId="3588" r:id="rId8" name="TextBox3"/>
      </mc:Fallback>
    </mc:AlternateContent>
    <mc:AlternateContent xmlns:mc="http://schemas.openxmlformats.org/markup-compatibility/2006">
      <mc:Choice Requires="x14">
        <control shapeId="3590" r:id="rId10" name="ComboBox1">
          <controlPr defaultSize="0" autoLine="0" listFillRange="empresas" r:id="rId11">
            <anchor moveWithCells="1">
              <from>
                <xdr:col>3</xdr:col>
                <xdr:colOff>885825</xdr:colOff>
                <xdr:row>4</xdr:row>
                <xdr:rowOff>85725</xdr:rowOff>
              </from>
              <to>
                <xdr:col>6</xdr:col>
                <xdr:colOff>828675</xdr:colOff>
                <xdr:row>4</xdr:row>
                <xdr:rowOff>323850</xdr:rowOff>
              </to>
            </anchor>
          </controlPr>
        </control>
      </mc:Choice>
      <mc:Fallback>
        <control shapeId="3590" r:id="rId10" name="ComboBox1"/>
      </mc:Fallback>
    </mc:AlternateContent>
    <mc:AlternateContent xmlns:mc="http://schemas.openxmlformats.org/markup-compatibility/2006">
      <mc:Choice Requires="x14">
        <control shapeId="3586" r:id="rId12" name="Label 514">
          <controlPr defaultSize="0" autoFill="0" autoLine="0" autoPict="0">
            <anchor moveWithCells="1" sizeWithCells="1">
              <from>
                <xdr:col>0</xdr:col>
                <xdr:colOff>57150</xdr:colOff>
                <xdr:row>4</xdr:row>
                <xdr:rowOff>142875</xdr:rowOff>
              </from>
              <to>
                <xdr:col>1</xdr:col>
                <xdr:colOff>238125</xdr:colOff>
                <xdr:row>4</xdr:row>
                <xdr:rowOff>285750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89" r:id="rId13" name="Label 517">
          <controlPr defaultSize="0" autoFill="0" autoLine="0" autoPict="0">
            <anchor moveWithCells="1" sizeWithCells="1">
              <from>
                <xdr:col>3</xdr:col>
                <xdr:colOff>266700</xdr:colOff>
                <xdr:row>4</xdr:row>
                <xdr:rowOff>152400</xdr:rowOff>
              </from>
              <to>
                <xdr:col>3</xdr:col>
                <xdr:colOff>771525</xdr:colOff>
                <xdr:row>4</xdr:row>
                <xdr:rowOff>295275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591" r:id="rId14" name="Label 519">
          <controlPr defaultSize="0" autoFill="0" autoLine="0" autoPict="0">
            <anchor moveWithCells="1" sizeWithCells="1">
              <from>
                <xdr:col>2</xdr:col>
                <xdr:colOff>352425</xdr:colOff>
                <xdr:row>4</xdr:row>
                <xdr:rowOff>161925</xdr:rowOff>
              </from>
              <to>
                <xdr:col>2</xdr:col>
                <xdr:colOff>695325</xdr:colOff>
                <xdr:row>4</xdr:row>
                <xdr:rowOff>304800</xdr:rowOff>
              </to>
            </anchor>
          </controlPr>
        </control>
      </mc:Choice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BD963"/>
  <sheetViews>
    <sheetView workbookViewId="0">
      <pane xSplit="2" ySplit="8" topLeftCell="C9" activePane="bottomRight" state="frozen"/>
      <selection activeCell="F21" sqref="F21:J30"/>
      <selection pane="topRight" activeCell="F21" sqref="F21:J30"/>
      <selection pane="bottomLeft" activeCell="F21" sqref="F21:J30"/>
      <selection pane="bottomRight" activeCell="D6" sqref="D6:AZ6"/>
    </sheetView>
  </sheetViews>
  <sheetFormatPr baseColWidth="10" defaultRowHeight="11.25" x14ac:dyDescent="0.2"/>
  <cols>
    <col min="1" max="1" width="11.83203125" style="47" customWidth="1"/>
    <col min="2" max="2" width="31.33203125" style="48" bestFit="1" customWidth="1"/>
    <col min="3" max="3" width="31.33203125" style="48" customWidth="1"/>
    <col min="4" max="4" width="24.83203125" style="49" customWidth="1"/>
    <col min="5" max="5" width="6.5" style="49" bestFit="1" customWidth="1"/>
    <col min="6" max="6" width="12.6640625" style="49" bestFit="1" customWidth="1"/>
    <col min="7" max="7" width="23" style="49" customWidth="1"/>
    <col min="8" max="8" width="6.5" style="49" bestFit="1" customWidth="1"/>
    <col min="9" max="9" width="12.6640625" style="49" bestFit="1" customWidth="1"/>
    <col min="10" max="10" width="25.5" style="49" customWidth="1"/>
    <col min="11" max="11" width="6.5" style="49" bestFit="1" customWidth="1"/>
    <col min="12" max="12" width="12.6640625" style="49" bestFit="1" customWidth="1"/>
    <col min="13" max="13" width="23.6640625" style="49" customWidth="1"/>
    <col min="14" max="14" width="6.5" style="49" bestFit="1" customWidth="1"/>
    <col min="15" max="15" width="12.6640625" style="49" bestFit="1" customWidth="1"/>
    <col min="16" max="55" width="15.83203125" style="49" hidden="1" customWidth="1"/>
    <col min="56" max="56" width="29.83203125" style="49" customWidth="1"/>
  </cols>
  <sheetData>
    <row r="1" spans="1:56" x14ac:dyDescent="0.2">
      <c r="A1" s="133"/>
      <c r="B1" s="134"/>
      <c r="C1" s="13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35"/>
    </row>
    <row r="2" spans="1:56" ht="18.75" x14ac:dyDescent="0.3">
      <c r="A2" s="136"/>
      <c r="B2" s="113"/>
      <c r="C2" s="113"/>
      <c r="D2" s="137"/>
      <c r="E2" s="137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5"/>
    </row>
    <row r="3" spans="1:56" x14ac:dyDescent="0.2">
      <c r="A3" s="136"/>
      <c r="B3" s="134"/>
      <c r="C3" s="134"/>
      <c r="D3" s="139"/>
      <c r="E3" s="139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35"/>
    </row>
    <row r="4" spans="1:56" ht="12.75" x14ac:dyDescent="0.2">
      <c r="A4" s="136"/>
      <c r="B4" s="134"/>
      <c r="C4" s="134"/>
      <c r="D4" s="140"/>
      <c r="E4" s="140"/>
      <c r="F4" s="141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35"/>
    </row>
    <row r="5" spans="1:56" ht="39" customHeight="1" thickBot="1" x14ac:dyDescent="0.25">
      <c r="A5" s="133"/>
      <c r="B5" s="134"/>
      <c r="C5" s="134"/>
      <c r="D5" s="140"/>
      <c r="E5" s="140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35"/>
    </row>
    <row r="6" spans="1:56" ht="12" thickBot="1" x14ac:dyDescent="0.25">
      <c r="A6" s="143" t="s">
        <v>205</v>
      </c>
      <c r="B6" s="161">
        <f>SUM(D6:BC6)</f>
        <v>0</v>
      </c>
      <c r="C6" s="162">
        <f>SUM(C9:C963)</f>
        <v>0</v>
      </c>
      <c r="D6" s="162">
        <f t="shared" ref="D6:AZ6" si="0">SUM(D9:D963)</f>
        <v>0</v>
      </c>
      <c r="E6" s="162">
        <f t="shared" si="0"/>
        <v>0</v>
      </c>
      <c r="F6" s="162">
        <f t="shared" si="0"/>
        <v>0</v>
      </c>
      <c r="G6" s="162">
        <f t="shared" si="0"/>
        <v>0</v>
      </c>
      <c r="H6" s="162">
        <f t="shared" si="0"/>
        <v>0</v>
      </c>
      <c r="I6" s="162">
        <f t="shared" si="0"/>
        <v>0</v>
      </c>
      <c r="J6" s="162">
        <f t="shared" si="0"/>
        <v>0</v>
      </c>
      <c r="K6" s="162">
        <f t="shared" si="0"/>
        <v>0</v>
      </c>
      <c r="L6" s="162">
        <f t="shared" si="0"/>
        <v>0</v>
      </c>
      <c r="M6" s="162">
        <f t="shared" si="0"/>
        <v>0</v>
      </c>
      <c r="N6" s="162">
        <f t="shared" si="0"/>
        <v>0</v>
      </c>
      <c r="O6" s="162">
        <f t="shared" si="0"/>
        <v>0</v>
      </c>
      <c r="P6" s="162">
        <f t="shared" si="0"/>
        <v>0</v>
      </c>
      <c r="Q6" s="162">
        <f t="shared" si="0"/>
        <v>0</v>
      </c>
      <c r="R6" s="162">
        <f t="shared" si="0"/>
        <v>0</v>
      </c>
      <c r="S6" s="162">
        <f t="shared" si="0"/>
        <v>0</v>
      </c>
      <c r="T6" s="162">
        <f t="shared" si="0"/>
        <v>0</v>
      </c>
      <c r="U6" s="162">
        <f t="shared" si="0"/>
        <v>0</v>
      </c>
      <c r="V6" s="162">
        <f t="shared" si="0"/>
        <v>0</v>
      </c>
      <c r="W6" s="162">
        <f t="shared" si="0"/>
        <v>0</v>
      </c>
      <c r="X6" s="162">
        <f t="shared" si="0"/>
        <v>0</v>
      </c>
      <c r="Y6" s="162">
        <f t="shared" si="0"/>
        <v>0</v>
      </c>
      <c r="Z6" s="162">
        <f t="shared" si="0"/>
        <v>0</v>
      </c>
      <c r="AA6" s="162">
        <f t="shared" si="0"/>
        <v>0</v>
      </c>
      <c r="AB6" s="162">
        <f t="shared" si="0"/>
        <v>0</v>
      </c>
      <c r="AC6" s="162">
        <f t="shared" si="0"/>
        <v>0</v>
      </c>
      <c r="AD6" s="162">
        <f t="shared" si="0"/>
        <v>0</v>
      </c>
      <c r="AE6" s="162">
        <f t="shared" si="0"/>
        <v>0</v>
      </c>
      <c r="AF6" s="162">
        <f t="shared" si="0"/>
        <v>0</v>
      </c>
      <c r="AG6" s="162">
        <f t="shared" si="0"/>
        <v>0</v>
      </c>
      <c r="AH6" s="162">
        <f t="shared" si="0"/>
        <v>0</v>
      </c>
      <c r="AI6" s="162">
        <f t="shared" si="0"/>
        <v>0</v>
      </c>
      <c r="AJ6" s="162">
        <f t="shared" si="0"/>
        <v>0</v>
      </c>
      <c r="AK6" s="162">
        <f t="shared" si="0"/>
        <v>0</v>
      </c>
      <c r="AL6" s="162">
        <f t="shared" si="0"/>
        <v>0</v>
      </c>
      <c r="AM6" s="162">
        <f t="shared" si="0"/>
        <v>0</v>
      </c>
      <c r="AN6" s="162">
        <f t="shared" si="0"/>
        <v>0</v>
      </c>
      <c r="AO6" s="162">
        <f t="shared" si="0"/>
        <v>0</v>
      </c>
      <c r="AP6" s="162">
        <f t="shared" si="0"/>
        <v>0</v>
      </c>
      <c r="AQ6" s="162">
        <f t="shared" si="0"/>
        <v>0</v>
      </c>
      <c r="AR6" s="162">
        <f t="shared" si="0"/>
        <v>0</v>
      </c>
      <c r="AS6" s="162">
        <f t="shared" si="0"/>
        <v>0</v>
      </c>
      <c r="AT6" s="162">
        <f t="shared" si="0"/>
        <v>0</v>
      </c>
      <c r="AU6" s="162">
        <f t="shared" si="0"/>
        <v>0</v>
      </c>
      <c r="AV6" s="162">
        <f t="shared" si="0"/>
        <v>0</v>
      </c>
      <c r="AW6" s="162">
        <f t="shared" si="0"/>
        <v>0</v>
      </c>
      <c r="AX6" s="162">
        <f t="shared" si="0"/>
        <v>0</v>
      </c>
      <c r="AY6" s="162">
        <f t="shared" si="0"/>
        <v>0</v>
      </c>
      <c r="AZ6" s="162">
        <f t="shared" si="0"/>
        <v>0</v>
      </c>
      <c r="BA6" s="140"/>
      <c r="BB6" s="140"/>
      <c r="BC6" s="140"/>
      <c r="BD6" s="145"/>
    </row>
    <row r="7" spans="1:56" ht="13.5" thickBot="1" x14ac:dyDescent="0.25">
      <c r="A7" s="146" t="str">
        <f>+A8</f>
        <v>Rut</v>
      </c>
      <c r="B7" s="146" t="str">
        <f>+B8</f>
        <v>Nombre</v>
      </c>
      <c r="C7" s="146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0"/>
      <c r="AH7" s="140"/>
      <c r="AI7" s="140"/>
      <c r="AJ7" s="140"/>
      <c r="AK7" s="140"/>
      <c r="AL7" s="140"/>
      <c r="AM7" s="140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48"/>
    </row>
    <row r="8" spans="1:56" ht="12.75" thickTop="1" thickBot="1" x14ac:dyDescent="0.25">
      <c r="A8" s="100" t="s">
        <v>13</v>
      </c>
      <c r="B8" s="100" t="s">
        <v>12</v>
      </c>
      <c r="C8" s="99" t="s">
        <v>221</v>
      </c>
      <c r="D8" s="105"/>
      <c r="E8" s="108" t="s">
        <v>218</v>
      </c>
      <c r="F8" s="108" t="s">
        <v>219</v>
      </c>
      <c r="G8" s="105"/>
      <c r="H8" s="108" t="s">
        <v>218</v>
      </c>
      <c r="I8" s="108" t="s">
        <v>219</v>
      </c>
      <c r="J8" s="105"/>
      <c r="K8" s="108" t="s">
        <v>218</v>
      </c>
      <c r="L8" s="108" t="s">
        <v>219</v>
      </c>
      <c r="M8" s="105"/>
      <c r="N8" s="108" t="s">
        <v>218</v>
      </c>
      <c r="O8" s="108" t="s">
        <v>219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6" t="s">
        <v>184</v>
      </c>
    </row>
    <row r="9" spans="1:56" ht="12" thickTop="1" x14ac:dyDescent="0.2">
      <c r="A9" s="110"/>
      <c r="B9" s="79" t="str">
        <f t="shared" ref="B9" si="1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ref="C9:C72" si="2">IF(A9="","",IF(ISERROR(VLOOKUP(TEXT(A9,0),remples,8,0)),IF(ISERROR(VLOOKUP(TEXT(A9,0),rempl_ficha,6,0)),"***** Codigo No Encontrado *****",UPPER((VLOOKUP(TEXT(A9,0),rempl_ficha,6,0)))),VLOOKUP(TEXT(A9,0),remples,8,0)))</f>
        <v/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109"/>
    </row>
    <row r="10" spans="1:56" x14ac:dyDescent="0.2">
      <c r="A10" s="110"/>
      <c r="B10" s="79" t="str">
        <f t="shared" ref="B10:B73" si="3">IF(A10="","",IF(ISERROR(VLOOKUP(TEXT(A10,0),remples,3,0)),IF(ISERROR(VLOOKUP(TEXT(A10,0),rempl_ficha,7,0)),"***** Codigo No Encontrado *****",UPPER((VLOOKUP(TEXT(A10,0),rempl_ficha,7,0)&amp;"   "&amp;VLOOKUP(TEXT(A10,0),rempl_ficha,8,0)&amp;","&amp;VLOOKUP(TEXT(A10,0),rempl_ficha,9,0)))),VLOOKUP(TEXT(A10,0),remples,3,0)))</f>
        <v/>
      </c>
      <c r="C10" s="112" t="str">
        <f t="shared" si="2"/>
        <v/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</row>
    <row r="11" spans="1:56" x14ac:dyDescent="0.2">
      <c r="A11" s="110"/>
      <c r="B11" s="79" t="str">
        <f t="shared" si="3"/>
        <v/>
      </c>
      <c r="C11" s="112" t="str">
        <f t="shared" si="2"/>
        <v/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</row>
    <row r="12" spans="1:56" x14ac:dyDescent="0.2">
      <c r="A12" s="110"/>
      <c r="B12" s="79" t="str">
        <f t="shared" si="3"/>
        <v/>
      </c>
      <c r="C12" s="112" t="str">
        <f t="shared" si="2"/>
        <v/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</row>
    <row r="13" spans="1:56" x14ac:dyDescent="0.2">
      <c r="A13" s="110"/>
      <c r="B13" s="79" t="str">
        <f t="shared" si="3"/>
        <v/>
      </c>
      <c r="C13" s="112" t="str">
        <f t="shared" si="2"/>
        <v/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</row>
    <row r="14" spans="1:56" x14ac:dyDescent="0.2">
      <c r="A14" s="110"/>
      <c r="B14" s="79" t="str">
        <f t="shared" si="3"/>
        <v/>
      </c>
      <c r="C14" s="112" t="str">
        <f t="shared" si="2"/>
        <v/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</row>
    <row r="15" spans="1:56" x14ac:dyDescent="0.2">
      <c r="A15" s="110"/>
      <c r="B15" s="79" t="str">
        <f t="shared" si="3"/>
        <v/>
      </c>
      <c r="C15" s="112" t="str">
        <f t="shared" si="2"/>
        <v/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</row>
    <row r="16" spans="1:56" x14ac:dyDescent="0.2">
      <c r="A16" s="110"/>
      <c r="B16" s="79" t="str">
        <f t="shared" si="3"/>
        <v/>
      </c>
      <c r="C16" s="112" t="str">
        <f t="shared" si="2"/>
        <v/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</row>
    <row r="17" spans="1:54" x14ac:dyDescent="0.2">
      <c r="A17" s="110"/>
      <c r="B17" s="79" t="str">
        <f t="shared" si="3"/>
        <v/>
      </c>
      <c r="C17" s="112" t="str">
        <f t="shared" si="2"/>
        <v/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</row>
    <row r="18" spans="1:54" x14ac:dyDescent="0.2">
      <c r="A18" s="110"/>
      <c r="B18" s="79" t="str">
        <f t="shared" si="3"/>
        <v/>
      </c>
      <c r="C18" s="112" t="str">
        <f t="shared" si="2"/>
        <v/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</row>
    <row r="19" spans="1:54" x14ac:dyDescent="0.2">
      <c r="A19" s="110"/>
      <c r="B19" s="79" t="str">
        <f t="shared" si="3"/>
        <v/>
      </c>
      <c r="C19" s="112" t="str">
        <f t="shared" si="2"/>
        <v/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</row>
    <row r="20" spans="1:54" x14ac:dyDescent="0.2">
      <c r="A20" s="110"/>
      <c r="B20" s="79" t="str">
        <f t="shared" si="3"/>
        <v/>
      </c>
      <c r="C20" s="112" t="str">
        <f t="shared" si="2"/>
        <v/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</row>
    <row r="21" spans="1:54" x14ac:dyDescent="0.2">
      <c r="A21" s="110"/>
      <c r="B21" s="79" t="str">
        <f t="shared" si="3"/>
        <v/>
      </c>
      <c r="C21" s="112" t="str">
        <f t="shared" si="2"/>
        <v/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</row>
    <row r="22" spans="1:54" x14ac:dyDescent="0.2">
      <c r="A22" s="110"/>
      <c r="B22" s="79" t="str">
        <f t="shared" si="3"/>
        <v/>
      </c>
      <c r="C22" s="112" t="str">
        <f t="shared" si="2"/>
        <v/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</row>
    <row r="23" spans="1:54" x14ac:dyDescent="0.2">
      <c r="A23" s="110"/>
      <c r="B23" s="79" t="str">
        <f t="shared" si="3"/>
        <v/>
      </c>
      <c r="C23" s="112" t="str">
        <f t="shared" si="2"/>
        <v/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</row>
    <row r="24" spans="1:54" x14ac:dyDescent="0.2">
      <c r="A24" s="110"/>
      <c r="B24" s="79" t="str">
        <f t="shared" si="3"/>
        <v/>
      </c>
      <c r="C24" s="112" t="str">
        <f t="shared" si="2"/>
        <v/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</row>
    <row r="25" spans="1:54" x14ac:dyDescent="0.2">
      <c r="A25" s="110"/>
      <c r="B25" s="79" t="str">
        <f t="shared" si="3"/>
        <v/>
      </c>
      <c r="C25" s="112" t="str">
        <f t="shared" si="2"/>
        <v/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</row>
    <row r="26" spans="1:54" x14ac:dyDescent="0.2">
      <c r="A26" s="110"/>
      <c r="B26" s="79" t="str">
        <f t="shared" si="3"/>
        <v/>
      </c>
      <c r="C26" s="112" t="str">
        <f t="shared" si="2"/>
        <v/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</row>
    <row r="27" spans="1:54" x14ac:dyDescent="0.2">
      <c r="A27" s="110"/>
      <c r="B27" s="79" t="str">
        <f t="shared" si="3"/>
        <v/>
      </c>
      <c r="C27" s="112" t="str">
        <f t="shared" si="2"/>
        <v/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</row>
    <row r="28" spans="1:54" x14ac:dyDescent="0.2">
      <c r="A28" s="110"/>
      <c r="B28" s="79" t="str">
        <f t="shared" si="3"/>
        <v/>
      </c>
      <c r="C28" s="112" t="str">
        <f t="shared" si="2"/>
        <v/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</row>
    <row r="29" spans="1:54" x14ac:dyDescent="0.2">
      <c r="A29" s="110"/>
      <c r="B29" s="79" t="str">
        <f t="shared" si="3"/>
        <v/>
      </c>
      <c r="C29" s="112" t="str">
        <f t="shared" si="2"/>
        <v/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</row>
    <row r="30" spans="1:54" x14ac:dyDescent="0.2">
      <c r="A30" s="110"/>
      <c r="B30" s="79" t="str">
        <f t="shared" si="3"/>
        <v/>
      </c>
      <c r="C30" s="112" t="str">
        <f t="shared" si="2"/>
        <v/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</row>
    <row r="31" spans="1:54" x14ac:dyDescent="0.2">
      <c r="A31" s="110"/>
      <c r="B31" s="79" t="str">
        <f t="shared" si="3"/>
        <v/>
      </c>
      <c r="C31" s="112" t="str">
        <f t="shared" si="2"/>
        <v/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</row>
    <row r="32" spans="1:54" x14ac:dyDescent="0.2">
      <c r="A32" s="110"/>
      <c r="B32" s="79" t="str">
        <f t="shared" si="3"/>
        <v/>
      </c>
      <c r="C32" s="112" t="str">
        <f t="shared" si="2"/>
        <v/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</row>
    <row r="33" spans="1:54" x14ac:dyDescent="0.2">
      <c r="A33" s="110"/>
      <c r="B33" s="79" t="str">
        <f t="shared" si="3"/>
        <v/>
      </c>
      <c r="C33" s="112" t="str">
        <f t="shared" si="2"/>
        <v/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</row>
    <row r="34" spans="1:54" x14ac:dyDescent="0.2">
      <c r="A34" s="110"/>
      <c r="B34" s="79" t="str">
        <f t="shared" si="3"/>
        <v/>
      </c>
      <c r="C34" s="112" t="str">
        <f t="shared" si="2"/>
        <v/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</row>
    <row r="35" spans="1:54" x14ac:dyDescent="0.2">
      <c r="A35" s="110"/>
      <c r="B35" s="79" t="str">
        <f t="shared" si="3"/>
        <v/>
      </c>
      <c r="C35" s="112" t="str">
        <f t="shared" si="2"/>
        <v/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</row>
    <row r="36" spans="1:54" x14ac:dyDescent="0.2">
      <c r="A36" s="110"/>
      <c r="B36" s="79" t="str">
        <f t="shared" si="3"/>
        <v/>
      </c>
      <c r="C36" s="112" t="str">
        <f t="shared" si="2"/>
        <v/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</row>
    <row r="37" spans="1:54" x14ac:dyDescent="0.2">
      <c r="A37" s="110"/>
      <c r="B37" s="79" t="str">
        <f t="shared" si="3"/>
        <v/>
      </c>
      <c r="C37" s="112" t="str">
        <f t="shared" si="2"/>
        <v/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</row>
    <row r="38" spans="1:54" x14ac:dyDescent="0.2">
      <c r="A38" s="110"/>
      <c r="B38" s="79" t="str">
        <f t="shared" si="3"/>
        <v/>
      </c>
      <c r="C38" s="112" t="str">
        <f t="shared" si="2"/>
        <v/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</row>
    <row r="39" spans="1:54" x14ac:dyDescent="0.2">
      <c r="A39" s="110"/>
      <c r="B39" s="79" t="str">
        <f t="shared" si="3"/>
        <v/>
      </c>
      <c r="C39" s="112" t="str">
        <f t="shared" si="2"/>
        <v/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</row>
    <row r="40" spans="1:54" x14ac:dyDescent="0.2">
      <c r="A40" s="110"/>
      <c r="B40" s="79" t="str">
        <f t="shared" si="3"/>
        <v/>
      </c>
      <c r="C40" s="112" t="str">
        <f t="shared" si="2"/>
        <v/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</row>
    <row r="41" spans="1:54" x14ac:dyDescent="0.2">
      <c r="A41" s="110"/>
      <c r="B41" s="79" t="str">
        <f t="shared" si="3"/>
        <v/>
      </c>
      <c r="C41" s="112" t="str">
        <f t="shared" si="2"/>
        <v/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</row>
    <row r="42" spans="1:54" x14ac:dyDescent="0.2">
      <c r="A42" s="110"/>
      <c r="B42" s="79" t="str">
        <f t="shared" si="3"/>
        <v/>
      </c>
      <c r="C42" s="112" t="str">
        <f t="shared" si="2"/>
        <v/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</row>
    <row r="43" spans="1:54" x14ac:dyDescent="0.2">
      <c r="A43" s="110"/>
      <c r="B43" s="79" t="str">
        <f t="shared" si="3"/>
        <v/>
      </c>
      <c r="C43" s="112" t="str">
        <f t="shared" si="2"/>
        <v/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</row>
    <row r="44" spans="1:54" x14ac:dyDescent="0.2">
      <c r="A44" s="110"/>
      <c r="B44" s="79" t="str">
        <f t="shared" si="3"/>
        <v/>
      </c>
      <c r="C44" s="112" t="str">
        <f t="shared" si="2"/>
        <v/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</row>
    <row r="45" spans="1:54" x14ac:dyDescent="0.2">
      <c r="A45" s="110"/>
      <c r="B45" s="79" t="str">
        <f t="shared" si="3"/>
        <v/>
      </c>
      <c r="C45" s="112" t="str">
        <f t="shared" si="2"/>
        <v/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</row>
    <row r="46" spans="1:54" x14ac:dyDescent="0.2">
      <c r="A46" s="110"/>
      <c r="B46" s="79" t="str">
        <f t="shared" si="3"/>
        <v/>
      </c>
      <c r="C46" s="112" t="str">
        <f t="shared" si="2"/>
        <v/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</row>
    <row r="47" spans="1:54" x14ac:dyDescent="0.2">
      <c r="A47" s="110"/>
      <c r="B47" s="79" t="str">
        <f t="shared" si="3"/>
        <v/>
      </c>
      <c r="C47" s="112" t="str">
        <f t="shared" si="2"/>
        <v/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</row>
    <row r="48" spans="1:54" x14ac:dyDescent="0.2">
      <c r="A48" s="110"/>
      <c r="B48" s="79" t="str">
        <f t="shared" si="3"/>
        <v/>
      </c>
      <c r="C48" s="112" t="str">
        <f t="shared" si="2"/>
        <v/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</row>
    <row r="49" spans="1:54" x14ac:dyDescent="0.2">
      <c r="A49" s="110"/>
      <c r="B49" s="79" t="str">
        <f t="shared" si="3"/>
        <v/>
      </c>
      <c r="C49" s="112" t="str">
        <f t="shared" si="2"/>
        <v/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</row>
    <row r="50" spans="1:54" x14ac:dyDescent="0.2">
      <c r="A50" s="110"/>
      <c r="B50" s="79" t="str">
        <f t="shared" si="3"/>
        <v/>
      </c>
      <c r="C50" s="112" t="str">
        <f t="shared" si="2"/>
        <v/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</row>
    <row r="51" spans="1:54" x14ac:dyDescent="0.2">
      <c r="A51" s="110"/>
      <c r="B51" s="79" t="str">
        <f t="shared" si="3"/>
        <v/>
      </c>
      <c r="C51" s="112" t="str">
        <f t="shared" si="2"/>
        <v/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</row>
    <row r="52" spans="1:54" x14ac:dyDescent="0.2">
      <c r="A52" s="110"/>
      <c r="B52" s="79" t="str">
        <f t="shared" si="3"/>
        <v/>
      </c>
      <c r="C52" s="112" t="str">
        <f t="shared" si="2"/>
        <v/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</row>
    <row r="53" spans="1:54" x14ac:dyDescent="0.2">
      <c r="A53" s="110"/>
      <c r="B53" s="79" t="str">
        <f t="shared" si="3"/>
        <v/>
      </c>
      <c r="C53" s="112" t="str">
        <f t="shared" si="2"/>
        <v/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</row>
    <row r="54" spans="1:54" x14ac:dyDescent="0.2">
      <c r="A54" s="110"/>
      <c r="B54" s="79" t="str">
        <f t="shared" si="3"/>
        <v/>
      </c>
      <c r="C54" s="112" t="str">
        <f t="shared" si="2"/>
        <v/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</row>
    <row r="55" spans="1:54" x14ac:dyDescent="0.2">
      <c r="A55" s="110"/>
      <c r="B55" s="79" t="str">
        <f t="shared" si="3"/>
        <v/>
      </c>
      <c r="C55" s="112" t="str">
        <f t="shared" si="2"/>
        <v/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</row>
    <row r="56" spans="1:54" x14ac:dyDescent="0.2">
      <c r="A56" s="110"/>
      <c r="B56" s="79" t="str">
        <f t="shared" si="3"/>
        <v/>
      </c>
      <c r="C56" s="112" t="str">
        <f t="shared" si="2"/>
        <v/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</row>
    <row r="57" spans="1:54" x14ac:dyDescent="0.2">
      <c r="A57" s="110"/>
      <c r="B57" s="79" t="str">
        <f t="shared" si="3"/>
        <v/>
      </c>
      <c r="C57" s="112" t="str">
        <f t="shared" si="2"/>
        <v/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</row>
    <row r="58" spans="1:54" x14ac:dyDescent="0.2">
      <c r="A58" s="110"/>
      <c r="B58" s="79" t="str">
        <f t="shared" si="3"/>
        <v/>
      </c>
      <c r="C58" s="112" t="str">
        <f t="shared" si="2"/>
        <v/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</row>
    <row r="59" spans="1:54" x14ac:dyDescent="0.2">
      <c r="A59" s="110"/>
      <c r="B59" s="79" t="str">
        <f t="shared" si="3"/>
        <v/>
      </c>
      <c r="C59" s="112" t="str">
        <f t="shared" si="2"/>
        <v/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</row>
    <row r="60" spans="1:54" x14ac:dyDescent="0.2">
      <c r="A60" s="110"/>
      <c r="B60" s="79" t="str">
        <f t="shared" si="3"/>
        <v/>
      </c>
      <c r="C60" s="112" t="str">
        <f t="shared" si="2"/>
        <v/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</row>
    <row r="61" spans="1:54" x14ac:dyDescent="0.2">
      <c r="A61" s="110"/>
      <c r="B61" s="79" t="str">
        <f t="shared" si="3"/>
        <v/>
      </c>
      <c r="C61" s="112" t="str">
        <f t="shared" si="2"/>
        <v/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</row>
    <row r="62" spans="1:54" x14ac:dyDescent="0.2">
      <c r="A62" s="110"/>
      <c r="B62" s="79" t="str">
        <f t="shared" si="3"/>
        <v/>
      </c>
      <c r="C62" s="112" t="str">
        <f t="shared" si="2"/>
        <v/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</row>
    <row r="63" spans="1:54" x14ac:dyDescent="0.2">
      <c r="A63" s="110"/>
      <c r="B63" s="79" t="str">
        <f t="shared" si="3"/>
        <v/>
      </c>
      <c r="C63" s="112" t="str">
        <f t="shared" si="2"/>
        <v/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</row>
    <row r="64" spans="1:54" x14ac:dyDescent="0.2">
      <c r="A64" s="110"/>
      <c r="B64" s="79" t="str">
        <f t="shared" si="3"/>
        <v/>
      </c>
      <c r="C64" s="112" t="str">
        <f t="shared" si="2"/>
        <v/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</row>
    <row r="65" spans="1:54" x14ac:dyDescent="0.2">
      <c r="A65" s="110"/>
      <c r="B65" s="79" t="str">
        <f t="shared" si="3"/>
        <v/>
      </c>
      <c r="C65" s="112" t="str">
        <f t="shared" si="2"/>
        <v/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</row>
    <row r="66" spans="1:54" x14ac:dyDescent="0.2">
      <c r="A66" s="110"/>
      <c r="B66" s="79" t="str">
        <f t="shared" si="3"/>
        <v/>
      </c>
      <c r="C66" s="112" t="str">
        <f t="shared" si="2"/>
        <v/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</row>
    <row r="67" spans="1:54" x14ac:dyDescent="0.2">
      <c r="A67" s="110"/>
      <c r="B67" s="79" t="str">
        <f t="shared" si="3"/>
        <v/>
      </c>
      <c r="C67" s="112" t="str">
        <f t="shared" si="2"/>
        <v/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</row>
    <row r="68" spans="1:54" x14ac:dyDescent="0.2">
      <c r="A68" s="110"/>
      <c r="B68" s="79" t="str">
        <f t="shared" si="3"/>
        <v/>
      </c>
      <c r="C68" s="112" t="str">
        <f t="shared" si="2"/>
        <v/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</row>
    <row r="69" spans="1:54" x14ac:dyDescent="0.2">
      <c r="A69" s="110"/>
      <c r="B69" s="79" t="str">
        <f t="shared" si="3"/>
        <v/>
      </c>
      <c r="C69" s="112" t="str">
        <f t="shared" si="2"/>
        <v/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</row>
    <row r="70" spans="1:54" x14ac:dyDescent="0.2">
      <c r="A70" s="110"/>
      <c r="B70" s="79" t="str">
        <f t="shared" si="3"/>
        <v/>
      </c>
      <c r="C70" s="112" t="str">
        <f t="shared" si="2"/>
        <v/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</row>
    <row r="71" spans="1:54" x14ac:dyDescent="0.2">
      <c r="A71" s="110"/>
      <c r="B71" s="79" t="str">
        <f t="shared" si="3"/>
        <v/>
      </c>
      <c r="C71" s="112" t="str">
        <f t="shared" si="2"/>
        <v/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</row>
    <row r="72" spans="1:54" x14ac:dyDescent="0.2">
      <c r="A72" s="110"/>
      <c r="B72" s="79" t="str">
        <f t="shared" si="3"/>
        <v/>
      </c>
      <c r="C72" s="112" t="str">
        <f t="shared" si="2"/>
        <v/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</row>
    <row r="73" spans="1:54" x14ac:dyDescent="0.2">
      <c r="A73" s="110"/>
      <c r="B73" s="79" t="str">
        <f t="shared" si="3"/>
        <v/>
      </c>
      <c r="C73" s="112" t="str">
        <f t="shared" ref="C73:C136" si="4">IF(A73="","",IF(ISERROR(VLOOKUP(TEXT(A73,0),remples,8,0)),IF(ISERROR(VLOOKUP(TEXT(A73,0),rempl_ficha,6,0)),"***** Codigo No Encontrado *****",UPPER((VLOOKUP(TEXT(A73,0),rempl_ficha,6,0)))),VLOOKUP(TEXT(A73,0),remples,8,0)))</f>
        <v/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</row>
    <row r="74" spans="1:54" x14ac:dyDescent="0.2">
      <c r="A74" s="110"/>
      <c r="B74" s="79" t="str">
        <f t="shared" ref="B74:B137" si="5">IF(A74="","",IF(ISERROR(VLOOKUP(TEXT(A74,0),remples,3,0)),IF(ISERROR(VLOOKUP(TEXT(A74,0),rempl_ficha,7,0)),"***** Codigo No Encontrado *****",UPPER((VLOOKUP(TEXT(A74,0),rempl_ficha,7,0)&amp;"   "&amp;VLOOKUP(TEXT(A74,0),rempl_ficha,8,0)&amp;","&amp;VLOOKUP(TEXT(A74,0),rempl_ficha,9,0)))),VLOOKUP(TEXT(A74,0),remples,3,0)))</f>
        <v/>
      </c>
      <c r="C74" s="112" t="str">
        <f t="shared" si="4"/>
        <v/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</row>
    <row r="75" spans="1:54" x14ac:dyDescent="0.2">
      <c r="A75" s="110"/>
      <c r="B75" s="79" t="str">
        <f t="shared" si="5"/>
        <v/>
      </c>
      <c r="C75" s="112" t="str">
        <f t="shared" si="4"/>
        <v/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</row>
    <row r="76" spans="1:54" x14ac:dyDescent="0.2">
      <c r="A76" s="110"/>
      <c r="B76" s="79" t="str">
        <f t="shared" si="5"/>
        <v/>
      </c>
      <c r="C76" s="112" t="str">
        <f t="shared" si="4"/>
        <v/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</row>
    <row r="77" spans="1:54" x14ac:dyDescent="0.2">
      <c r="A77" s="110"/>
      <c r="B77" s="79" t="str">
        <f t="shared" si="5"/>
        <v/>
      </c>
      <c r="C77" s="112" t="str">
        <f t="shared" si="4"/>
        <v/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</row>
    <row r="78" spans="1:54" x14ac:dyDescent="0.2">
      <c r="A78" s="110"/>
      <c r="B78" s="79" t="str">
        <f t="shared" si="5"/>
        <v/>
      </c>
      <c r="C78" s="112" t="str">
        <f t="shared" si="4"/>
        <v/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</row>
    <row r="79" spans="1:54" x14ac:dyDescent="0.2">
      <c r="A79" s="110"/>
      <c r="B79" s="79" t="str">
        <f t="shared" si="5"/>
        <v/>
      </c>
      <c r="C79" s="112" t="str">
        <f t="shared" si="4"/>
        <v/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</row>
    <row r="80" spans="1:54" x14ac:dyDescent="0.2">
      <c r="A80" s="110"/>
      <c r="B80" s="79" t="str">
        <f t="shared" si="5"/>
        <v/>
      </c>
      <c r="C80" s="112" t="str">
        <f t="shared" si="4"/>
        <v/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</row>
    <row r="81" spans="1:54" x14ac:dyDescent="0.2">
      <c r="A81" s="110"/>
      <c r="B81" s="79" t="str">
        <f t="shared" si="5"/>
        <v/>
      </c>
      <c r="C81" s="112" t="str">
        <f t="shared" si="4"/>
        <v/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</row>
    <row r="82" spans="1:54" x14ac:dyDescent="0.2">
      <c r="A82" s="110"/>
      <c r="B82" s="79" t="str">
        <f t="shared" si="5"/>
        <v/>
      </c>
      <c r="C82" s="112" t="str">
        <f t="shared" si="4"/>
        <v/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</row>
    <row r="83" spans="1:54" x14ac:dyDescent="0.2">
      <c r="A83" s="110"/>
      <c r="B83" s="79" t="str">
        <f t="shared" si="5"/>
        <v/>
      </c>
      <c r="C83" s="112" t="str">
        <f t="shared" si="4"/>
        <v/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</row>
    <row r="84" spans="1:54" x14ac:dyDescent="0.2">
      <c r="A84" s="110"/>
      <c r="B84" s="79" t="str">
        <f t="shared" si="5"/>
        <v/>
      </c>
      <c r="C84" s="112" t="str">
        <f t="shared" si="4"/>
        <v/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</row>
    <row r="85" spans="1:54" x14ac:dyDescent="0.2">
      <c r="A85" s="110"/>
      <c r="B85" s="79" t="str">
        <f t="shared" si="5"/>
        <v/>
      </c>
      <c r="C85" s="112" t="str">
        <f t="shared" si="4"/>
        <v/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</row>
    <row r="86" spans="1:54" x14ac:dyDescent="0.2">
      <c r="A86" s="110"/>
      <c r="B86" s="79" t="str">
        <f t="shared" si="5"/>
        <v/>
      </c>
      <c r="C86" s="112" t="str">
        <f t="shared" si="4"/>
        <v/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</row>
    <row r="87" spans="1:54" x14ac:dyDescent="0.2">
      <c r="A87" s="110"/>
      <c r="B87" s="79" t="str">
        <f t="shared" si="5"/>
        <v/>
      </c>
      <c r="C87" s="112" t="str">
        <f t="shared" si="4"/>
        <v/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</row>
    <row r="88" spans="1:54" x14ac:dyDescent="0.2">
      <c r="A88" s="110"/>
      <c r="B88" s="79" t="str">
        <f t="shared" si="5"/>
        <v/>
      </c>
      <c r="C88" s="112" t="str">
        <f t="shared" si="4"/>
        <v/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</row>
    <row r="89" spans="1:54" x14ac:dyDescent="0.2">
      <c r="A89" s="110"/>
      <c r="B89" s="79" t="str">
        <f t="shared" si="5"/>
        <v/>
      </c>
      <c r="C89" s="112" t="str">
        <f t="shared" si="4"/>
        <v/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</row>
    <row r="90" spans="1:54" x14ac:dyDescent="0.2">
      <c r="A90" s="110"/>
      <c r="B90" s="79" t="str">
        <f t="shared" si="5"/>
        <v/>
      </c>
      <c r="C90" s="112" t="str">
        <f t="shared" si="4"/>
        <v/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</row>
    <row r="91" spans="1:54" x14ac:dyDescent="0.2">
      <c r="A91" s="110"/>
      <c r="B91" s="79" t="str">
        <f t="shared" si="5"/>
        <v/>
      </c>
      <c r="C91" s="112" t="str">
        <f t="shared" si="4"/>
        <v/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</row>
    <row r="92" spans="1:54" x14ac:dyDescent="0.2">
      <c r="A92" s="110"/>
      <c r="B92" s="79" t="str">
        <f t="shared" si="5"/>
        <v/>
      </c>
      <c r="C92" s="112" t="str">
        <f t="shared" si="4"/>
        <v/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</row>
    <row r="93" spans="1:54" x14ac:dyDescent="0.2">
      <c r="A93" s="110"/>
      <c r="B93" s="79" t="str">
        <f t="shared" si="5"/>
        <v/>
      </c>
      <c r="C93" s="112" t="str">
        <f t="shared" si="4"/>
        <v/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</row>
    <row r="94" spans="1:54" x14ac:dyDescent="0.2">
      <c r="A94" s="110"/>
      <c r="B94" s="79" t="str">
        <f t="shared" si="5"/>
        <v/>
      </c>
      <c r="C94" s="112" t="str">
        <f t="shared" si="4"/>
        <v/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</row>
    <row r="95" spans="1:54" x14ac:dyDescent="0.2">
      <c r="A95" s="110"/>
      <c r="B95" s="79" t="str">
        <f t="shared" si="5"/>
        <v/>
      </c>
      <c r="C95" s="112" t="str">
        <f t="shared" si="4"/>
        <v/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</row>
    <row r="96" spans="1:54" x14ac:dyDescent="0.2">
      <c r="A96" s="110"/>
      <c r="B96" s="79" t="str">
        <f t="shared" si="5"/>
        <v/>
      </c>
      <c r="C96" s="112" t="str">
        <f t="shared" si="4"/>
        <v/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</row>
    <row r="97" spans="1:54" x14ac:dyDescent="0.2">
      <c r="A97" s="110"/>
      <c r="B97" s="79" t="str">
        <f t="shared" si="5"/>
        <v/>
      </c>
      <c r="C97" s="112" t="str">
        <f t="shared" si="4"/>
        <v/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</row>
    <row r="98" spans="1:54" x14ac:dyDescent="0.2">
      <c r="A98" s="110"/>
      <c r="B98" s="79" t="str">
        <f t="shared" si="5"/>
        <v/>
      </c>
      <c r="C98" s="112" t="str">
        <f t="shared" si="4"/>
        <v/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</row>
    <row r="99" spans="1:54" x14ac:dyDescent="0.2">
      <c r="A99" s="110"/>
      <c r="B99" s="79" t="str">
        <f t="shared" si="5"/>
        <v/>
      </c>
      <c r="C99" s="112" t="str">
        <f t="shared" si="4"/>
        <v/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</row>
    <row r="100" spans="1:54" x14ac:dyDescent="0.2">
      <c r="A100" s="110"/>
      <c r="B100" s="79" t="str">
        <f t="shared" si="5"/>
        <v/>
      </c>
      <c r="C100" s="112" t="str">
        <f t="shared" si="4"/>
        <v/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</row>
    <row r="101" spans="1:54" x14ac:dyDescent="0.2">
      <c r="A101" s="110"/>
      <c r="B101" s="79" t="str">
        <f t="shared" si="5"/>
        <v/>
      </c>
      <c r="C101" s="112" t="str">
        <f t="shared" si="4"/>
        <v/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</row>
    <row r="102" spans="1:54" x14ac:dyDescent="0.2">
      <c r="A102" s="110"/>
      <c r="B102" s="79" t="str">
        <f t="shared" si="5"/>
        <v/>
      </c>
      <c r="C102" s="112" t="str">
        <f t="shared" si="4"/>
        <v/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</row>
    <row r="103" spans="1:54" x14ac:dyDescent="0.2">
      <c r="A103" s="110"/>
      <c r="B103" s="79" t="str">
        <f t="shared" si="5"/>
        <v/>
      </c>
      <c r="C103" s="112" t="str">
        <f t="shared" si="4"/>
        <v/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</row>
    <row r="104" spans="1:54" x14ac:dyDescent="0.2">
      <c r="A104" s="110"/>
      <c r="B104" s="79" t="str">
        <f t="shared" si="5"/>
        <v/>
      </c>
      <c r="C104" s="112" t="str">
        <f t="shared" si="4"/>
        <v/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</row>
    <row r="105" spans="1:54" x14ac:dyDescent="0.2">
      <c r="A105" s="110"/>
      <c r="B105" s="79" t="str">
        <f t="shared" si="5"/>
        <v/>
      </c>
      <c r="C105" s="112" t="str">
        <f t="shared" si="4"/>
        <v/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</row>
    <row r="106" spans="1:54" x14ac:dyDescent="0.2">
      <c r="A106" s="110"/>
      <c r="B106" s="79" t="str">
        <f t="shared" si="5"/>
        <v/>
      </c>
      <c r="C106" s="112" t="str">
        <f t="shared" si="4"/>
        <v/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</row>
    <row r="107" spans="1:54" x14ac:dyDescent="0.2">
      <c r="A107" s="110"/>
      <c r="B107" s="79" t="str">
        <f t="shared" si="5"/>
        <v/>
      </c>
      <c r="C107" s="112" t="str">
        <f t="shared" si="4"/>
        <v/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</row>
    <row r="108" spans="1:54" x14ac:dyDescent="0.2">
      <c r="A108" s="110"/>
      <c r="B108" s="79" t="str">
        <f t="shared" si="5"/>
        <v/>
      </c>
      <c r="C108" s="112" t="str">
        <f t="shared" si="4"/>
        <v/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</row>
    <row r="109" spans="1:54" x14ac:dyDescent="0.2">
      <c r="A109" s="110"/>
      <c r="B109" s="79" t="str">
        <f t="shared" si="5"/>
        <v/>
      </c>
      <c r="C109" s="112" t="str">
        <f t="shared" si="4"/>
        <v/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</row>
    <row r="110" spans="1:54" x14ac:dyDescent="0.2">
      <c r="A110" s="110"/>
      <c r="B110" s="79" t="str">
        <f t="shared" si="5"/>
        <v/>
      </c>
      <c r="C110" s="112" t="str">
        <f t="shared" si="4"/>
        <v/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</row>
    <row r="111" spans="1:54" x14ac:dyDescent="0.2">
      <c r="A111" s="110"/>
      <c r="B111" s="79" t="str">
        <f t="shared" si="5"/>
        <v/>
      </c>
      <c r="C111" s="112" t="str">
        <f t="shared" si="4"/>
        <v/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</row>
    <row r="112" spans="1:54" x14ac:dyDescent="0.2">
      <c r="A112" s="110"/>
      <c r="B112" s="79" t="str">
        <f t="shared" si="5"/>
        <v/>
      </c>
      <c r="C112" s="112" t="str">
        <f t="shared" si="4"/>
        <v/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</row>
    <row r="113" spans="1:54" x14ac:dyDescent="0.2">
      <c r="A113" s="110"/>
      <c r="B113" s="79" t="str">
        <f t="shared" si="5"/>
        <v/>
      </c>
      <c r="C113" s="112" t="str">
        <f t="shared" si="4"/>
        <v/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</row>
    <row r="114" spans="1:54" x14ac:dyDescent="0.2">
      <c r="A114" s="110"/>
      <c r="B114" s="79" t="str">
        <f t="shared" si="5"/>
        <v/>
      </c>
      <c r="C114" s="112" t="str">
        <f t="shared" si="4"/>
        <v/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</row>
    <row r="115" spans="1:54" x14ac:dyDescent="0.2">
      <c r="A115" s="110"/>
      <c r="B115" s="79" t="str">
        <f t="shared" si="5"/>
        <v/>
      </c>
      <c r="C115" s="112" t="str">
        <f t="shared" si="4"/>
        <v/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</row>
    <row r="116" spans="1:54" x14ac:dyDescent="0.2">
      <c r="A116" s="110"/>
      <c r="B116" s="79" t="str">
        <f t="shared" si="5"/>
        <v/>
      </c>
      <c r="C116" s="112" t="str">
        <f t="shared" si="4"/>
        <v/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</row>
    <row r="117" spans="1:54" x14ac:dyDescent="0.2">
      <c r="A117" s="110"/>
      <c r="B117" s="79" t="str">
        <f t="shared" si="5"/>
        <v/>
      </c>
      <c r="C117" s="112" t="str">
        <f t="shared" si="4"/>
        <v/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</row>
    <row r="118" spans="1:54" x14ac:dyDescent="0.2">
      <c r="A118" s="110"/>
      <c r="B118" s="79" t="str">
        <f t="shared" si="5"/>
        <v/>
      </c>
      <c r="C118" s="112" t="str">
        <f t="shared" si="4"/>
        <v/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</row>
    <row r="119" spans="1:54" x14ac:dyDescent="0.2">
      <c r="A119" s="110"/>
      <c r="B119" s="79" t="str">
        <f t="shared" si="5"/>
        <v/>
      </c>
      <c r="C119" s="112" t="str">
        <f t="shared" si="4"/>
        <v/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</row>
    <row r="120" spans="1:54" x14ac:dyDescent="0.2">
      <c r="A120" s="110"/>
      <c r="B120" s="79" t="str">
        <f t="shared" si="5"/>
        <v/>
      </c>
      <c r="C120" s="112" t="str">
        <f t="shared" si="4"/>
        <v/>
      </c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</row>
    <row r="121" spans="1:54" x14ac:dyDescent="0.2">
      <c r="A121" s="110"/>
      <c r="B121" s="79" t="str">
        <f t="shared" si="5"/>
        <v/>
      </c>
      <c r="C121" s="112" t="str">
        <f t="shared" si="4"/>
        <v/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</row>
    <row r="122" spans="1:54" x14ac:dyDescent="0.2">
      <c r="A122" s="110"/>
      <c r="B122" s="79" t="str">
        <f t="shared" si="5"/>
        <v/>
      </c>
      <c r="C122" s="112" t="str">
        <f t="shared" si="4"/>
        <v/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</row>
    <row r="123" spans="1:54" x14ac:dyDescent="0.2">
      <c r="A123" s="110"/>
      <c r="B123" s="79" t="str">
        <f t="shared" si="5"/>
        <v/>
      </c>
      <c r="C123" s="112" t="str">
        <f t="shared" si="4"/>
        <v/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</row>
    <row r="124" spans="1:54" x14ac:dyDescent="0.2">
      <c r="A124" s="110"/>
      <c r="B124" s="79" t="str">
        <f t="shared" si="5"/>
        <v/>
      </c>
      <c r="C124" s="112" t="str">
        <f t="shared" si="4"/>
        <v/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</row>
    <row r="125" spans="1:54" x14ac:dyDescent="0.2">
      <c r="A125" s="110"/>
      <c r="B125" s="79" t="str">
        <f t="shared" si="5"/>
        <v/>
      </c>
      <c r="C125" s="112" t="str">
        <f t="shared" si="4"/>
        <v/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</row>
    <row r="126" spans="1:54" x14ac:dyDescent="0.2">
      <c r="A126" s="110"/>
      <c r="B126" s="79" t="str">
        <f t="shared" si="5"/>
        <v/>
      </c>
      <c r="C126" s="112" t="str">
        <f t="shared" si="4"/>
        <v/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</row>
    <row r="127" spans="1:54" x14ac:dyDescent="0.2">
      <c r="A127" s="110"/>
      <c r="B127" s="79" t="str">
        <f t="shared" si="5"/>
        <v/>
      </c>
      <c r="C127" s="112" t="str">
        <f t="shared" si="4"/>
        <v/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</row>
    <row r="128" spans="1:54" x14ac:dyDescent="0.2">
      <c r="A128" s="110"/>
      <c r="B128" s="79" t="str">
        <f t="shared" si="5"/>
        <v/>
      </c>
      <c r="C128" s="112" t="str">
        <f t="shared" si="4"/>
        <v/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</row>
    <row r="129" spans="1:54" x14ac:dyDescent="0.2">
      <c r="A129" s="110"/>
      <c r="B129" s="79" t="str">
        <f t="shared" si="5"/>
        <v/>
      </c>
      <c r="C129" s="112" t="str">
        <f t="shared" si="4"/>
        <v/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</row>
    <row r="130" spans="1:54" x14ac:dyDescent="0.2">
      <c r="A130" s="110"/>
      <c r="B130" s="79" t="str">
        <f t="shared" si="5"/>
        <v/>
      </c>
      <c r="C130" s="112" t="str">
        <f t="shared" si="4"/>
        <v/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</row>
    <row r="131" spans="1:54" x14ac:dyDescent="0.2">
      <c r="A131" s="110"/>
      <c r="B131" s="79" t="str">
        <f t="shared" si="5"/>
        <v/>
      </c>
      <c r="C131" s="112" t="str">
        <f t="shared" si="4"/>
        <v/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</row>
    <row r="132" spans="1:54" x14ac:dyDescent="0.2">
      <c r="A132" s="110"/>
      <c r="B132" s="79" t="str">
        <f t="shared" si="5"/>
        <v/>
      </c>
      <c r="C132" s="112" t="str">
        <f t="shared" si="4"/>
        <v/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</row>
    <row r="133" spans="1:54" x14ac:dyDescent="0.2">
      <c r="A133" s="110"/>
      <c r="B133" s="79" t="str">
        <f t="shared" si="5"/>
        <v/>
      </c>
      <c r="C133" s="112" t="str">
        <f t="shared" si="4"/>
        <v/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</row>
    <row r="134" spans="1:54" x14ac:dyDescent="0.2">
      <c r="A134" s="110"/>
      <c r="B134" s="79" t="str">
        <f t="shared" si="5"/>
        <v/>
      </c>
      <c r="C134" s="112" t="str">
        <f t="shared" si="4"/>
        <v/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</row>
    <row r="135" spans="1:54" x14ac:dyDescent="0.2">
      <c r="A135" s="110"/>
      <c r="B135" s="79" t="str">
        <f t="shared" si="5"/>
        <v/>
      </c>
      <c r="C135" s="112" t="str">
        <f t="shared" si="4"/>
        <v/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</row>
    <row r="136" spans="1:54" x14ac:dyDescent="0.2">
      <c r="A136" s="110"/>
      <c r="B136" s="79" t="str">
        <f t="shared" si="5"/>
        <v/>
      </c>
      <c r="C136" s="112" t="str">
        <f t="shared" si="4"/>
        <v/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</row>
    <row r="137" spans="1:54" x14ac:dyDescent="0.2">
      <c r="A137" s="110"/>
      <c r="B137" s="79" t="str">
        <f t="shared" si="5"/>
        <v/>
      </c>
      <c r="C137" s="112" t="str">
        <f t="shared" ref="C137:C200" si="6">IF(A137="","",IF(ISERROR(VLOOKUP(TEXT(A137,0),remples,8,0)),IF(ISERROR(VLOOKUP(TEXT(A137,0),rempl_ficha,6,0)),"***** Codigo No Encontrado *****",UPPER((VLOOKUP(TEXT(A137,0),rempl_ficha,6,0)))),VLOOKUP(TEXT(A137,0),remples,8,0)))</f>
        <v/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</row>
    <row r="138" spans="1:54" x14ac:dyDescent="0.2">
      <c r="A138" s="110"/>
      <c r="B138" s="79" t="str">
        <f t="shared" ref="B138:B201" si="7">IF(A138="","",IF(ISERROR(VLOOKUP(TEXT(A138,0),remples,3,0)),IF(ISERROR(VLOOKUP(TEXT(A138,0),rempl_ficha,7,0)),"***** Codigo No Encontrado *****",UPPER((VLOOKUP(TEXT(A138,0),rempl_ficha,7,0)&amp;"   "&amp;VLOOKUP(TEXT(A138,0),rempl_ficha,8,0)&amp;","&amp;VLOOKUP(TEXT(A138,0),rempl_ficha,9,0)))),VLOOKUP(TEXT(A138,0),remples,3,0)))</f>
        <v/>
      </c>
      <c r="C138" s="112" t="str">
        <f t="shared" si="6"/>
        <v/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</row>
    <row r="139" spans="1:54" x14ac:dyDescent="0.2">
      <c r="A139" s="110"/>
      <c r="B139" s="79" t="str">
        <f t="shared" si="7"/>
        <v/>
      </c>
      <c r="C139" s="112" t="str">
        <f t="shared" si="6"/>
        <v/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</row>
    <row r="140" spans="1:54" x14ac:dyDescent="0.2">
      <c r="A140" s="110"/>
      <c r="B140" s="79" t="str">
        <f t="shared" si="7"/>
        <v/>
      </c>
      <c r="C140" s="112" t="str">
        <f t="shared" si="6"/>
        <v/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</row>
    <row r="141" spans="1:54" x14ac:dyDescent="0.2">
      <c r="A141" s="110"/>
      <c r="B141" s="79" t="str">
        <f t="shared" si="7"/>
        <v/>
      </c>
      <c r="C141" s="112" t="str">
        <f t="shared" si="6"/>
        <v/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</row>
    <row r="142" spans="1:54" x14ac:dyDescent="0.2">
      <c r="A142" s="110"/>
      <c r="B142" s="79" t="str">
        <f t="shared" si="7"/>
        <v/>
      </c>
      <c r="C142" s="112" t="str">
        <f t="shared" si="6"/>
        <v/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</row>
    <row r="143" spans="1:54" x14ac:dyDescent="0.2">
      <c r="A143" s="110"/>
      <c r="B143" s="79" t="str">
        <f t="shared" si="7"/>
        <v/>
      </c>
      <c r="C143" s="112" t="str">
        <f t="shared" si="6"/>
        <v/>
      </c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</row>
    <row r="144" spans="1:54" x14ac:dyDescent="0.2">
      <c r="A144" s="110"/>
      <c r="B144" s="79" t="str">
        <f t="shared" si="7"/>
        <v/>
      </c>
      <c r="C144" s="112" t="str">
        <f t="shared" si="6"/>
        <v/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</row>
    <row r="145" spans="1:54" x14ac:dyDescent="0.2">
      <c r="A145" s="110"/>
      <c r="B145" s="79" t="str">
        <f t="shared" si="7"/>
        <v/>
      </c>
      <c r="C145" s="112" t="str">
        <f t="shared" si="6"/>
        <v/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</row>
    <row r="146" spans="1:54" x14ac:dyDescent="0.2">
      <c r="A146" s="110"/>
      <c r="B146" s="79" t="str">
        <f t="shared" si="7"/>
        <v/>
      </c>
      <c r="C146" s="112" t="str">
        <f t="shared" si="6"/>
        <v/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</row>
    <row r="147" spans="1:54" x14ac:dyDescent="0.2">
      <c r="A147" s="110"/>
      <c r="B147" s="79" t="str">
        <f t="shared" si="7"/>
        <v/>
      </c>
      <c r="C147" s="112" t="str">
        <f t="shared" si="6"/>
        <v/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</row>
    <row r="148" spans="1:54" x14ac:dyDescent="0.2">
      <c r="A148" s="110"/>
      <c r="B148" s="79" t="str">
        <f t="shared" si="7"/>
        <v/>
      </c>
      <c r="C148" s="112" t="str">
        <f t="shared" si="6"/>
        <v/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</row>
    <row r="149" spans="1:54" x14ac:dyDescent="0.2">
      <c r="A149" s="110"/>
      <c r="B149" s="79" t="str">
        <f t="shared" si="7"/>
        <v/>
      </c>
      <c r="C149" s="112" t="str">
        <f t="shared" si="6"/>
        <v/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</row>
    <row r="150" spans="1:54" x14ac:dyDescent="0.2">
      <c r="A150" s="110"/>
      <c r="B150" s="79" t="str">
        <f t="shared" si="7"/>
        <v/>
      </c>
      <c r="C150" s="112" t="str">
        <f t="shared" si="6"/>
        <v/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</row>
    <row r="151" spans="1:54" x14ac:dyDescent="0.2">
      <c r="A151" s="110"/>
      <c r="B151" s="79" t="str">
        <f t="shared" si="7"/>
        <v/>
      </c>
      <c r="C151" s="112" t="str">
        <f t="shared" si="6"/>
        <v/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</row>
    <row r="152" spans="1:54" x14ac:dyDescent="0.2">
      <c r="A152" s="110"/>
      <c r="B152" s="79" t="str">
        <f t="shared" si="7"/>
        <v/>
      </c>
      <c r="C152" s="112" t="str">
        <f t="shared" si="6"/>
        <v/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</row>
    <row r="153" spans="1:54" x14ac:dyDescent="0.2">
      <c r="A153" s="110"/>
      <c r="B153" s="79" t="str">
        <f t="shared" si="7"/>
        <v/>
      </c>
      <c r="C153" s="112" t="str">
        <f t="shared" si="6"/>
        <v/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</row>
    <row r="154" spans="1:54" x14ac:dyDescent="0.2">
      <c r="A154" s="110"/>
      <c r="B154" s="79" t="str">
        <f t="shared" si="7"/>
        <v/>
      </c>
      <c r="C154" s="112" t="str">
        <f t="shared" si="6"/>
        <v/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</row>
    <row r="155" spans="1:54" x14ac:dyDescent="0.2">
      <c r="A155" s="110"/>
      <c r="B155" s="79" t="str">
        <f t="shared" si="7"/>
        <v/>
      </c>
      <c r="C155" s="112" t="str">
        <f t="shared" si="6"/>
        <v/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</row>
    <row r="156" spans="1:54" x14ac:dyDescent="0.2">
      <c r="A156" s="110"/>
      <c r="B156" s="79" t="str">
        <f t="shared" si="7"/>
        <v/>
      </c>
      <c r="C156" s="112" t="str">
        <f t="shared" si="6"/>
        <v/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</row>
    <row r="157" spans="1:54" x14ac:dyDescent="0.2">
      <c r="A157" s="110"/>
      <c r="B157" s="79" t="str">
        <f t="shared" si="7"/>
        <v/>
      </c>
      <c r="C157" s="112" t="str">
        <f t="shared" si="6"/>
        <v/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</row>
    <row r="158" spans="1:54" x14ac:dyDescent="0.2">
      <c r="A158" s="110"/>
      <c r="B158" s="79" t="str">
        <f t="shared" si="7"/>
        <v/>
      </c>
      <c r="C158" s="112" t="str">
        <f t="shared" si="6"/>
        <v/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</row>
    <row r="159" spans="1:54" x14ac:dyDescent="0.2">
      <c r="A159" s="110"/>
      <c r="B159" s="79" t="str">
        <f t="shared" si="7"/>
        <v/>
      </c>
      <c r="C159" s="112" t="str">
        <f t="shared" si="6"/>
        <v/>
      </c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</row>
    <row r="160" spans="1:54" x14ac:dyDescent="0.2">
      <c r="A160" s="110"/>
      <c r="B160" s="79" t="str">
        <f t="shared" si="7"/>
        <v/>
      </c>
      <c r="C160" s="112" t="str">
        <f t="shared" si="6"/>
        <v/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</row>
    <row r="161" spans="1:54" x14ac:dyDescent="0.2">
      <c r="A161" s="110"/>
      <c r="B161" s="79" t="str">
        <f t="shared" si="7"/>
        <v/>
      </c>
      <c r="C161" s="112" t="str">
        <f t="shared" si="6"/>
        <v/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</row>
    <row r="162" spans="1:54" x14ac:dyDescent="0.2">
      <c r="A162" s="110"/>
      <c r="B162" s="79" t="str">
        <f t="shared" si="7"/>
        <v/>
      </c>
      <c r="C162" s="112" t="str">
        <f t="shared" si="6"/>
        <v/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</row>
    <row r="163" spans="1:54" x14ac:dyDescent="0.2">
      <c r="A163" s="110"/>
      <c r="B163" s="79" t="str">
        <f t="shared" si="7"/>
        <v/>
      </c>
      <c r="C163" s="112" t="str">
        <f t="shared" si="6"/>
        <v/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</row>
    <row r="164" spans="1:54" x14ac:dyDescent="0.2">
      <c r="A164" s="110"/>
      <c r="B164" s="79" t="str">
        <f t="shared" si="7"/>
        <v/>
      </c>
      <c r="C164" s="112" t="str">
        <f t="shared" si="6"/>
        <v/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</row>
    <row r="165" spans="1:54" x14ac:dyDescent="0.2">
      <c r="A165" s="110"/>
      <c r="B165" s="79" t="str">
        <f t="shared" si="7"/>
        <v/>
      </c>
      <c r="C165" s="112" t="str">
        <f t="shared" si="6"/>
        <v/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</row>
    <row r="166" spans="1:54" x14ac:dyDescent="0.2">
      <c r="A166" s="110"/>
      <c r="B166" s="79" t="str">
        <f t="shared" si="7"/>
        <v/>
      </c>
      <c r="C166" s="112" t="str">
        <f t="shared" si="6"/>
        <v/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</row>
    <row r="167" spans="1:54" x14ac:dyDescent="0.2">
      <c r="A167" s="110"/>
      <c r="B167" s="79" t="str">
        <f t="shared" si="7"/>
        <v/>
      </c>
      <c r="C167" s="112" t="str">
        <f t="shared" si="6"/>
        <v/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</row>
    <row r="168" spans="1:54" x14ac:dyDescent="0.2">
      <c r="A168" s="110"/>
      <c r="B168" s="79" t="str">
        <f t="shared" si="7"/>
        <v/>
      </c>
      <c r="C168" s="112" t="str">
        <f t="shared" si="6"/>
        <v/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</row>
    <row r="169" spans="1:54" x14ac:dyDescent="0.2">
      <c r="A169" s="110"/>
      <c r="B169" s="79" t="str">
        <f t="shared" si="7"/>
        <v/>
      </c>
      <c r="C169" s="112" t="str">
        <f t="shared" si="6"/>
        <v/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</row>
    <row r="170" spans="1:54" x14ac:dyDescent="0.2">
      <c r="A170" s="110"/>
      <c r="B170" s="79" t="str">
        <f t="shared" si="7"/>
        <v/>
      </c>
      <c r="C170" s="112" t="str">
        <f t="shared" si="6"/>
        <v/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</row>
    <row r="171" spans="1:54" x14ac:dyDescent="0.2">
      <c r="A171" s="110"/>
      <c r="B171" s="79" t="str">
        <f t="shared" si="7"/>
        <v/>
      </c>
      <c r="C171" s="112" t="str">
        <f t="shared" si="6"/>
        <v/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</row>
    <row r="172" spans="1:54" x14ac:dyDescent="0.2">
      <c r="A172" s="110"/>
      <c r="B172" s="79" t="str">
        <f t="shared" si="7"/>
        <v/>
      </c>
      <c r="C172" s="112" t="str">
        <f t="shared" si="6"/>
        <v/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</row>
    <row r="173" spans="1:54" x14ac:dyDescent="0.2">
      <c r="A173" s="110"/>
      <c r="B173" s="79" t="str">
        <f t="shared" si="7"/>
        <v/>
      </c>
      <c r="C173" s="112" t="str">
        <f t="shared" si="6"/>
        <v/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</row>
    <row r="174" spans="1:54" x14ac:dyDescent="0.2">
      <c r="A174" s="110"/>
      <c r="B174" s="79" t="str">
        <f t="shared" si="7"/>
        <v/>
      </c>
      <c r="C174" s="112" t="str">
        <f t="shared" si="6"/>
        <v/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</row>
    <row r="175" spans="1:54" x14ac:dyDescent="0.2">
      <c r="A175" s="110"/>
      <c r="B175" s="79" t="str">
        <f t="shared" si="7"/>
        <v/>
      </c>
      <c r="C175" s="112" t="str">
        <f t="shared" si="6"/>
        <v/>
      </c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</row>
    <row r="176" spans="1:54" x14ac:dyDescent="0.2">
      <c r="A176" s="110"/>
      <c r="B176" s="79" t="str">
        <f t="shared" si="7"/>
        <v/>
      </c>
      <c r="C176" s="112" t="str">
        <f t="shared" si="6"/>
        <v/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</row>
    <row r="177" spans="1:54" x14ac:dyDescent="0.2">
      <c r="A177" s="110"/>
      <c r="B177" s="79" t="str">
        <f t="shared" si="7"/>
        <v/>
      </c>
      <c r="C177" s="112" t="str">
        <f t="shared" si="6"/>
        <v/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</row>
    <row r="178" spans="1:54" x14ac:dyDescent="0.2">
      <c r="A178" s="110"/>
      <c r="B178" s="79" t="str">
        <f t="shared" si="7"/>
        <v/>
      </c>
      <c r="C178" s="112" t="str">
        <f t="shared" si="6"/>
        <v/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</row>
    <row r="179" spans="1:54" x14ac:dyDescent="0.2">
      <c r="A179" s="110"/>
      <c r="B179" s="79" t="str">
        <f t="shared" si="7"/>
        <v/>
      </c>
      <c r="C179" s="112" t="str">
        <f t="shared" si="6"/>
        <v/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</row>
    <row r="180" spans="1:54" x14ac:dyDescent="0.2">
      <c r="A180" s="110"/>
      <c r="B180" s="79" t="str">
        <f t="shared" si="7"/>
        <v/>
      </c>
      <c r="C180" s="112" t="str">
        <f t="shared" si="6"/>
        <v/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</row>
    <row r="181" spans="1:54" x14ac:dyDescent="0.2">
      <c r="A181" s="110"/>
      <c r="B181" s="79" t="str">
        <f t="shared" si="7"/>
        <v/>
      </c>
      <c r="C181" s="112" t="str">
        <f t="shared" si="6"/>
        <v/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</row>
    <row r="182" spans="1:54" x14ac:dyDescent="0.2">
      <c r="A182" s="110"/>
      <c r="B182" s="79" t="str">
        <f t="shared" si="7"/>
        <v/>
      </c>
      <c r="C182" s="112" t="str">
        <f t="shared" si="6"/>
        <v/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</row>
    <row r="183" spans="1:54" x14ac:dyDescent="0.2">
      <c r="A183" s="110"/>
      <c r="B183" s="79" t="str">
        <f t="shared" si="7"/>
        <v/>
      </c>
      <c r="C183" s="112" t="str">
        <f t="shared" si="6"/>
        <v/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</row>
    <row r="184" spans="1:54" x14ac:dyDescent="0.2">
      <c r="A184" s="110"/>
      <c r="B184" s="79" t="str">
        <f t="shared" si="7"/>
        <v/>
      </c>
      <c r="C184" s="112" t="str">
        <f t="shared" si="6"/>
        <v/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</row>
    <row r="185" spans="1:54" x14ac:dyDescent="0.2">
      <c r="A185" s="110"/>
      <c r="B185" s="79" t="str">
        <f t="shared" si="7"/>
        <v/>
      </c>
      <c r="C185" s="112" t="str">
        <f t="shared" si="6"/>
        <v/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</row>
    <row r="186" spans="1:54" x14ac:dyDescent="0.2">
      <c r="A186" s="110"/>
      <c r="B186" s="79" t="str">
        <f t="shared" si="7"/>
        <v/>
      </c>
      <c r="C186" s="112" t="str">
        <f t="shared" si="6"/>
        <v/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</row>
    <row r="187" spans="1:54" x14ac:dyDescent="0.2">
      <c r="A187" s="110"/>
      <c r="B187" s="79" t="str">
        <f t="shared" si="7"/>
        <v/>
      </c>
      <c r="C187" s="112" t="str">
        <f t="shared" si="6"/>
        <v/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</row>
    <row r="188" spans="1:54" x14ac:dyDescent="0.2">
      <c r="A188" s="110"/>
      <c r="B188" s="79" t="str">
        <f t="shared" si="7"/>
        <v/>
      </c>
      <c r="C188" s="112" t="str">
        <f t="shared" si="6"/>
        <v/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</row>
    <row r="189" spans="1:54" x14ac:dyDescent="0.2">
      <c r="A189" s="110"/>
      <c r="B189" s="79" t="str">
        <f t="shared" si="7"/>
        <v/>
      </c>
      <c r="C189" s="112" t="str">
        <f t="shared" si="6"/>
        <v/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</row>
    <row r="190" spans="1:54" x14ac:dyDescent="0.2">
      <c r="A190" s="110"/>
      <c r="B190" s="79" t="str">
        <f t="shared" si="7"/>
        <v/>
      </c>
      <c r="C190" s="112" t="str">
        <f t="shared" si="6"/>
        <v/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</row>
    <row r="191" spans="1:54" x14ac:dyDescent="0.2">
      <c r="A191" s="110"/>
      <c r="B191" s="79" t="str">
        <f t="shared" si="7"/>
        <v/>
      </c>
      <c r="C191" s="112" t="str">
        <f t="shared" si="6"/>
        <v/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</row>
    <row r="192" spans="1:54" x14ac:dyDescent="0.2">
      <c r="A192" s="110"/>
      <c r="B192" s="79" t="str">
        <f t="shared" si="7"/>
        <v/>
      </c>
      <c r="C192" s="112" t="str">
        <f t="shared" si="6"/>
        <v/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</row>
    <row r="193" spans="1:54" x14ac:dyDescent="0.2">
      <c r="A193" s="110"/>
      <c r="B193" s="79" t="str">
        <f t="shared" si="7"/>
        <v/>
      </c>
      <c r="C193" s="112" t="str">
        <f t="shared" si="6"/>
        <v/>
      </c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</row>
    <row r="194" spans="1:54" x14ac:dyDescent="0.2">
      <c r="A194" s="110"/>
      <c r="B194" s="79" t="str">
        <f t="shared" si="7"/>
        <v/>
      </c>
      <c r="C194" s="112" t="str">
        <f t="shared" si="6"/>
        <v/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</row>
    <row r="195" spans="1:54" x14ac:dyDescent="0.2">
      <c r="A195" s="110"/>
      <c r="B195" s="79" t="str">
        <f t="shared" si="7"/>
        <v/>
      </c>
      <c r="C195" s="112" t="str">
        <f t="shared" si="6"/>
        <v/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</row>
    <row r="196" spans="1:54" x14ac:dyDescent="0.2">
      <c r="A196" s="110"/>
      <c r="B196" s="79" t="str">
        <f t="shared" si="7"/>
        <v/>
      </c>
      <c r="C196" s="112" t="str">
        <f t="shared" si="6"/>
        <v/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</row>
    <row r="197" spans="1:54" x14ac:dyDescent="0.2">
      <c r="A197" s="110"/>
      <c r="B197" s="79" t="str">
        <f t="shared" si="7"/>
        <v/>
      </c>
      <c r="C197" s="112" t="str">
        <f t="shared" si="6"/>
        <v/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</row>
    <row r="198" spans="1:54" x14ac:dyDescent="0.2">
      <c r="A198" s="110"/>
      <c r="B198" s="79" t="str">
        <f t="shared" si="7"/>
        <v/>
      </c>
      <c r="C198" s="112" t="str">
        <f t="shared" si="6"/>
        <v/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</row>
    <row r="199" spans="1:54" x14ac:dyDescent="0.2">
      <c r="A199" s="110"/>
      <c r="B199" s="79" t="str">
        <f t="shared" si="7"/>
        <v/>
      </c>
      <c r="C199" s="112" t="str">
        <f t="shared" si="6"/>
        <v/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</row>
    <row r="200" spans="1:54" x14ac:dyDescent="0.2">
      <c r="A200" s="110"/>
      <c r="B200" s="79" t="str">
        <f t="shared" si="7"/>
        <v/>
      </c>
      <c r="C200" s="112" t="str">
        <f t="shared" si="6"/>
        <v/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</row>
    <row r="201" spans="1:54" x14ac:dyDescent="0.2">
      <c r="A201" s="110"/>
      <c r="B201" s="79" t="str">
        <f t="shared" si="7"/>
        <v/>
      </c>
      <c r="C201" s="112" t="str">
        <f t="shared" ref="C201:C264" si="8">IF(A201="","",IF(ISERROR(VLOOKUP(TEXT(A201,0),remples,8,0)),IF(ISERROR(VLOOKUP(TEXT(A201,0),rempl_ficha,6,0)),"***** Codigo No Encontrado *****",UPPER((VLOOKUP(TEXT(A201,0),rempl_ficha,6,0)))),VLOOKUP(TEXT(A201,0),remples,8,0)))</f>
        <v/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</row>
    <row r="202" spans="1:54" x14ac:dyDescent="0.2">
      <c r="A202" s="110"/>
      <c r="B202" s="79" t="str">
        <f t="shared" ref="B202:B265" si="9">IF(A202="","",IF(ISERROR(VLOOKUP(TEXT(A202,0),remples,3,0)),IF(ISERROR(VLOOKUP(TEXT(A202,0),rempl_ficha,7,0)),"***** Codigo No Encontrado *****",UPPER((VLOOKUP(TEXT(A202,0),rempl_ficha,7,0)&amp;"   "&amp;VLOOKUP(TEXT(A202,0),rempl_ficha,8,0)&amp;","&amp;VLOOKUP(TEXT(A202,0),rempl_ficha,9,0)))),VLOOKUP(TEXT(A202,0),remples,3,0)))</f>
        <v/>
      </c>
      <c r="C202" s="112" t="str">
        <f t="shared" si="8"/>
        <v/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</row>
    <row r="203" spans="1:54" x14ac:dyDescent="0.2">
      <c r="A203" s="110"/>
      <c r="B203" s="79" t="str">
        <f t="shared" si="9"/>
        <v/>
      </c>
      <c r="C203" s="112" t="str">
        <f t="shared" si="8"/>
        <v/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</row>
    <row r="204" spans="1:54" x14ac:dyDescent="0.2">
      <c r="A204" s="110"/>
      <c r="B204" s="79" t="str">
        <f t="shared" si="9"/>
        <v/>
      </c>
      <c r="C204" s="112" t="str">
        <f t="shared" si="8"/>
        <v/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</row>
    <row r="205" spans="1:54" x14ac:dyDescent="0.2">
      <c r="A205" s="110"/>
      <c r="B205" s="79" t="str">
        <f t="shared" si="9"/>
        <v/>
      </c>
      <c r="C205" s="112" t="str">
        <f t="shared" si="8"/>
        <v/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</row>
    <row r="206" spans="1:54" x14ac:dyDescent="0.2">
      <c r="A206" s="110"/>
      <c r="B206" s="79" t="str">
        <f t="shared" si="9"/>
        <v/>
      </c>
      <c r="C206" s="112" t="str">
        <f t="shared" si="8"/>
        <v/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</row>
    <row r="207" spans="1:54" x14ac:dyDescent="0.2">
      <c r="A207" s="110"/>
      <c r="B207" s="79" t="str">
        <f t="shared" si="9"/>
        <v/>
      </c>
      <c r="C207" s="112" t="str">
        <f t="shared" si="8"/>
        <v/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</row>
    <row r="208" spans="1:54" x14ac:dyDescent="0.2">
      <c r="A208" s="110"/>
      <c r="B208" s="79" t="str">
        <f t="shared" si="9"/>
        <v/>
      </c>
      <c r="C208" s="112" t="str">
        <f t="shared" si="8"/>
        <v/>
      </c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</row>
    <row r="209" spans="1:54" x14ac:dyDescent="0.2">
      <c r="A209" s="110"/>
      <c r="B209" s="79" t="str">
        <f t="shared" si="9"/>
        <v/>
      </c>
      <c r="C209" s="112" t="str">
        <f t="shared" si="8"/>
        <v/>
      </c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</row>
    <row r="210" spans="1:54" x14ac:dyDescent="0.2">
      <c r="A210" s="110"/>
      <c r="B210" s="79" t="str">
        <f t="shared" si="9"/>
        <v/>
      </c>
      <c r="C210" s="112" t="str">
        <f t="shared" si="8"/>
        <v/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</row>
    <row r="211" spans="1:54" x14ac:dyDescent="0.2">
      <c r="A211" s="110"/>
      <c r="B211" s="79" t="str">
        <f t="shared" si="9"/>
        <v/>
      </c>
      <c r="C211" s="112" t="str">
        <f t="shared" si="8"/>
        <v/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</row>
    <row r="212" spans="1:54" x14ac:dyDescent="0.2">
      <c r="A212" s="110"/>
      <c r="B212" s="79" t="str">
        <f t="shared" si="9"/>
        <v/>
      </c>
      <c r="C212" s="112" t="str">
        <f t="shared" si="8"/>
        <v/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</row>
    <row r="213" spans="1:54" x14ac:dyDescent="0.2">
      <c r="A213" s="110"/>
      <c r="B213" s="79" t="str">
        <f t="shared" si="9"/>
        <v/>
      </c>
      <c r="C213" s="112" t="str">
        <f t="shared" si="8"/>
        <v/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</row>
    <row r="214" spans="1:54" x14ac:dyDescent="0.2">
      <c r="A214" s="110"/>
      <c r="B214" s="79" t="str">
        <f t="shared" si="9"/>
        <v/>
      </c>
      <c r="C214" s="112" t="str">
        <f t="shared" si="8"/>
        <v/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</row>
    <row r="215" spans="1:54" x14ac:dyDescent="0.2">
      <c r="A215" s="110"/>
      <c r="B215" s="79" t="str">
        <f t="shared" si="9"/>
        <v/>
      </c>
      <c r="C215" s="112" t="str">
        <f t="shared" si="8"/>
        <v/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</row>
    <row r="216" spans="1:54" x14ac:dyDescent="0.2">
      <c r="A216" s="110"/>
      <c r="B216" s="79" t="str">
        <f t="shared" si="9"/>
        <v/>
      </c>
      <c r="C216" s="112" t="str">
        <f t="shared" si="8"/>
        <v/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</row>
    <row r="217" spans="1:54" x14ac:dyDescent="0.2">
      <c r="A217" s="110"/>
      <c r="B217" s="79" t="str">
        <f t="shared" si="9"/>
        <v/>
      </c>
      <c r="C217" s="112" t="str">
        <f t="shared" si="8"/>
        <v/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</row>
    <row r="218" spans="1:54" x14ac:dyDescent="0.2">
      <c r="A218" s="110"/>
      <c r="B218" s="79" t="str">
        <f t="shared" si="9"/>
        <v/>
      </c>
      <c r="C218" s="112" t="str">
        <f t="shared" si="8"/>
        <v/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</row>
    <row r="219" spans="1:54" x14ac:dyDescent="0.2">
      <c r="A219" s="110"/>
      <c r="B219" s="79" t="str">
        <f t="shared" si="9"/>
        <v/>
      </c>
      <c r="C219" s="112" t="str">
        <f t="shared" si="8"/>
        <v/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</row>
    <row r="220" spans="1:54" x14ac:dyDescent="0.2">
      <c r="A220" s="110"/>
      <c r="B220" s="79" t="str">
        <f t="shared" si="9"/>
        <v/>
      </c>
      <c r="C220" s="112" t="str">
        <f t="shared" si="8"/>
        <v/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</row>
    <row r="221" spans="1:54" x14ac:dyDescent="0.2">
      <c r="A221" s="110"/>
      <c r="B221" s="79" t="str">
        <f t="shared" si="9"/>
        <v/>
      </c>
      <c r="C221" s="112" t="str">
        <f t="shared" si="8"/>
        <v/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</row>
    <row r="222" spans="1:54" x14ac:dyDescent="0.2">
      <c r="A222" s="110"/>
      <c r="B222" s="79" t="str">
        <f t="shared" si="9"/>
        <v/>
      </c>
      <c r="C222" s="112" t="str">
        <f t="shared" si="8"/>
        <v/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</row>
    <row r="223" spans="1:54" x14ac:dyDescent="0.2">
      <c r="A223" s="110"/>
      <c r="B223" s="79" t="str">
        <f t="shared" si="9"/>
        <v/>
      </c>
      <c r="C223" s="112" t="str">
        <f t="shared" si="8"/>
        <v/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</row>
    <row r="224" spans="1:54" x14ac:dyDescent="0.2">
      <c r="A224" s="110"/>
      <c r="B224" s="79" t="str">
        <f t="shared" si="9"/>
        <v/>
      </c>
      <c r="C224" s="112" t="str">
        <f t="shared" si="8"/>
        <v/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</row>
    <row r="225" spans="1:54" x14ac:dyDescent="0.2">
      <c r="A225" s="110"/>
      <c r="B225" s="79" t="str">
        <f t="shared" si="9"/>
        <v/>
      </c>
      <c r="C225" s="112" t="str">
        <f t="shared" si="8"/>
        <v/>
      </c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</row>
    <row r="226" spans="1:54" x14ac:dyDescent="0.2">
      <c r="A226" s="110"/>
      <c r="B226" s="79" t="str">
        <f t="shared" si="9"/>
        <v/>
      </c>
      <c r="C226" s="112" t="str">
        <f t="shared" si="8"/>
        <v/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</row>
    <row r="227" spans="1:54" x14ac:dyDescent="0.2">
      <c r="A227" s="110"/>
      <c r="B227" s="79" t="str">
        <f t="shared" si="9"/>
        <v/>
      </c>
      <c r="C227" s="112" t="str">
        <f t="shared" si="8"/>
        <v/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</row>
    <row r="228" spans="1:54" x14ac:dyDescent="0.2">
      <c r="A228" s="110"/>
      <c r="B228" s="79" t="str">
        <f t="shared" si="9"/>
        <v/>
      </c>
      <c r="C228" s="112" t="str">
        <f t="shared" si="8"/>
        <v/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</row>
    <row r="229" spans="1:54" x14ac:dyDescent="0.2">
      <c r="A229" s="110"/>
      <c r="B229" s="79" t="str">
        <f t="shared" si="9"/>
        <v/>
      </c>
      <c r="C229" s="112" t="str">
        <f t="shared" si="8"/>
        <v/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</row>
    <row r="230" spans="1:54" x14ac:dyDescent="0.2">
      <c r="A230" s="110"/>
      <c r="B230" s="79" t="str">
        <f t="shared" si="9"/>
        <v/>
      </c>
      <c r="C230" s="112" t="str">
        <f t="shared" si="8"/>
        <v/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</row>
    <row r="231" spans="1:54" x14ac:dyDescent="0.2">
      <c r="A231" s="110"/>
      <c r="B231" s="79" t="str">
        <f t="shared" si="9"/>
        <v/>
      </c>
      <c r="C231" s="112" t="str">
        <f t="shared" si="8"/>
        <v/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</row>
    <row r="232" spans="1:54" x14ac:dyDescent="0.2">
      <c r="A232" s="110"/>
      <c r="B232" s="79" t="str">
        <f t="shared" si="9"/>
        <v/>
      </c>
      <c r="C232" s="112" t="str">
        <f t="shared" si="8"/>
        <v/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</row>
    <row r="233" spans="1:54" x14ac:dyDescent="0.2">
      <c r="A233" s="110"/>
      <c r="B233" s="79" t="str">
        <f t="shared" si="9"/>
        <v/>
      </c>
      <c r="C233" s="112" t="str">
        <f t="shared" si="8"/>
        <v/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</row>
    <row r="234" spans="1:54" x14ac:dyDescent="0.2">
      <c r="A234" s="110"/>
      <c r="B234" s="79" t="str">
        <f t="shared" si="9"/>
        <v/>
      </c>
      <c r="C234" s="112" t="str">
        <f t="shared" si="8"/>
        <v/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</row>
    <row r="235" spans="1:54" x14ac:dyDescent="0.2">
      <c r="A235" s="110"/>
      <c r="B235" s="79" t="str">
        <f t="shared" si="9"/>
        <v/>
      </c>
      <c r="C235" s="112" t="str">
        <f t="shared" si="8"/>
        <v/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</row>
    <row r="236" spans="1:54" x14ac:dyDescent="0.2">
      <c r="A236" s="110"/>
      <c r="B236" s="79" t="str">
        <f t="shared" si="9"/>
        <v/>
      </c>
      <c r="C236" s="112" t="str">
        <f t="shared" si="8"/>
        <v/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</row>
    <row r="237" spans="1:54" x14ac:dyDescent="0.2">
      <c r="A237" s="110"/>
      <c r="B237" s="79" t="str">
        <f t="shared" si="9"/>
        <v/>
      </c>
      <c r="C237" s="112" t="str">
        <f t="shared" si="8"/>
        <v/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</row>
    <row r="238" spans="1:54" x14ac:dyDescent="0.2">
      <c r="A238" s="110"/>
      <c r="B238" s="79" t="str">
        <f t="shared" si="9"/>
        <v/>
      </c>
      <c r="C238" s="112" t="str">
        <f t="shared" si="8"/>
        <v/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</row>
    <row r="239" spans="1:54" x14ac:dyDescent="0.2">
      <c r="A239" s="110"/>
      <c r="B239" s="79" t="str">
        <f t="shared" si="9"/>
        <v/>
      </c>
      <c r="C239" s="112" t="str">
        <f t="shared" si="8"/>
        <v/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</row>
    <row r="240" spans="1:54" x14ac:dyDescent="0.2">
      <c r="A240" s="110"/>
      <c r="B240" s="79" t="str">
        <f t="shared" si="9"/>
        <v/>
      </c>
      <c r="C240" s="112" t="str">
        <f t="shared" si="8"/>
        <v/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</row>
    <row r="241" spans="1:54" x14ac:dyDescent="0.2">
      <c r="A241" s="110"/>
      <c r="B241" s="79" t="str">
        <f t="shared" si="9"/>
        <v/>
      </c>
      <c r="C241" s="112" t="str">
        <f t="shared" si="8"/>
        <v/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</row>
    <row r="242" spans="1:54" x14ac:dyDescent="0.2">
      <c r="A242" s="110"/>
      <c r="B242" s="79" t="str">
        <f t="shared" si="9"/>
        <v/>
      </c>
      <c r="C242" s="112" t="str">
        <f t="shared" si="8"/>
        <v/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</row>
    <row r="243" spans="1:54" x14ac:dyDescent="0.2">
      <c r="A243" s="110"/>
      <c r="B243" s="79" t="str">
        <f t="shared" si="9"/>
        <v/>
      </c>
      <c r="C243" s="112" t="str">
        <f t="shared" si="8"/>
        <v/>
      </c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</row>
    <row r="244" spans="1:54" x14ac:dyDescent="0.2">
      <c r="A244" s="110"/>
      <c r="B244" s="79" t="str">
        <f t="shared" si="9"/>
        <v/>
      </c>
      <c r="C244" s="112" t="str">
        <f t="shared" si="8"/>
        <v/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</row>
    <row r="245" spans="1:54" x14ac:dyDescent="0.2">
      <c r="A245" s="110"/>
      <c r="B245" s="79" t="str">
        <f t="shared" si="9"/>
        <v/>
      </c>
      <c r="C245" s="112" t="str">
        <f t="shared" si="8"/>
        <v/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</row>
    <row r="246" spans="1:54" x14ac:dyDescent="0.2">
      <c r="A246" s="110"/>
      <c r="B246" s="79" t="str">
        <f t="shared" si="9"/>
        <v/>
      </c>
      <c r="C246" s="112" t="str">
        <f t="shared" si="8"/>
        <v/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</row>
    <row r="247" spans="1:54" x14ac:dyDescent="0.2">
      <c r="A247" s="110"/>
      <c r="B247" s="79" t="str">
        <f t="shared" si="9"/>
        <v/>
      </c>
      <c r="C247" s="112" t="str">
        <f t="shared" si="8"/>
        <v/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</row>
    <row r="248" spans="1:54" x14ac:dyDescent="0.2">
      <c r="A248" s="110"/>
      <c r="B248" s="79" t="str">
        <f t="shared" si="9"/>
        <v/>
      </c>
      <c r="C248" s="112" t="str">
        <f t="shared" si="8"/>
        <v/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</row>
    <row r="249" spans="1:54" x14ac:dyDescent="0.2">
      <c r="A249" s="110"/>
      <c r="B249" s="79" t="str">
        <f t="shared" si="9"/>
        <v/>
      </c>
      <c r="C249" s="112" t="str">
        <f t="shared" si="8"/>
        <v/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</row>
    <row r="250" spans="1:54" x14ac:dyDescent="0.2">
      <c r="A250" s="110"/>
      <c r="B250" s="79" t="str">
        <f t="shared" si="9"/>
        <v/>
      </c>
      <c r="C250" s="112" t="str">
        <f t="shared" si="8"/>
        <v/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</row>
    <row r="251" spans="1:54" x14ac:dyDescent="0.2">
      <c r="A251" s="110"/>
      <c r="B251" s="79" t="str">
        <f t="shared" si="9"/>
        <v/>
      </c>
      <c r="C251" s="112" t="str">
        <f t="shared" si="8"/>
        <v/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</row>
    <row r="252" spans="1:54" x14ac:dyDescent="0.2">
      <c r="A252" s="110"/>
      <c r="B252" s="79" t="str">
        <f t="shared" si="9"/>
        <v/>
      </c>
      <c r="C252" s="112" t="str">
        <f t="shared" si="8"/>
        <v/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</row>
    <row r="253" spans="1:54" x14ac:dyDescent="0.2">
      <c r="A253" s="110"/>
      <c r="B253" s="79" t="str">
        <f t="shared" si="9"/>
        <v/>
      </c>
      <c r="C253" s="112" t="str">
        <f t="shared" si="8"/>
        <v/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</row>
    <row r="254" spans="1:54" x14ac:dyDescent="0.2">
      <c r="A254" s="110"/>
      <c r="B254" s="79" t="str">
        <f t="shared" si="9"/>
        <v/>
      </c>
      <c r="C254" s="112" t="str">
        <f t="shared" si="8"/>
        <v/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</row>
    <row r="255" spans="1:54" x14ac:dyDescent="0.2">
      <c r="A255" s="110"/>
      <c r="B255" s="79" t="str">
        <f t="shared" si="9"/>
        <v/>
      </c>
      <c r="C255" s="112" t="str">
        <f t="shared" si="8"/>
        <v/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</row>
    <row r="256" spans="1:54" x14ac:dyDescent="0.2">
      <c r="A256" s="110"/>
      <c r="B256" s="79" t="str">
        <f t="shared" si="9"/>
        <v/>
      </c>
      <c r="C256" s="112" t="str">
        <f t="shared" si="8"/>
        <v/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</row>
    <row r="257" spans="1:54" x14ac:dyDescent="0.2">
      <c r="A257" s="110"/>
      <c r="B257" s="79" t="str">
        <f t="shared" si="9"/>
        <v/>
      </c>
      <c r="C257" s="112" t="str">
        <f t="shared" si="8"/>
        <v/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</row>
    <row r="258" spans="1:54" x14ac:dyDescent="0.2">
      <c r="A258" s="110"/>
      <c r="B258" s="79" t="str">
        <f t="shared" si="9"/>
        <v/>
      </c>
      <c r="C258" s="112" t="str">
        <f t="shared" si="8"/>
        <v/>
      </c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</row>
    <row r="259" spans="1:54" x14ac:dyDescent="0.2">
      <c r="A259" s="110"/>
      <c r="B259" s="79" t="str">
        <f t="shared" si="9"/>
        <v/>
      </c>
      <c r="C259" s="112" t="str">
        <f t="shared" si="8"/>
        <v/>
      </c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</row>
    <row r="260" spans="1:54" x14ac:dyDescent="0.2">
      <c r="A260" s="110"/>
      <c r="B260" s="79" t="str">
        <f t="shared" si="9"/>
        <v/>
      </c>
      <c r="C260" s="112" t="str">
        <f t="shared" si="8"/>
        <v/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</row>
    <row r="261" spans="1:54" x14ac:dyDescent="0.2">
      <c r="A261" s="110"/>
      <c r="B261" s="79" t="str">
        <f t="shared" si="9"/>
        <v/>
      </c>
      <c r="C261" s="112" t="str">
        <f t="shared" si="8"/>
        <v/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</row>
    <row r="262" spans="1:54" x14ac:dyDescent="0.2">
      <c r="A262" s="110"/>
      <c r="B262" s="79" t="str">
        <f t="shared" si="9"/>
        <v/>
      </c>
      <c r="C262" s="112" t="str">
        <f t="shared" si="8"/>
        <v/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</row>
    <row r="263" spans="1:54" x14ac:dyDescent="0.2">
      <c r="A263" s="110"/>
      <c r="B263" s="79" t="str">
        <f t="shared" si="9"/>
        <v/>
      </c>
      <c r="C263" s="112" t="str">
        <f t="shared" si="8"/>
        <v/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</row>
    <row r="264" spans="1:54" x14ac:dyDescent="0.2">
      <c r="A264" s="110"/>
      <c r="B264" s="79" t="str">
        <f t="shared" si="9"/>
        <v/>
      </c>
      <c r="C264" s="112" t="str">
        <f t="shared" si="8"/>
        <v/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</row>
    <row r="265" spans="1:54" x14ac:dyDescent="0.2">
      <c r="A265" s="110"/>
      <c r="B265" s="79" t="str">
        <f t="shared" si="9"/>
        <v/>
      </c>
      <c r="C265" s="112" t="str">
        <f t="shared" ref="C265:C328" si="10">IF(A265="","",IF(ISERROR(VLOOKUP(TEXT(A265,0),remples,8,0)),IF(ISERROR(VLOOKUP(TEXT(A265,0),rempl_ficha,6,0)),"***** Codigo No Encontrado *****",UPPER((VLOOKUP(TEXT(A265,0),rempl_ficha,6,0)))),VLOOKUP(TEXT(A265,0),remples,8,0)))</f>
        <v/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</row>
    <row r="266" spans="1:54" x14ac:dyDescent="0.2">
      <c r="A266" s="110"/>
      <c r="B266" s="79" t="str">
        <f t="shared" ref="B266:B329" si="11">IF(A266="","",IF(ISERROR(VLOOKUP(TEXT(A266,0),remples,3,0)),IF(ISERROR(VLOOKUP(TEXT(A266,0),rempl_ficha,7,0)),"***** Codigo No Encontrado *****",UPPER((VLOOKUP(TEXT(A266,0),rempl_ficha,7,0)&amp;"   "&amp;VLOOKUP(TEXT(A266,0),rempl_ficha,8,0)&amp;","&amp;VLOOKUP(TEXT(A266,0),rempl_ficha,9,0)))),VLOOKUP(TEXT(A266,0),remples,3,0)))</f>
        <v/>
      </c>
      <c r="C266" s="112" t="str">
        <f t="shared" si="10"/>
        <v/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</row>
    <row r="267" spans="1:54" x14ac:dyDescent="0.2">
      <c r="A267" s="110"/>
      <c r="B267" s="79" t="str">
        <f t="shared" si="11"/>
        <v/>
      </c>
      <c r="C267" s="112" t="str">
        <f t="shared" si="10"/>
        <v/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</row>
    <row r="268" spans="1:54" x14ac:dyDescent="0.2">
      <c r="A268" s="110"/>
      <c r="B268" s="79" t="str">
        <f t="shared" si="11"/>
        <v/>
      </c>
      <c r="C268" s="112" t="str">
        <f t="shared" si="10"/>
        <v/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</row>
    <row r="269" spans="1:54" x14ac:dyDescent="0.2">
      <c r="A269" s="110"/>
      <c r="B269" s="79" t="str">
        <f t="shared" si="11"/>
        <v/>
      </c>
      <c r="C269" s="112" t="str">
        <f t="shared" si="10"/>
        <v/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</row>
    <row r="270" spans="1:54" x14ac:dyDescent="0.2">
      <c r="A270" s="110"/>
      <c r="B270" s="79" t="str">
        <f t="shared" si="11"/>
        <v/>
      </c>
      <c r="C270" s="112" t="str">
        <f t="shared" si="10"/>
        <v/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</row>
    <row r="271" spans="1:54" x14ac:dyDescent="0.2">
      <c r="A271" s="110"/>
      <c r="B271" s="79" t="str">
        <f t="shared" si="11"/>
        <v/>
      </c>
      <c r="C271" s="112" t="str">
        <f t="shared" si="10"/>
        <v/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</row>
    <row r="272" spans="1:54" x14ac:dyDescent="0.2">
      <c r="A272" s="110"/>
      <c r="B272" s="79" t="str">
        <f t="shared" si="11"/>
        <v/>
      </c>
      <c r="C272" s="112" t="str">
        <f t="shared" si="10"/>
        <v/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</row>
    <row r="273" spans="1:54" x14ac:dyDescent="0.2">
      <c r="A273" s="110"/>
      <c r="B273" s="79" t="str">
        <f t="shared" si="11"/>
        <v/>
      </c>
      <c r="C273" s="112" t="str">
        <f t="shared" si="10"/>
        <v/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</row>
    <row r="274" spans="1:54" x14ac:dyDescent="0.2">
      <c r="A274" s="110"/>
      <c r="B274" s="79" t="str">
        <f t="shared" si="11"/>
        <v/>
      </c>
      <c r="C274" s="112" t="str">
        <f t="shared" si="10"/>
        <v/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</row>
    <row r="275" spans="1:54" x14ac:dyDescent="0.2">
      <c r="A275" s="110"/>
      <c r="B275" s="79" t="str">
        <f t="shared" si="11"/>
        <v/>
      </c>
      <c r="C275" s="112" t="str">
        <f t="shared" si="10"/>
        <v/>
      </c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</row>
    <row r="276" spans="1:54" x14ac:dyDescent="0.2">
      <c r="A276" s="110"/>
      <c r="B276" s="79" t="str">
        <f t="shared" si="11"/>
        <v/>
      </c>
      <c r="C276" s="112" t="str">
        <f t="shared" si="10"/>
        <v/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</row>
    <row r="277" spans="1:54" x14ac:dyDescent="0.2">
      <c r="A277" s="110"/>
      <c r="B277" s="79" t="str">
        <f t="shared" si="11"/>
        <v/>
      </c>
      <c r="C277" s="112" t="str">
        <f t="shared" si="10"/>
        <v/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</row>
    <row r="278" spans="1:54" x14ac:dyDescent="0.2">
      <c r="A278" s="110"/>
      <c r="B278" s="79" t="str">
        <f t="shared" si="11"/>
        <v/>
      </c>
      <c r="C278" s="112" t="str">
        <f t="shared" si="10"/>
        <v/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</row>
    <row r="279" spans="1:54" x14ac:dyDescent="0.2">
      <c r="A279" s="110"/>
      <c r="B279" s="79" t="str">
        <f t="shared" si="11"/>
        <v/>
      </c>
      <c r="C279" s="112" t="str">
        <f t="shared" si="10"/>
        <v/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</row>
    <row r="280" spans="1:54" x14ac:dyDescent="0.2">
      <c r="A280" s="110"/>
      <c r="B280" s="79" t="str">
        <f t="shared" si="11"/>
        <v/>
      </c>
      <c r="C280" s="112" t="str">
        <f t="shared" si="10"/>
        <v/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</row>
    <row r="281" spans="1:54" x14ac:dyDescent="0.2">
      <c r="A281" s="110"/>
      <c r="B281" s="79" t="str">
        <f t="shared" si="11"/>
        <v/>
      </c>
      <c r="C281" s="112" t="str">
        <f t="shared" si="10"/>
        <v/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</row>
    <row r="282" spans="1:54" x14ac:dyDescent="0.2">
      <c r="A282" s="110"/>
      <c r="B282" s="79" t="str">
        <f t="shared" si="11"/>
        <v/>
      </c>
      <c r="C282" s="112" t="str">
        <f t="shared" si="10"/>
        <v/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</row>
    <row r="283" spans="1:54" x14ac:dyDescent="0.2">
      <c r="A283" s="110"/>
      <c r="B283" s="79" t="str">
        <f t="shared" si="11"/>
        <v/>
      </c>
      <c r="C283" s="112" t="str">
        <f t="shared" si="10"/>
        <v/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</row>
    <row r="284" spans="1:54" x14ac:dyDescent="0.2">
      <c r="A284" s="110"/>
      <c r="B284" s="79" t="str">
        <f t="shared" si="11"/>
        <v/>
      </c>
      <c r="C284" s="112" t="str">
        <f t="shared" si="10"/>
        <v/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</row>
    <row r="285" spans="1:54" x14ac:dyDescent="0.2">
      <c r="A285" s="110"/>
      <c r="B285" s="79" t="str">
        <f t="shared" si="11"/>
        <v/>
      </c>
      <c r="C285" s="112" t="str">
        <f t="shared" si="10"/>
        <v/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</row>
    <row r="286" spans="1:54" x14ac:dyDescent="0.2">
      <c r="A286" s="110"/>
      <c r="B286" s="79" t="str">
        <f t="shared" si="11"/>
        <v/>
      </c>
      <c r="C286" s="112" t="str">
        <f t="shared" si="10"/>
        <v/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</row>
    <row r="287" spans="1:54" x14ac:dyDescent="0.2">
      <c r="A287" s="110"/>
      <c r="B287" s="79" t="str">
        <f t="shared" si="11"/>
        <v/>
      </c>
      <c r="C287" s="112" t="str">
        <f t="shared" si="10"/>
        <v/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</row>
    <row r="288" spans="1:54" x14ac:dyDescent="0.2">
      <c r="A288" s="110"/>
      <c r="B288" s="79" t="str">
        <f t="shared" si="11"/>
        <v/>
      </c>
      <c r="C288" s="112" t="str">
        <f t="shared" si="10"/>
        <v/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</row>
    <row r="289" spans="1:54" x14ac:dyDescent="0.2">
      <c r="A289" s="110"/>
      <c r="B289" s="79" t="str">
        <f t="shared" si="11"/>
        <v/>
      </c>
      <c r="C289" s="112" t="str">
        <f t="shared" si="10"/>
        <v/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</row>
    <row r="290" spans="1:54" x14ac:dyDescent="0.2">
      <c r="A290" s="110"/>
      <c r="B290" s="79" t="str">
        <f t="shared" si="11"/>
        <v/>
      </c>
      <c r="C290" s="112" t="str">
        <f t="shared" si="10"/>
        <v/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</row>
    <row r="291" spans="1:54" x14ac:dyDescent="0.2">
      <c r="A291" s="110"/>
      <c r="B291" s="79" t="str">
        <f t="shared" si="11"/>
        <v/>
      </c>
      <c r="C291" s="112" t="str">
        <f t="shared" si="10"/>
        <v/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</row>
    <row r="292" spans="1:54" x14ac:dyDescent="0.2">
      <c r="A292" s="110"/>
      <c r="B292" s="79" t="str">
        <f t="shared" si="11"/>
        <v/>
      </c>
      <c r="C292" s="112" t="str">
        <f t="shared" si="10"/>
        <v/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</row>
    <row r="293" spans="1:54" x14ac:dyDescent="0.2">
      <c r="A293" s="110"/>
      <c r="B293" s="79" t="str">
        <f t="shared" si="11"/>
        <v/>
      </c>
      <c r="C293" s="112" t="str">
        <f t="shared" si="10"/>
        <v/>
      </c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</row>
    <row r="294" spans="1:54" x14ac:dyDescent="0.2">
      <c r="A294" s="110"/>
      <c r="B294" s="79" t="str">
        <f t="shared" si="11"/>
        <v/>
      </c>
      <c r="C294" s="112" t="str">
        <f t="shared" si="10"/>
        <v/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</row>
    <row r="295" spans="1:54" x14ac:dyDescent="0.2">
      <c r="A295" s="110"/>
      <c r="B295" s="79" t="str">
        <f t="shared" si="11"/>
        <v/>
      </c>
      <c r="C295" s="112" t="str">
        <f t="shared" si="10"/>
        <v/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</row>
    <row r="296" spans="1:54" x14ac:dyDescent="0.2">
      <c r="A296" s="110"/>
      <c r="B296" s="79" t="str">
        <f t="shared" si="11"/>
        <v/>
      </c>
      <c r="C296" s="112" t="str">
        <f t="shared" si="10"/>
        <v/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</row>
    <row r="297" spans="1:54" x14ac:dyDescent="0.2">
      <c r="A297" s="110"/>
      <c r="B297" s="79" t="str">
        <f t="shared" si="11"/>
        <v/>
      </c>
      <c r="C297" s="112" t="str">
        <f t="shared" si="10"/>
        <v/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</row>
    <row r="298" spans="1:54" x14ac:dyDescent="0.2">
      <c r="A298" s="110"/>
      <c r="B298" s="79" t="str">
        <f t="shared" si="11"/>
        <v/>
      </c>
      <c r="C298" s="112" t="str">
        <f t="shared" si="10"/>
        <v/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</row>
    <row r="299" spans="1:54" x14ac:dyDescent="0.2">
      <c r="A299" s="110"/>
      <c r="B299" s="79" t="str">
        <f t="shared" si="11"/>
        <v/>
      </c>
      <c r="C299" s="112" t="str">
        <f t="shared" si="10"/>
        <v/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</row>
    <row r="300" spans="1:54" x14ac:dyDescent="0.2">
      <c r="A300" s="110"/>
      <c r="B300" s="79" t="str">
        <f t="shared" si="11"/>
        <v/>
      </c>
      <c r="C300" s="112" t="str">
        <f t="shared" si="10"/>
        <v/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</row>
    <row r="301" spans="1:54" x14ac:dyDescent="0.2">
      <c r="A301" s="110"/>
      <c r="B301" s="79" t="str">
        <f t="shared" si="11"/>
        <v/>
      </c>
      <c r="C301" s="112" t="str">
        <f t="shared" si="10"/>
        <v/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</row>
    <row r="302" spans="1:54" x14ac:dyDescent="0.2">
      <c r="A302" s="110"/>
      <c r="B302" s="79" t="str">
        <f t="shared" si="11"/>
        <v/>
      </c>
      <c r="C302" s="112" t="str">
        <f t="shared" si="10"/>
        <v/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</row>
    <row r="303" spans="1:54" x14ac:dyDescent="0.2">
      <c r="A303" s="110"/>
      <c r="B303" s="79" t="str">
        <f t="shared" si="11"/>
        <v/>
      </c>
      <c r="C303" s="112" t="str">
        <f t="shared" si="10"/>
        <v/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</row>
    <row r="304" spans="1:54" x14ac:dyDescent="0.2">
      <c r="A304" s="110"/>
      <c r="B304" s="79" t="str">
        <f t="shared" si="11"/>
        <v/>
      </c>
      <c r="C304" s="112" t="str">
        <f t="shared" si="10"/>
        <v/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</row>
    <row r="305" spans="1:54" x14ac:dyDescent="0.2">
      <c r="A305" s="110"/>
      <c r="B305" s="79" t="str">
        <f t="shared" si="11"/>
        <v/>
      </c>
      <c r="C305" s="112" t="str">
        <f t="shared" si="10"/>
        <v/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</row>
    <row r="306" spans="1:54" x14ac:dyDescent="0.2">
      <c r="A306" s="110"/>
      <c r="B306" s="79" t="str">
        <f t="shared" si="11"/>
        <v/>
      </c>
      <c r="C306" s="112" t="str">
        <f t="shared" si="10"/>
        <v/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</row>
    <row r="307" spans="1:54" x14ac:dyDescent="0.2">
      <c r="A307" s="110"/>
      <c r="B307" s="79" t="str">
        <f t="shared" si="11"/>
        <v/>
      </c>
      <c r="C307" s="112" t="str">
        <f t="shared" si="10"/>
        <v/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</row>
    <row r="308" spans="1:54" x14ac:dyDescent="0.2">
      <c r="A308" s="110"/>
      <c r="B308" s="79" t="str">
        <f t="shared" si="11"/>
        <v/>
      </c>
      <c r="C308" s="112" t="str">
        <f t="shared" si="10"/>
        <v/>
      </c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</row>
    <row r="309" spans="1:54" x14ac:dyDescent="0.2">
      <c r="A309" s="110"/>
      <c r="B309" s="79" t="str">
        <f t="shared" si="11"/>
        <v/>
      </c>
      <c r="C309" s="112" t="str">
        <f t="shared" si="10"/>
        <v/>
      </c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</row>
    <row r="310" spans="1:54" x14ac:dyDescent="0.2">
      <c r="A310" s="110"/>
      <c r="B310" s="79" t="str">
        <f t="shared" si="11"/>
        <v/>
      </c>
      <c r="C310" s="112" t="str">
        <f t="shared" si="10"/>
        <v/>
      </c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</row>
    <row r="311" spans="1:54" x14ac:dyDescent="0.2">
      <c r="A311" s="110"/>
      <c r="B311" s="79" t="str">
        <f t="shared" si="11"/>
        <v/>
      </c>
      <c r="C311" s="112" t="str">
        <f t="shared" si="10"/>
        <v/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</row>
    <row r="312" spans="1:54" x14ac:dyDescent="0.2">
      <c r="A312" s="110"/>
      <c r="B312" s="79" t="str">
        <f t="shared" si="11"/>
        <v/>
      </c>
      <c r="C312" s="112" t="str">
        <f t="shared" si="10"/>
        <v/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</row>
    <row r="313" spans="1:54" x14ac:dyDescent="0.2">
      <c r="A313" s="110"/>
      <c r="B313" s="79" t="str">
        <f t="shared" si="11"/>
        <v/>
      </c>
      <c r="C313" s="112" t="str">
        <f t="shared" si="10"/>
        <v/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</row>
    <row r="314" spans="1:54" x14ac:dyDescent="0.2">
      <c r="A314" s="110"/>
      <c r="B314" s="79" t="str">
        <f t="shared" si="11"/>
        <v/>
      </c>
      <c r="C314" s="112" t="str">
        <f t="shared" si="10"/>
        <v/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</row>
    <row r="315" spans="1:54" x14ac:dyDescent="0.2">
      <c r="A315" s="110"/>
      <c r="B315" s="79" t="str">
        <f t="shared" si="11"/>
        <v/>
      </c>
      <c r="C315" s="112" t="str">
        <f t="shared" si="10"/>
        <v/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</row>
    <row r="316" spans="1:54" x14ac:dyDescent="0.2">
      <c r="A316" s="110"/>
      <c r="B316" s="79" t="str">
        <f t="shared" si="11"/>
        <v/>
      </c>
      <c r="C316" s="112" t="str">
        <f t="shared" si="10"/>
        <v/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</row>
    <row r="317" spans="1:54" x14ac:dyDescent="0.2">
      <c r="A317" s="110"/>
      <c r="B317" s="79" t="str">
        <f t="shared" si="11"/>
        <v/>
      </c>
      <c r="C317" s="112" t="str">
        <f t="shared" si="10"/>
        <v/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</row>
    <row r="318" spans="1:54" x14ac:dyDescent="0.2">
      <c r="A318" s="110"/>
      <c r="B318" s="79" t="str">
        <f t="shared" si="11"/>
        <v/>
      </c>
      <c r="C318" s="112" t="str">
        <f t="shared" si="10"/>
        <v/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</row>
    <row r="319" spans="1:54" x14ac:dyDescent="0.2">
      <c r="A319" s="110"/>
      <c r="B319" s="79" t="str">
        <f t="shared" si="11"/>
        <v/>
      </c>
      <c r="C319" s="112" t="str">
        <f t="shared" si="10"/>
        <v/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</row>
    <row r="320" spans="1:54" x14ac:dyDescent="0.2">
      <c r="A320" s="110"/>
      <c r="B320" s="79" t="str">
        <f t="shared" si="11"/>
        <v/>
      </c>
      <c r="C320" s="112" t="str">
        <f t="shared" si="10"/>
        <v/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</row>
    <row r="321" spans="1:54" x14ac:dyDescent="0.2">
      <c r="A321" s="110"/>
      <c r="B321" s="79" t="str">
        <f t="shared" si="11"/>
        <v/>
      </c>
      <c r="C321" s="112" t="str">
        <f t="shared" si="10"/>
        <v/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</row>
    <row r="322" spans="1:54" x14ac:dyDescent="0.2">
      <c r="A322" s="110"/>
      <c r="B322" s="79" t="str">
        <f t="shared" si="11"/>
        <v/>
      </c>
      <c r="C322" s="112" t="str">
        <f t="shared" si="10"/>
        <v/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</row>
    <row r="323" spans="1:54" x14ac:dyDescent="0.2">
      <c r="A323" s="110"/>
      <c r="B323" s="79" t="str">
        <f t="shared" si="11"/>
        <v/>
      </c>
      <c r="C323" s="112" t="str">
        <f t="shared" si="10"/>
        <v/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</row>
    <row r="324" spans="1:54" x14ac:dyDescent="0.2">
      <c r="A324" s="110"/>
      <c r="B324" s="79" t="str">
        <f t="shared" si="11"/>
        <v/>
      </c>
      <c r="C324" s="112" t="str">
        <f t="shared" si="10"/>
        <v/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</row>
    <row r="325" spans="1:54" x14ac:dyDescent="0.2">
      <c r="A325" s="110"/>
      <c r="B325" s="79" t="str">
        <f t="shared" si="11"/>
        <v/>
      </c>
      <c r="C325" s="112" t="str">
        <f t="shared" si="10"/>
        <v/>
      </c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</row>
    <row r="326" spans="1:54" x14ac:dyDescent="0.2">
      <c r="A326" s="110"/>
      <c r="B326" s="79" t="str">
        <f t="shared" si="11"/>
        <v/>
      </c>
      <c r="C326" s="112" t="str">
        <f t="shared" si="10"/>
        <v/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</row>
    <row r="327" spans="1:54" x14ac:dyDescent="0.2">
      <c r="A327" s="110"/>
      <c r="B327" s="79" t="str">
        <f t="shared" si="11"/>
        <v/>
      </c>
      <c r="C327" s="112" t="str">
        <f t="shared" si="10"/>
        <v/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</row>
    <row r="328" spans="1:54" x14ac:dyDescent="0.2">
      <c r="A328" s="110"/>
      <c r="B328" s="79" t="str">
        <f t="shared" si="11"/>
        <v/>
      </c>
      <c r="C328" s="112" t="str">
        <f t="shared" si="10"/>
        <v/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</row>
    <row r="329" spans="1:54" x14ac:dyDescent="0.2">
      <c r="A329" s="110"/>
      <c r="B329" s="79" t="str">
        <f t="shared" si="11"/>
        <v/>
      </c>
      <c r="C329" s="112" t="str">
        <f t="shared" ref="C329:C392" si="12">IF(A329="","",IF(ISERROR(VLOOKUP(TEXT(A329,0),remples,8,0)),IF(ISERROR(VLOOKUP(TEXT(A329,0),rempl_ficha,6,0)),"***** Codigo No Encontrado *****",UPPER((VLOOKUP(TEXT(A329,0),rempl_ficha,6,0)))),VLOOKUP(TEXT(A329,0),remples,8,0)))</f>
        <v/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</row>
    <row r="330" spans="1:54" x14ac:dyDescent="0.2">
      <c r="A330" s="110"/>
      <c r="B330" s="79" t="str">
        <f t="shared" ref="B330:B393" si="13">IF(A330="","",IF(ISERROR(VLOOKUP(TEXT(A330,0),remples,3,0)),IF(ISERROR(VLOOKUP(TEXT(A330,0),rempl_ficha,7,0)),"***** Codigo No Encontrado *****",UPPER((VLOOKUP(TEXT(A330,0),rempl_ficha,7,0)&amp;"   "&amp;VLOOKUP(TEXT(A330,0),rempl_ficha,8,0)&amp;","&amp;VLOOKUP(TEXT(A330,0),rempl_ficha,9,0)))),VLOOKUP(TEXT(A330,0),remples,3,0)))</f>
        <v/>
      </c>
      <c r="C330" s="112" t="str">
        <f t="shared" si="12"/>
        <v/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</row>
    <row r="331" spans="1:54" x14ac:dyDescent="0.2">
      <c r="A331" s="110"/>
      <c r="B331" s="79" t="str">
        <f t="shared" si="13"/>
        <v/>
      </c>
      <c r="C331" s="112" t="str">
        <f t="shared" si="12"/>
        <v/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</row>
    <row r="332" spans="1:54" x14ac:dyDescent="0.2">
      <c r="A332" s="110"/>
      <c r="B332" s="79" t="str">
        <f t="shared" si="13"/>
        <v/>
      </c>
      <c r="C332" s="112" t="str">
        <f t="shared" si="12"/>
        <v/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</row>
    <row r="333" spans="1:54" x14ac:dyDescent="0.2">
      <c r="A333" s="110"/>
      <c r="B333" s="79" t="str">
        <f t="shared" si="13"/>
        <v/>
      </c>
      <c r="C333" s="112" t="str">
        <f t="shared" si="12"/>
        <v/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</row>
    <row r="334" spans="1:54" x14ac:dyDescent="0.2">
      <c r="A334" s="110"/>
      <c r="B334" s="79" t="str">
        <f t="shared" si="13"/>
        <v/>
      </c>
      <c r="C334" s="112" t="str">
        <f t="shared" si="12"/>
        <v/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</row>
    <row r="335" spans="1:54" x14ac:dyDescent="0.2">
      <c r="A335" s="110"/>
      <c r="B335" s="79" t="str">
        <f t="shared" si="13"/>
        <v/>
      </c>
      <c r="C335" s="112" t="str">
        <f t="shared" si="12"/>
        <v/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</row>
    <row r="336" spans="1:54" x14ac:dyDescent="0.2">
      <c r="A336" s="110"/>
      <c r="B336" s="79" t="str">
        <f t="shared" si="13"/>
        <v/>
      </c>
      <c r="C336" s="112" t="str">
        <f t="shared" si="12"/>
        <v/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</row>
    <row r="337" spans="1:54" x14ac:dyDescent="0.2">
      <c r="A337" s="110"/>
      <c r="B337" s="79" t="str">
        <f t="shared" si="13"/>
        <v/>
      </c>
      <c r="C337" s="112" t="str">
        <f t="shared" si="12"/>
        <v/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</row>
    <row r="338" spans="1:54" x14ac:dyDescent="0.2">
      <c r="A338" s="110"/>
      <c r="B338" s="79" t="str">
        <f t="shared" si="13"/>
        <v/>
      </c>
      <c r="C338" s="112" t="str">
        <f t="shared" si="12"/>
        <v/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</row>
    <row r="339" spans="1:54" x14ac:dyDescent="0.2">
      <c r="A339" s="110"/>
      <c r="B339" s="79" t="str">
        <f t="shared" si="13"/>
        <v/>
      </c>
      <c r="C339" s="112" t="str">
        <f t="shared" si="12"/>
        <v/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</row>
    <row r="340" spans="1:54" x14ac:dyDescent="0.2">
      <c r="A340" s="110"/>
      <c r="B340" s="79" t="str">
        <f t="shared" si="13"/>
        <v/>
      </c>
      <c r="C340" s="112" t="str">
        <f t="shared" si="12"/>
        <v/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</row>
    <row r="341" spans="1:54" x14ac:dyDescent="0.2">
      <c r="A341" s="110"/>
      <c r="B341" s="79" t="str">
        <f t="shared" si="13"/>
        <v/>
      </c>
      <c r="C341" s="112" t="str">
        <f t="shared" si="12"/>
        <v/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</row>
    <row r="342" spans="1:54" x14ac:dyDescent="0.2">
      <c r="A342" s="110"/>
      <c r="B342" s="79" t="str">
        <f t="shared" si="13"/>
        <v/>
      </c>
      <c r="C342" s="112" t="str">
        <f t="shared" si="12"/>
        <v/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</row>
    <row r="343" spans="1:54" x14ac:dyDescent="0.2">
      <c r="A343" s="110"/>
      <c r="B343" s="79" t="str">
        <f t="shared" si="13"/>
        <v/>
      </c>
      <c r="C343" s="112" t="str">
        <f t="shared" si="12"/>
        <v/>
      </c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</row>
    <row r="344" spans="1:54" x14ac:dyDescent="0.2">
      <c r="A344" s="110"/>
      <c r="B344" s="79" t="str">
        <f t="shared" si="13"/>
        <v/>
      </c>
      <c r="C344" s="112" t="str">
        <f t="shared" si="12"/>
        <v/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</row>
    <row r="345" spans="1:54" x14ac:dyDescent="0.2">
      <c r="A345" s="110"/>
      <c r="B345" s="79" t="str">
        <f t="shared" si="13"/>
        <v/>
      </c>
      <c r="C345" s="112" t="str">
        <f t="shared" si="12"/>
        <v/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</row>
    <row r="346" spans="1:54" x14ac:dyDescent="0.2">
      <c r="A346" s="110"/>
      <c r="B346" s="79" t="str">
        <f t="shared" si="13"/>
        <v/>
      </c>
      <c r="C346" s="112" t="str">
        <f t="shared" si="12"/>
        <v/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</row>
    <row r="347" spans="1:54" x14ac:dyDescent="0.2">
      <c r="A347" s="110"/>
      <c r="B347" s="79" t="str">
        <f t="shared" si="13"/>
        <v/>
      </c>
      <c r="C347" s="112" t="str">
        <f t="shared" si="12"/>
        <v/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</row>
    <row r="348" spans="1:54" x14ac:dyDescent="0.2">
      <c r="A348" s="110"/>
      <c r="B348" s="79" t="str">
        <f t="shared" si="13"/>
        <v/>
      </c>
      <c r="C348" s="112" t="str">
        <f t="shared" si="12"/>
        <v/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</row>
    <row r="349" spans="1:54" x14ac:dyDescent="0.2">
      <c r="A349" s="110"/>
      <c r="B349" s="79" t="str">
        <f t="shared" si="13"/>
        <v/>
      </c>
      <c r="C349" s="112" t="str">
        <f t="shared" si="12"/>
        <v/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</row>
    <row r="350" spans="1:54" x14ac:dyDescent="0.2">
      <c r="A350" s="110"/>
      <c r="B350" s="79" t="str">
        <f t="shared" si="13"/>
        <v/>
      </c>
      <c r="C350" s="112" t="str">
        <f t="shared" si="12"/>
        <v/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</row>
    <row r="351" spans="1:54" x14ac:dyDescent="0.2">
      <c r="A351" s="110"/>
      <c r="B351" s="79" t="str">
        <f t="shared" si="13"/>
        <v/>
      </c>
      <c r="C351" s="112" t="str">
        <f t="shared" si="12"/>
        <v/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</row>
    <row r="352" spans="1:54" x14ac:dyDescent="0.2">
      <c r="A352" s="110"/>
      <c r="B352" s="79" t="str">
        <f t="shared" si="13"/>
        <v/>
      </c>
      <c r="C352" s="112" t="str">
        <f t="shared" si="12"/>
        <v/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</row>
    <row r="353" spans="1:54" x14ac:dyDescent="0.2">
      <c r="A353" s="110"/>
      <c r="B353" s="79" t="str">
        <f t="shared" si="13"/>
        <v/>
      </c>
      <c r="C353" s="112" t="str">
        <f t="shared" si="12"/>
        <v/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</row>
    <row r="354" spans="1:54" x14ac:dyDescent="0.2">
      <c r="A354" s="110"/>
      <c r="B354" s="79" t="str">
        <f t="shared" si="13"/>
        <v/>
      </c>
      <c r="C354" s="112" t="str">
        <f t="shared" si="12"/>
        <v/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</row>
    <row r="355" spans="1:54" x14ac:dyDescent="0.2">
      <c r="A355" s="110"/>
      <c r="B355" s="79" t="str">
        <f t="shared" si="13"/>
        <v/>
      </c>
      <c r="C355" s="112" t="str">
        <f t="shared" si="12"/>
        <v/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</row>
    <row r="356" spans="1:54" x14ac:dyDescent="0.2">
      <c r="A356" s="110"/>
      <c r="B356" s="79" t="str">
        <f t="shared" si="13"/>
        <v/>
      </c>
      <c r="C356" s="112" t="str">
        <f t="shared" si="12"/>
        <v/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</row>
    <row r="357" spans="1:54" x14ac:dyDescent="0.2">
      <c r="A357" s="110"/>
      <c r="B357" s="79" t="str">
        <f t="shared" si="13"/>
        <v/>
      </c>
      <c r="C357" s="112" t="str">
        <f t="shared" si="12"/>
        <v/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</row>
    <row r="358" spans="1:54" x14ac:dyDescent="0.2">
      <c r="A358" s="110"/>
      <c r="B358" s="79" t="str">
        <f t="shared" si="13"/>
        <v/>
      </c>
      <c r="C358" s="112" t="str">
        <f t="shared" si="12"/>
        <v/>
      </c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</row>
    <row r="359" spans="1:54" x14ac:dyDescent="0.2">
      <c r="A359" s="110"/>
      <c r="B359" s="79" t="str">
        <f t="shared" si="13"/>
        <v/>
      </c>
      <c r="C359" s="112" t="str">
        <f t="shared" si="12"/>
        <v/>
      </c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</row>
    <row r="360" spans="1:54" x14ac:dyDescent="0.2">
      <c r="A360" s="110"/>
      <c r="B360" s="79" t="str">
        <f t="shared" si="13"/>
        <v/>
      </c>
      <c r="C360" s="112" t="str">
        <f t="shared" si="12"/>
        <v/>
      </c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</row>
    <row r="361" spans="1:54" x14ac:dyDescent="0.2">
      <c r="A361" s="110"/>
      <c r="B361" s="79" t="str">
        <f t="shared" si="13"/>
        <v/>
      </c>
      <c r="C361" s="112" t="str">
        <f t="shared" si="12"/>
        <v/>
      </c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</row>
    <row r="362" spans="1:54" x14ac:dyDescent="0.2">
      <c r="A362" s="110"/>
      <c r="B362" s="79" t="str">
        <f t="shared" si="13"/>
        <v/>
      </c>
      <c r="C362" s="112" t="str">
        <f t="shared" si="12"/>
        <v/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</row>
    <row r="363" spans="1:54" x14ac:dyDescent="0.2">
      <c r="A363" s="110"/>
      <c r="B363" s="79" t="str">
        <f t="shared" si="13"/>
        <v/>
      </c>
      <c r="C363" s="112" t="str">
        <f t="shared" si="12"/>
        <v/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</row>
    <row r="364" spans="1:54" x14ac:dyDescent="0.2">
      <c r="A364" s="110"/>
      <c r="B364" s="79" t="str">
        <f t="shared" si="13"/>
        <v/>
      </c>
      <c r="C364" s="112" t="str">
        <f t="shared" si="12"/>
        <v/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</row>
    <row r="365" spans="1:54" x14ac:dyDescent="0.2">
      <c r="A365" s="110"/>
      <c r="B365" s="79" t="str">
        <f t="shared" si="13"/>
        <v/>
      </c>
      <c r="C365" s="112" t="str">
        <f t="shared" si="12"/>
        <v/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</row>
    <row r="366" spans="1:54" x14ac:dyDescent="0.2">
      <c r="A366" s="110"/>
      <c r="B366" s="79" t="str">
        <f t="shared" si="13"/>
        <v/>
      </c>
      <c r="C366" s="112" t="str">
        <f t="shared" si="12"/>
        <v/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</row>
    <row r="367" spans="1:54" x14ac:dyDescent="0.2">
      <c r="A367" s="110"/>
      <c r="B367" s="79" t="str">
        <f t="shared" si="13"/>
        <v/>
      </c>
      <c r="C367" s="112" t="str">
        <f t="shared" si="12"/>
        <v/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</row>
    <row r="368" spans="1:54" x14ac:dyDescent="0.2">
      <c r="A368" s="110"/>
      <c r="B368" s="79" t="str">
        <f t="shared" si="13"/>
        <v/>
      </c>
      <c r="C368" s="112" t="str">
        <f t="shared" si="12"/>
        <v/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</row>
    <row r="369" spans="1:54" x14ac:dyDescent="0.2">
      <c r="A369" s="110"/>
      <c r="B369" s="79" t="str">
        <f t="shared" si="13"/>
        <v/>
      </c>
      <c r="C369" s="112" t="str">
        <f t="shared" si="12"/>
        <v/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</row>
    <row r="370" spans="1:54" x14ac:dyDescent="0.2">
      <c r="A370" s="110"/>
      <c r="B370" s="79" t="str">
        <f t="shared" si="13"/>
        <v/>
      </c>
      <c r="C370" s="112" t="str">
        <f t="shared" si="12"/>
        <v/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</row>
    <row r="371" spans="1:54" x14ac:dyDescent="0.2">
      <c r="A371" s="110"/>
      <c r="B371" s="79" t="str">
        <f t="shared" si="13"/>
        <v/>
      </c>
      <c r="C371" s="112" t="str">
        <f t="shared" si="12"/>
        <v/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</row>
    <row r="372" spans="1:54" x14ac:dyDescent="0.2">
      <c r="A372" s="110"/>
      <c r="B372" s="79" t="str">
        <f t="shared" si="13"/>
        <v/>
      </c>
      <c r="C372" s="112" t="str">
        <f t="shared" si="12"/>
        <v/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</row>
    <row r="373" spans="1:54" x14ac:dyDescent="0.2">
      <c r="A373" s="110"/>
      <c r="B373" s="79" t="str">
        <f t="shared" si="13"/>
        <v/>
      </c>
      <c r="C373" s="112" t="str">
        <f t="shared" si="12"/>
        <v/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</row>
    <row r="374" spans="1:54" x14ac:dyDescent="0.2">
      <c r="A374" s="110"/>
      <c r="B374" s="79" t="str">
        <f t="shared" si="13"/>
        <v/>
      </c>
      <c r="C374" s="112" t="str">
        <f t="shared" si="12"/>
        <v/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</row>
    <row r="375" spans="1:54" x14ac:dyDescent="0.2">
      <c r="A375" s="110"/>
      <c r="B375" s="79" t="str">
        <f t="shared" si="13"/>
        <v/>
      </c>
      <c r="C375" s="112" t="str">
        <f t="shared" si="12"/>
        <v/>
      </c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</row>
    <row r="376" spans="1:54" x14ac:dyDescent="0.2">
      <c r="A376" s="110"/>
      <c r="B376" s="79" t="str">
        <f t="shared" si="13"/>
        <v/>
      </c>
      <c r="C376" s="112" t="str">
        <f t="shared" si="12"/>
        <v/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</row>
    <row r="377" spans="1:54" x14ac:dyDescent="0.2">
      <c r="A377" s="110"/>
      <c r="B377" s="79" t="str">
        <f t="shared" si="13"/>
        <v/>
      </c>
      <c r="C377" s="112" t="str">
        <f t="shared" si="12"/>
        <v/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</row>
    <row r="378" spans="1:54" x14ac:dyDescent="0.2">
      <c r="A378" s="110"/>
      <c r="B378" s="79" t="str">
        <f t="shared" si="13"/>
        <v/>
      </c>
      <c r="C378" s="112" t="str">
        <f t="shared" si="12"/>
        <v/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</row>
    <row r="379" spans="1:54" x14ac:dyDescent="0.2">
      <c r="A379" s="110"/>
      <c r="B379" s="79" t="str">
        <f t="shared" si="13"/>
        <v/>
      </c>
      <c r="C379" s="112" t="str">
        <f t="shared" si="12"/>
        <v/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</row>
    <row r="380" spans="1:54" x14ac:dyDescent="0.2">
      <c r="A380" s="110"/>
      <c r="B380" s="79" t="str">
        <f t="shared" si="13"/>
        <v/>
      </c>
      <c r="C380" s="112" t="str">
        <f t="shared" si="12"/>
        <v/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</row>
    <row r="381" spans="1:54" x14ac:dyDescent="0.2">
      <c r="A381" s="110"/>
      <c r="B381" s="79" t="str">
        <f t="shared" si="13"/>
        <v/>
      </c>
      <c r="C381" s="112" t="str">
        <f t="shared" si="12"/>
        <v/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</row>
    <row r="382" spans="1:54" x14ac:dyDescent="0.2">
      <c r="A382" s="110"/>
      <c r="B382" s="79" t="str">
        <f t="shared" si="13"/>
        <v/>
      </c>
      <c r="C382" s="112" t="str">
        <f t="shared" si="12"/>
        <v/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</row>
    <row r="383" spans="1:54" x14ac:dyDescent="0.2">
      <c r="A383" s="110"/>
      <c r="B383" s="79" t="str">
        <f t="shared" si="13"/>
        <v/>
      </c>
      <c r="C383" s="112" t="str">
        <f t="shared" si="12"/>
        <v/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</row>
    <row r="384" spans="1:54" x14ac:dyDescent="0.2">
      <c r="A384" s="110"/>
      <c r="B384" s="79" t="str">
        <f t="shared" si="13"/>
        <v/>
      </c>
      <c r="C384" s="112" t="str">
        <f t="shared" si="12"/>
        <v/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</row>
    <row r="385" spans="1:54" x14ac:dyDescent="0.2">
      <c r="A385" s="110"/>
      <c r="B385" s="79" t="str">
        <f t="shared" si="13"/>
        <v/>
      </c>
      <c r="C385" s="112" t="str">
        <f t="shared" si="12"/>
        <v/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</row>
    <row r="386" spans="1:54" x14ac:dyDescent="0.2">
      <c r="A386" s="110"/>
      <c r="B386" s="79" t="str">
        <f t="shared" si="13"/>
        <v/>
      </c>
      <c r="C386" s="112" t="str">
        <f t="shared" si="12"/>
        <v/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</row>
    <row r="387" spans="1:54" x14ac:dyDescent="0.2">
      <c r="A387" s="110"/>
      <c r="B387" s="79" t="str">
        <f t="shared" si="13"/>
        <v/>
      </c>
      <c r="C387" s="112" t="str">
        <f t="shared" si="12"/>
        <v/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</row>
    <row r="388" spans="1:54" x14ac:dyDescent="0.2">
      <c r="A388" s="110"/>
      <c r="B388" s="79" t="str">
        <f t="shared" si="13"/>
        <v/>
      </c>
      <c r="C388" s="112" t="str">
        <f t="shared" si="12"/>
        <v/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</row>
    <row r="389" spans="1:54" x14ac:dyDescent="0.2">
      <c r="A389" s="110"/>
      <c r="B389" s="79" t="str">
        <f t="shared" si="13"/>
        <v/>
      </c>
      <c r="C389" s="112" t="str">
        <f t="shared" si="12"/>
        <v/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</row>
    <row r="390" spans="1:54" x14ac:dyDescent="0.2">
      <c r="A390" s="110"/>
      <c r="B390" s="79" t="str">
        <f t="shared" si="13"/>
        <v/>
      </c>
      <c r="C390" s="112" t="str">
        <f t="shared" si="12"/>
        <v/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</row>
    <row r="391" spans="1:54" x14ac:dyDescent="0.2">
      <c r="A391" s="110"/>
      <c r="B391" s="79" t="str">
        <f t="shared" si="13"/>
        <v/>
      </c>
      <c r="C391" s="112" t="str">
        <f t="shared" si="12"/>
        <v/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</row>
    <row r="392" spans="1:54" x14ac:dyDescent="0.2">
      <c r="A392" s="110"/>
      <c r="B392" s="79" t="str">
        <f t="shared" si="13"/>
        <v/>
      </c>
      <c r="C392" s="112" t="str">
        <f t="shared" si="12"/>
        <v/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</row>
    <row r="393" spans="1:54" x14ac:dyDescent="0.2">
      <c r="A393" s="110"/>
      <c r="B393" s="79" t="str">
        <f t="shared" si="13"/>
        <v/>
      </c>
      <c r="C393" s="112" t="str">
        <f t="shared" ref="C393:C456" si="14">IF(A393="","",IF(ISERROR(VLOOKUP(TEXT(A393,0),remples,8,0)),IF(ISERROR(VLOOKUP(TEXT(A393,0),rempl_ficha,6,0)),"***** Codigo No Encontrado *****",UPPER((VLOOKUP(TEXT(A393,0),rempl_ficha,6,0)))),VLOOKUP(TEXT(A393,0),remples,8,0)))</f>
        <v/>
      </c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</row>
    <row r="394" spans="1:54" x14ac:dyDescent="0.2">
      <c r="A394" s="110"/>
      <c r="B394" s="79" t="str">
        <f t="shared" ref="B394:B457" si="15">IF(A394="","",IF(ISERROR(VLOOKUP(TEXT(A394,0),remples,3,0)),IF(ISERROR(VLOOKUP(TEXT(A394,0),rempl_ficha,7,0)),"***** Codigo No Encontrado *****",UPPER((VLOOKUP(TEXT(A394,0),rempl_ficha,7,0)&amp;"   "&amp;VLOOKUP(TEXT(A394,0),rempl_ficha,8,0)&amp;","&amp;VLOOKUP(TEXT(A394,0),rempl_ficha,9,0)))),VLOOKUP(TEXT(A394,0),remples,3,0)))</f>
        <v/>
      </c>
      <c r="C394" s="112" t="str">
        <f t="shared" si="14"/>
        <v/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</row>
    <row r="395" spans="1:54" x14ac:dyDescent="0.2">
      <c r="A395" s="110"/>
      <c r="B395" s="79" t="str">
        <f t="shared" si="15"/>
        <v/>
      </c>
      <c r="C395" s="112" t="str">
        <f t="shared" si="14"/>
        <v/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</row>
    <row r="396" spans="1:54" x14ac:dyDescent="0.2">
      <c r="A396" s="110"/>
      <c r="B396" s="79" t="str">
        <f t="shared" si="15"/>
        <v/>
      </c>
      <c r="C396" s="112" t="str">
        <f t="shared" si="14"/>
        <v/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</row>
    <row r="397" spans="1:54" x14ac:dyDescent="0.2">
      <c r="A397" s="110"/>
      <c r="B397" s="79" t="str">
        <f t="shared" si="15"/>
        <v/>
      </c>
      <c r="C397" s="112" t="str">
        <f t="shared" si="14"/>
        <v/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</row>
    <row r="398" spans="1:54" x14ac:dyDescent="0.2">
      <c r="A398" s="110"/>
      <c r="B398" s="79" t="str">
        <f t="shared" si="15"/>
        <v/>
      </c>
      <c r="C398" s="112" t="str">
        <f t="shared" si="14"/>
        <v/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</row>
    <row r="399" spans="1:54" x14ac:dyDescent="0.2">
      <c r="A399" s="110"/>
      <c r="B399" s="79" t="str">
        <f t="shared" si="15"/>
        <v/>
      </c>
      <c r="C399" s="112" t="str">
        <f t="shared" si="14"/>
        <v/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</row>
    <row r="400" spans="1:54" x14ac:dyDescent="0.2">
      <c r="A400" s="110"/>
      <c r="B400" s="79" t="str">
        <f t="shared" si="15"/>
        <v/>
      </c>
      <c r="C400" s="112" t="str">
        <f t="shared" si="14"/>
        <v/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</row>
    <row r="401" spans="1:54" x14ac:dyDescent="0.2">
      <c r="A401" s="110"/>
      <c r="B401" s="79" t="str">
        <f t="shared" si="15"/>
        <v/>
      </c>
      <c r="C401" s="112" t="str">
        <f t="shared" si="14"/>
        <v/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</row>
    <row r="402" spans="1:54" x14ac:dyDescent="0.2">
      <c r="A402" s="110"/>
      <c r="B402" s="79" t="str">
        <f t="shared" si="15"/>
        <v/>
      </c>
      <c r="C402" s="112" t="str">
        <f t="shared" si="14"/>
        <v/>
      </c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</row>
    <row r="403" spans="1:54" x14ac:dyDescent="0.2">
      <c r="A403" s="110"/>
      <c r="B403" s="79" t="str">
        <f t="shared" si="15"/>
        <v/>
      </c>
      <c r="C403" s="112" t="str">
        <f t="shared" si="14"/>
        <v/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</row>
    <row r="404" spans="1:54" x14ac:dyDescent="0.2">
      <c r="A404" s="110"/>
      <c r="B404" s="79" t="str">
        <f t="shared" si="15"/>
        <v/>
      </c>
      <c r="C404" s="112" t="str">
        <f t="shared" si="14"/>
        <v/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</row>
    <row r="405" spans="1:54" x14ac:dyDescent="0.2">
      <c r="A405" s="110"/>
      <c r="B405" s="79" t="str">
        <f t="shared" si="15"/>
        <v/>
      </c>
      <c r="C405" s="112" t="str">
        <f t="shared" si="14"/>
        <v/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</row>
    <row r="406" spans="1:54" x14ac:dyDescent="0.2">
      <c r="A406" s="110"/>
      <c r="B406" s="79" t="str">
        <f t="shared" si="15"/>
        <v/>
      </c>
      <c r="C406" s="112" t="str">
        <f t="shared" si="14"/>
        <v/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</row>
    <row r="407" spans="1:54" x14ac:dyDescent="0.2">
      <c r="A407" s="110"/>
      <c r="B407" s="79" t="str">
        <f t="shared" si="15"/>
        <v/>
      </c>
      <c r="C407" s="112" t="str">
        <f t="shared" si="14"/>
        <v/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</row>
    <row r="408" spans="1:54" x14ac:dyDescent="0.2">
      <c r="A408" s="110"/>
      <c r="B408" s="79" t="str">
        <f t="shared" si="15"/>
        <v/>
      </c>
      <c r="C408" s="112" t="str">
        <f t="shared" si="14"/>
        <v/>
      </c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</row>
    <row r="409" spans="1:54" x14ac:dyDescent="0.2">
      <c r="A409" s="110"/>
      <c r="B409" s="79" t="str">
        <f t="shared" si="15"/>
        <v/>
      </c>
      <c r="C409" s="112" t="str">
        <f t="shared" si="14"/>
        <v/>
      </c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</row>
    <row r="410" spans="1:54" x14ac:dyDescent="0.2">
      <c r="A410" s="110"/>
      <c r="B410" s="79" t="str">
        <f t="shared" si="15"/>
        <v/>
      </c>
      <c r="C410" s="112" t="str">
        <f t="shared" si="14"/>
        <v/>
      </c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</row>
    <row r="411" spans="1:54" x14ac:dyDescent="0.2">
      <c r="A411" s="110"/>
      <c r="B411" s="79" t="str">
        <f t="shared" si="15"/>
        <v/>
      </c>
      <c r="C411" s="112" t="str">
        <f t="shared" si="14"/>
        <v/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</row>
    <row r="412" spans="1:54" x14ac:dyDescent="0.2">
      <c r="A412" s="110"/>
      <c r="B412" s="79" t="str">
        <f t="shared" si="15"/>
        <v/>
      </c>
      <c r="C412" s="112" t="str">
        <f t="shared" si="14"/>
        <v/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</row>
    <row r="413" spans="1:54" x14ac:dyDescent="0.2">
      <c r="A413" s="110"/>
      <c r="B413" s="79" t="str">
        <f t="shared" si="15"/>
        <v/>
      </c>
      <c r="C413" s="112" t="str">
        <f t="shared" si="14"/>
        <v/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</row>
    <row r="414" spans="1:54" x14ac:dyDescent="0.2">
      <c r="A414" s="110"/>
      <c r="B414" s="79" t="str">
        <f t="shared" si="15"/>
        <v/>
      </c>
      <c r="C414" s="112" t="str">
        <f t="shared" si="14"/>
        <v/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</row>
    <row r="415" spans="1:54" x14ac:dyDescent="0.2">
      <c r="A415" s="110"/>
      <c r="B415" s="79" t="str">
        <f t="shared" si="15"/>
        <v/>
      </c>
      <c r="C415" s="112" t="str">
        <f t="shared" si="14"/>
        <v/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</row>
    <row r="416" spans="1:54" x14ac:dyDescent="0.2">
      <c r="A416" s="110"/>
      <c r="B416" s="79" t="str">
        <f t="shared" si="15"/>
        <v/>
      </c>
      <c r="C416" s="112" t="str">
        <f t="shared" si="14"/>
        <v/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</row>
    <row r="417" spans="1:54" x14ac:dyDescent="0.2">
      <c r="A417" s="110"/>
      <c r="B417" s="79" t="str">
        <f t="shared" si="15"/>
        <v/>
      </c>
      <c r="C417" s="112" t="str">
        <f t="shared" si="14"/>
        <v/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</row>
    <row r="418" spans="1:54" x14ac:dyDescent="0.2">
      <c r="A418" s="110"/>
      <c r="B418" s="79" t="str">
        <f t="shared" si="15"/>
        <v/>
      </c>
      <c r="C418" s="112" t="str">
        <f t="shared" si="14"/>
        <v/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</row>
    <row r="419" spans="1:54" x14ac:dyDescent="0.2">
      <c r="A419" s="110"/>
      <c r="B419" s="79" t="str">
        <f t="shared" si="15"/>
        <v/>
      </c>
      <c r="C419" s="112" t="str">
        <f t="shared" si="14"/>
        <v/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</row>
    <row r="420" spans="1:54" x14ac:dyDescent="0.2">
      <c r="A420" s="110"/>
      <c r="B420" s="79" t="str">
        <f t="shared" si="15"/>
        <v/>
      </c>
      <c r="C420" s="112" t="str">
        <f t="shared" si="14"/>
        <v/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</row>
    <row r="421" spans="1:54" x14ac:dyDescent="0.2">
      <c r="A421" s="110"/>
      <c r="B421" s="79" t="str">
        <f t="shared" si="15"/>
        <v/>
      </c>
      <c r="C421" s="112" t="str">
        <f t="shared" si="14"/>
        <v/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</row>
    <row r="422" spans="1:54" x14ac:dyDescent="0.2">
      <c r="A422" s="110"/>
      <c r="B422" s="79" t="str">
        <f t="shared" si="15"/>
        <v/>
      </c>
      <c r="C422" s="112" t="str">
        <f t="shared" si="14"/>
        <v/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</row>
    <row r="423" spans="1:54" x14ac:dyDescent="0.2">
      <c r="A423" s="110"/>
      <c r="B423" s="79" t="str">
        <f t="shared" si="15"/>
        <v/>
      </c>
      <c r="C423" s="112" t="str">
        <f t="shared" si="14"/>
        <v/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</row>
    <row r="424" spans="1:54" x14ac:dyDescent="0.2">
      <c r="A424" s="110"/>
      <c r="B424" s="79" t="str">
        <f t="shared" si="15"/>
        <v/>
      </c>
      <c r="C424" s="112" t="str">
        <f t="shared" si="14"/>
        <v/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</row>
    <row r="425" spans="1:54" x14ac:dyDescent="0.2">
      <c r="A425" s="110"/>
      <c r="B425" s="79" t="str">
        <f t="shared" si="15"/>
        <v/>
      </c>
      <c r="C425" s="112" t="str">
        <f t="shared" si="14"/>
        <v/>
      </c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</row>
    <row r="426" spans="1:54" x14ac:dyDescent="0.2">
      <c r="A426" s="110"/>
      <c r="B426" s="79" t="str">
        <f t="shared" si="15"/>
        <v/>
      </c>
      <c r="C426" s="112" t="str">
        <f t="shared" si="14"/>
        <v/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</row>
    <row r="427" spans="1:54" x14ac:dyDescent="0.2">
      <c r="A427" s="110"/>
      <c r="B427" s="79" t="str">
        <f t="shared" si="15"/>
        <v/>
      </c>
      <c r="C427" s="112" t="str">
        <f t="shared" si="14"/>
        <v/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</row>
    <row r="428" spans="1:54" x14ac:dyDescent="0.2">
      <c r="A428" s="110"/>
      <c r="B428" s="79" t="str">
        <f t="shared" si="15"/>
        <v/>
      </c>
      <c r="C428" s="112" t="str">
        <f t="shared" si="14"/>
        <v/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</row>
    <row r="429" spans="1:54" x14ac:dyDescent="0.2">
      <c r="A429" s="110"/>
      <c r="B429" s="79" t="str">
        <f t="shared" si="15"/>
        <v/>
      </c>
      <c r="C429" s="112" t="str">
        <f t="shared" si="14"/>
        <v/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</row>
    <row r="430" spans="1:54" x14ac:dyDescent="0.2">
      <c r="A430" s="110"/>
      <c r="B430" s="79" t="str">
        <f t="shared" si="15"/>
        <v/>
      </c>
      <c r="C430" s="112" t="str">
        <f t="shared" si="14"/>
        <v/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</row>
    <row r="431" spans="1:54" x14ac:dyDescent="0.2">
      <c r="A431" s="110"/>
      <c r="B431" s="79" t="str">
        <f t="shared" si="15"/>
        <v/>
      </c>
      <c r="C431" s="112" t="str">
        <f t="shared" si="14"/>
        <v/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</row>
    <row r="432" spans="1:54" x14ac:dyDescent="0.2">
      <c r="A432" s="110"/>
      <c r="B432" s="79" t="str">
        <f t="shared" si="15"/>
        <v/>
      </c>
      <c r="C432" s="112" t="str">
        <f t="shared" si="14"/>
        <v/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</row>
    <row r="433" spans="1:54" x14ac:dyDescent="0.2">
      <c r="A433" s="110"/>
      <c r="B433" s="79" t="str">
        <f t="shared" si="15"/>
        <v/>
      </c>
      <c r="C433" s="112" t="str">
        <f t="shared" si="14"/>
        <v/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</row>
    <row r="434" spans="1:54" x14ac:dyDescent="0.2">
      <c r="A434" s="110"/>
      <c r="B434" s="79" t="str">
        <f t="shared" si="15"/>
        <v/>
      </c>
      <c r="C434" s="112" t="str">
        <f t="shared" si="14"/>
        <v/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</row>
    <row r="435" spans="1:54" x14ac:dyDescent="0.2">
      <c r="A435" s="110"/>
      <c r="B435" s="79" t="str">
        <f t="shared" si="15"/>
        <v/>
      </c>
      <c r="C435" s="112" t="str">
        <f t="shared" si="14"/>
        <v/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</row>
    <row r="436" spans="1:54" x14ac:dyDescent="0.2">
      <c r="A436" s="110"/>
      <c r="B436" s="79" t="str">
        <f t="shared" si="15"/>
        <v/>
      </c>
      <c r="C436" s="112" t="str">
        <f t="shared" si="14"/>
        <v/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</row>
    <row r="437" spans="1:54" x14ac:dyDescent="0.2">
      <c r="A437" s="110"/>
      <c r="B437" s="79" t="str">
        <f t="shared" si="15"/>
        <v/>
      </c>
      <c r="C437" s="112" t="str">
        <f t="shared" si="14"/>
        <v/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</row>
    <row r="438" spans="1:54" x14ac:dyDescent="0.2">
      <c r="A438" s="110"/>
      <c r="B438" s="79" t="str">
        <f t="shared" si="15"/>
        <v/>
      </c>
      <c r="C438" s="112" t="str">
        <f t="shared" si="14"/>
        <v/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</row>
    <row r="439" spans="1:54" x14ac:dyDescent="0.2">
      <c r="A439" s="110"/>
      <c r="B439" s="79" t="str">
        <f t="shared" si="15"/>
        <v/>
      </c>
      <c r="C439" s="112" t="str">
        <f t="shared" si="14"/>
        <v/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</row>
    <row r="440" spans="1:54" x14ac:dyDescent="0.2">
      <c r="A440" s="110"/>
      <c r="B440" s="79" t="str">
        <f t="shared" si="15"/>
        <v/>
      </c>
      <c r="C440" s="112" t="str">
        <f t="shared" si="14"/>
        <v/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</row>
    <row r="441" spans="1:54" x14ac:dyDescent="0.2">
      <c r="A441" s="110"/>
      <c r="B441" s="79" t="str">
        <f t="shared" si="15"/>
        <v/>
      </c>
      <c r="C441" s="112" t="str">
        <f t="shared" si="14"/>
        <v/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</row>
    <row r="442" spans="1:54" x14ac:dyDescent="0.2">
      <c r="A442" s="110"/>
      <c r="B442" s="79" t="str">
        <f t="shared" si="15"/>
        <v/>
      </c>
      <c r="C442" s="112" t="str">
        <f t="shared" si="14"/>
        <v/>
      </c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</row>
    <row r="443" spans="1:54" x14ac:dyDescent="0.2">
      <c r="A443" s="110"/>
      <c r="B443" s="79" t="str">
        <f t="shared" si="15"/>
        <v/>
      </c>
      <c r="C443" s="112" t="str">
        <f t="shared" si="14"/>
        <v/>
      </c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</row>
    <row r="444" spans="1:54" x14ac:dyDescent="0.2">
      <c r="A444" s="110"/>
      <c r="B444" s="79" t="str">
        <f t="shared" si="15"/>
        <v/>
      </c>
      <c r="C444" s="112" t="str">
        <f t="shared" si="14"/>
        <v/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</row>
    <row r="445" spans="1:54" x14ac:dyDescent="0.2">
      <c r="A445" s="110"/>
      <c r="B445" s="79" t="str">
        <f t="shared" si="15"/>
        <v/>
      </c>
      <c r="C445" s="112" t="str">
        <f t="shared" si="14"/>
        <v/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</row>
    <row r="446" spans="1:54" x14ac:dyDescent="0.2">
      <c r="A446" s="110"/>
      <c r="B446" s="79" t="str">
        <f t="shared" si="15"/>
        <v/>
      </c>
      <c r="C446" s="112" t="str">
        <f t="shared" si="14"/>
        <v/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</row>
    <row r="447" spans="1:54" x14ac:dyDescent="0.2">
      <c r="A447" s="110"/>
      <c r="B447" s="79" t="str">
        <f t="shared" si="15"/>
        <v/>
      </c>
      <c r="C447" s="112" t="str">
        <f t="shared" si="14"/>
        <v/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</row>
    <row r="448" spans="1:54" x14ac:dyDescent="0.2">
      <c r="A448" s="110"/>
      <c r="B448" s="79" t="str">
        <f t="shared" si="15"/>
        <v/>
      </c>
      <c r="C448" s="112" t="str">
        <f t="shared" si="14"/>
        <v/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</row>
    <row r="449" spans="1:54" x14ac:dyDescent="0.2">
      <c r="A449" s="110"/>
      <c r="B449" s="79" t="str">
        <f t="shared" si="15"/>
        <v/>
      </c>
      <c r="C449" s="112" t="str">
        <f t="shared" si="14"/>
        <v/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</row>
    <row r="450" spans="1:54" x14ac:dyDescent="0.2">
      <c r="A450" s="110"/>
      <c r="B450" s="79" t="str">
        <f t="shared" si="15"/>
        <v/>
      </c>
      <c r="C450" s="112" t="str">
        <f t="shared" si="14"/>
        <v/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</row>
    <row r="451" spans="1:54" x14ac:dyDescent="0.2">
      <c r="A451" s="110"/>
      <c r="B451" s="79" t="str">
        <f t="shared" si="15"/>
        <v/>
      </c>
      <c r="C451" s="112" t="str">
        <f t="shared" si="14"/>
        <v/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</row>
    <row r="452" spans="1:54" x14ac:dyDescent="0.2">
      <c r="A452" s="110"/>
      <c r="B452" s="79" t="str">
        <f t="shared" si="15"/>
        <v/>
      </c>
      <c r="C452" s="112" t="str">
        <f t="shared" si="14"/>
        <v/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</row>
    <row r="453" spans="1:54" x14ac:dyDescent="0.2">
      <c r="A453" s="110"/>
      <c r="B453" s="79" t="str">
        <f t="shared" si="15"/>
        <v/>
      </c>
      <c r="C453" s="112" t="str">
        <f t="shared" si="14"/>
        <v/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</row>
    <row r="454" spans="1:54" x14ac:dyDescent="0.2">
      <c r="A454" s="110"/>
      <c r="B454" s="79" t="str">
        <f t="shared" si="15"/>
        <v/>
      </c>
      <c r="C454" s="112" t="str">
        <f t="shared" si="14"/>
        <v/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</row>
    <row r="455" spans="1:54" x14ac:dyDescent="0.2">
      <c r="A455" s="110"/>
      <c r="B455" s="79" t="str">
        <f t="shared" si="15"/>
        <v/>
      </c>
      <c r="C455" s="112" t="str">
        <f t="shared" si="14"/>
        <v/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</row>
    <row r="456" spans="1:54" x14ac:dyDescent="0.2">
      <c r="A456" s="110"/>
      <c r="B456" s="79" t="str">
        <f t="shared" si="15"/>
        <v/>
      </c>
      <c r="C456" s="112" t="str">
        <f t="shared" si="14"/>
        <v/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</row>
    <row r="457" spans="1:54" x14ac:dyDescent="0.2">
      <c r="A457" s="110"/>
      <c r="B457" s="79" t="str">
        <f t="shared" si="15"/>
        <v/>
      </c>
      <c r="C457" s="112" t="str">
        <f t="shared" ref="C457:C520" si="16">IF(A457="","",IF(ISERROR(VLOOKUP(TEXT(A457,0),remples,8,0)),IF(ISERROR(VLOOKUP(TEXT(A457,0),rempl_ficha,6,0)),"***** Codigo No Encontrado *****",UPPER((VLOOKUP(TEXT(A457,0),rempl_ficha,6,0)))),VLOOKUP(TEXT(A457,0),remples,8,0)))</f>
        <v/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</row>
    <row r="458" spans="1:54" x14ac:dyDescent="0.2">
      <c r="A458" s="110"/>
      <c r="B458" s="79" t="str">
        <f t="shared" ref="B458:B521" si="17">IF(A458="","",IF(ISERROR(VLOOKUP(TEXT(A458,0),remples,3,0)),IF(ISERROR(VLOOKUP(TEXT(A458,0),rempl_ficha,7,0)),"***** Codigo No Encontrado *****",UPPER((VLOOKUP(TEXT(A458,0),rempl_ficha,7,0)&amp;"   "&amp;VLOOKUP(TEXT(A458,0),rempl_ficha,8,0)&amp;","&amp;VLOOKUP(TEXT(A458,0),rempl_ficha,9,0)))),VLOOKUP(TEXT(A458,0),remples,3,0)))</f>
        <v/>
      </c>
      <c r="C458" s="112" t="str">
        <f t="shared" si="16"/>
        <v/>
      </c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</row>
    <row r="459" spans="1:54" x14ac:dyDescent="0.2">
      <c r="A459" s="110"/>
      <c r="B459" s="79" t="str">
        <f t="shared" si="17"/>
        <v/>
      </c>
      <c r="C459" s="112" t="str">
        <f t="shared" si="16"/>
        <v/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</row>
    <row r="460" spans="1:54" x14ac:dyDescent="0.2">
      <c r="A460" s="110"/>
      <c r="B460" s="79" t="str">
        <f t="shared" si="17"/>
        <v/>
      </c>
      <c r="C460" s="112" t="str">
        <f t="shared" si="16"/>
        <v/>
      </c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</row>
    <row r="461" spans="1:54" x14ac:dyDescent="0.2">
      <c r="A461" s="110"/>
      <c r="B461" s="79" t="str">
        <f t="shared" si="17"/>
        <v/>
      </c>
      <c r="C461" s="112" t="str">
        <f t="shared" si="16"/>
        <v/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</row>
    <row r="462" spans="1:54" x14ac:dyDescent="0.2">
      <c r="A462" s="110"/>
      <c r="B462" s="79" t="str">
        <f t="shared" si="17"/>
        <v/>
      </c>
      <c r="C462" s="112" t="str">
        <f t="shared" si="16"/>
        <v/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</row>
    <row r="463" spans="1:54" x14ac:dyDescent="0.2">
      <c r="A463" s="110"/>
      <c r="B463" s="79" t="str">
        <f t="shared" si="17"/>
        <v/>
      </c>
      <c r="C463" s="112" t="str">
        <f t="shared" si="16"/>
        <v/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</row>
    <row r="464" spans="1:54" x14ac:dyDescent="0.2">
      <c r="A464" s="110"/>
      <c r="B464" s="79" t="str">
        <f t="shared" si="17"/>
        <v/>
      </c>
      <c r="C464" s="112" t="str">
        <f t="shared" si="16"/>
        <v/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</row>
    <row r="465" spans="1:54" x14ac:dyDescent="0.2">
      <c r="A465" s="110"/>
      <c r="B465" s="79" t="str">
        <f t="shared" si="17"/>
        <v/>
      </c>
      <c r="C465" s="112" t="str">
        <f t="shared" si="16"/>
        <v/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</row>
    <row r="466" spans="1:54" x14ac:dyDescent="0.2">
      <c r="A466" s="110"/>
      <c r="B466" s="79" t="str">
        <f t="shared" si="17"/>
        <v/>
      </c>
      <c r="C466" s="112" t="str">
        <f t="shared" si="16"/>
        <v/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</row>
    <row r="467" spans="1:54" x14ac:dyDescent="0.2">
      <c r="A467" s="110"/>
      <c r="B467" s="79" t="str">
        <f t="shared" si="17"/>
        <v/>
      </c>
      <c r="C467" s="112" t="str">
        <f t="shared" si="16"/>
        <v/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</row>
    <row r="468" spans="1:54" x14ac:dyDescent="0.2">
      <c r="A468" s="110"/>
      <c r="B468" s="79" t="str">
        <f t="shared" si="17"/>
        <v/>
      </c>
      <c r="C468" s="112" t="str">
        <f t="shared" si="16"/>
        <v/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</row>
    <row r="469" spans="1:54" x14ac:dyDescent="0.2">
      <c r="A469" s="110"/>
      <c r="B469" s="79" t="str">
        <f t="shared" si="17"/>
        <v/>
      </c>
      <c r="C469" s="112" t="str">
        <f t="shared" si="16"/>
        <v/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</row>
    <row r="470" spans="1:54" x14ac:dyDescent="0.2">
      <c r="A470" s="110"/>
      <c r="B470" s="79" t="str">
        <f t="shared" si="17"/>
        <v/>
      </c>
      <c r="C470" s="112" t="str">
        <f t="shared" si="16"/>
        <v/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</row>
    <row r="471" spans="1:54" x14ac:dyDescent="0.2">
      <c r="A471" s="110"/>
      <c r="B471" s="79" t="str">
        <f t="shared" si="17"/>
        <v/>
      </c>
      <c r="C471" s="112" t="str">
        <f t="shared" si="16"/>
        <v/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</row>
    <row r="472" spans="1:54" x14ac:dyDescent="0.2">
      <c r="A472" s="110"/>
      <c r="B472" s="79" t="str">
        <f t="shared" si="17"/>
        <v/>
      </c>
      <c r="C472" s="112" t="str">
        <f t="shared" si="16"/>
        <v/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</row>
    <row r="473" spans="1:54" x14ac:dyDescent="0.2">
      <c r="A473" s="110"/>
      <c r="B473" s="79" t="str">
        <f t="shared" si="17"/>
        <v/>
      </c>
      <c r="C473" s="112" t="str">
        <f t="shared" si="16"/>
        <v/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</row>
    <row r="474" spans="1:54" x14ac:dyDescent="0.2">
      <c r="A474" s="110"/>
      <c r="B474" s="79" t="str">
        <f t="shared" si="17"/>
        <v/>
      </c>
      <c r="C474" s="112" t="str">
        <f t="shared" si="16"/>
        <v/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</row>
    <row r="475" spans="1:54" x14ac:dyDescent="0.2">
      <c r="A475" s="110"/>
      <c r="B475" s="79" t="str">
        <f t="shared" si="17"/>
        <v/>
      </c>
      <c r="C475" s="112" t="str">
        <f t="shared" si="16"/>
        <v/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</row>
    <row r="476" spans="1:54" x14ac:dyDescent="0.2">
      <c r="A476" s="110"/>
      <c r="B476" s="79" t="str">
        <f t="shared" si="17"/>
        <v/>
      </c>
      <c r="C476" s="112" t="str">
        <f t="shared" si="16"/>
        <v/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</row>
    <row r="477" spans="1:54" x14ac:dyDescent="0.2">
      <c r="A477" s="110"/>
      <c r="B477" s="79" t="str">
        <f t="shared" si="17"/>
        <v/>
      </c>
      <c r="C477" s="112" t="str">
        <f t="shared" si="16"/>
        <v/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</row>
    <row r="478" spans="1:54" x14ac:dyDescent="0.2">
      <c r="A478" s="110"/>
      <c r="B478" s="79" t="str">
        <f t="shared" si="17"/>
        <v/>
      </c>
      <c r="C478" s="112" t="str">
        <f t="shared" si="16"/>
        <v/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</row>
    <row r="479" spans="1:54" x14ac:dyDescent="0.2">
      <c r="A479" s="110"/>
      <c r="B479" s="79" t="str">
        <f t="shared" si="17"/>
        <v/>
      </c>
      <c r="C479" s="112" t="str">
        <f t="shared" si="16"/>
        <v/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</row>
    <row r="480" spans="1:54" x14ac:dyDescent="0.2">
      <c r="A480" s="110"/>
      <c r="B480" s="79" t="str">
        <f t="shared" si="17"/>
        <v/>
      </c>
      <c r="C480" s="112" t="str">
        <f t="shared" si="16"/>
        <v/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</row>
    <row r="481" spans="1:54" x14ac:dyDescent="0.2">
      <c r="A481" s="110"/>
      <c r="B481" s="79" t="str">
        <f t="shared" si="17"/>
        <v/>
      </c>
      <c r="C481" s="112" t="str">
        <f t="shared" si="16"/>
        <v/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</row>
    <row r="482" spans="1:54" x14ac:dyDescent="0.2">
      <c r="A482" s="110"/>
      <c r="B482" s="79" t="str">
        <f t="shared" si="17"/>
        <v/>
      </c>
      <c r="C482" s="112" t="str">
        <f t="shared" si="16"/>
        <v/>
      </c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</row>
    <row r="483" spans="1:54" x14ac:dyDescent="0.2">
      <c r="A483" s="110"/>
      <c r="B483" s="79" t="str">
        <f t="shared" si="17"/>
        <v/>
      </c>
      <c r="C483" s="112" t="str">
        <f t="shared" si="16"/>
        <v/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</row>
    <row r="484" spans="1:54" x14ac:dyDescent="0.2">
      <c r="A484" s="110"/>
      <c r="B484" s="79" t="str">
        <f t="shared" si="17"/>
        <v/>
      </c>
      <c r="C484" s="112" t="str">
        <f t="shared" si="16"/>
        <v/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</row>
    <row r="485" spans="1:54" x14ac:dyDescent="0.2">
      <c r="A485" s="110"/>
      <c r="B485" s="79" t="str">
        <f t="shared" si="17"/>
        <v/>
      </c>
      <c r="C485" s="112" t="str">
        <f t="shared" si="16"/>
        <v/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</row>
    <row r="486" spans="1:54" x14ac:dyDescent="0.2">
      <c r="A486" s="110"/>
      <c r="B486" s="79" t="str">
        <f t="shared" si="17"/>
        <v/>
      </c>
      <c r="C486" s="112" t="str">
        <f t="shared" si="16"/>
        <v/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</row>
    <row r="487" spans="1:54" x14ac:dyDescent="0.2">
      <c r="A487" s="110"/>
      <c r="B487" s="79" t="str">
        <f t="shared" si="17"/>
        <v/>
      </c>
      <c r="C487" s="112" t="str">
        <f t="shared" si="16"/>
        <v/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</row>
    <row r="488" spans="1:54" x14ac:dyDescent="0.2">
      <c r="A488" s="110"/>
      <c r="B488" s="79" t="str">
        <f t="shared" si="17"/>
        <v/>
      </c>
      <c r="C488" s="112" t="str">
        <f t="shared" si="16"/>
        <v/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</row>
    <row r="489" spans="1:54" x14ac:dyDescent="0.2">
      <c r="A489" s="110"/>
      <c r="B489" s="79" t="str">
        <f t="shared" si="17"/>
        <v/>
      </c>
      <c r="C489" s="112" t="str">
        <f t="shared" si="16"/>
        <v/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</row>
    <row r="490" spans="1:54" x14ac:dyDescent="0.2">
      <c r="A490" s="110"/>
      <c r="B490" s="79" t="str">
        <f t="shared" si="17"/>
        <v/>
      </c>
      <c r="C490" s="112" t="str">
        <f t="shared" si="16"/>
        <v/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</row>
    <row r="491" spans="1:54" x14ac:dyDescent="0.2">
      <c r="A491" s="110"/>
      <c r="B491" s="79" t="str">
        <f t="shared" si="17"/>
        <v/>
      </c>
      <c r="C491" s="112" t="str">
        <f t="shared" si="16"/>
        <v/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</row>
    <row r="492" spans="1:54" x14ac:dyDescent="0.2">
      <c r="A492" s="110"/>
      <c r="B492" s="79" t="str">
        <f t="shared" si="17"/>
        <v/>
      </c>
      <c r="C492" s="112" t="str">
        <f t="shared" si="16"/>
        <v/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</row>
    <row r="493" spans="1:54" x14ac:dyDescent="0.2">
      <c r="A493" s="110"/>
      <c r="B493" s="79" t="str">
        <f t="shared" si="17"/>
        <v/>
      </c>
      <c r="C493" s="112" t="str">
        <f t="shared" si="16"/>
        <v/>
      </c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</row>
    <row r="494" spans="1:54" x14ac:dyDescent="0.2">
      <c r="A494" s="110"/>
      <c r="B494" s="79" t="str">
        <f t="shared" si="17"/>
        <v/>
      </c>
      <c r="C494" s="112" t="str">
        <f t="shared" si="16"/>
        <v/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</row>
    <row r="495" spans="1:54" x14ac:dyDescent="0.2">
      <c r="A495" s="110"/>
      <c r="B495" s="79" t="str">
        <f t="shared" si="17"/>
        <v/>
      </c>
      <c r="C495" s="112" t="str">
        <f t="shared" si="16"/>
        <v/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</row>
    <row r="496" spans="1:54" x14ac:dyDescent="0.2">
      <c r="A496" s="110"/>
      <c r="B496" s="79" t="str">
        <f t="shared" si="17"/>
        <v/>
      </c>
      <c r="C496" s="112" t="str">
        <f t="shared" si="16"/>
        <v/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</row>
    <row r="497" spans="1:54" x14ac:dyDescent="0.2">
      <c r="A497" s="110"/>
      <c r="B497" s="79" t="str">
        <f t="shared" si="17"/>
        <v/>
      </c>
      <c r="C497" s="112" t="str">
        <f t="shared" si="16"/>
        <v/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</row>
    <row r="498" spans="1:54" x14ac:dyDescent="0.2">
      <c r="A498" s="110"/>
      <c r="B498" s="79" t="str">
        <f t="shared" si="17"/>
        <v/>
      </c>
      <c r="C498" s="112" t="str">
        <f t="shared" si="16"/>
        <v/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</row>
    <row r="499" spans="1:54" x14ac:dyDescent="0.2">
      <c r="A499" s="110"/>
      <c r="B499" s="79" t="str">
        <f t="shared" si="17"/>
        <v/>
      </c>
      <c r="C499" s="112" t="str">
        <f t="shared" si="16"/>
        <v/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</row>
    <row r="500" spans="1:54" x14ac:dyDescent="0.2">
      <c r="A500" s="110"/>
      <c r="B500" s="79" t="str">
        <f t="shared" si="17"/>
        <v/>
      </c>
      <c r="C500" s="112" t="str">
        <f t="shared" si="16"/>
        <v/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</row>
    <row r="501" spans="1:54" x14ac:dyDescent="0.2">
      <c r="A501" s="110"/>
      <c r="B501" s="79" t="str">
        <f t="shared" si="17"/>
        <v/>
      </c>
      <c r="C501" s="112" t="str">
        <f t="shared" si="16"/>
        <v/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</row>
    <row r="502" spans="1:54" x14ac:dyDescent="0.2">
      <c r="A502" s="110"/>
      <c r="B502" s="79" t="str">
        <f t="shared" si="17"/>
        <v/>
      </c>
      <c r="C502" s="112" t="str">
        <f t="shared" si="16"/>
        <v/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</row>
    <row r="503" spans="1:54" x14ac:dyDescent="0.2">
      <c r="A503" s="110"/>
      <c r="B503" s="79" t="str">
        <f t="shared" si="17"/>
        <v/>
      </c>
      <c r="C503" s="112" t="str">
        <f t="shared" si="16"/>
        <v/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</row>
    <row r="504" spans="1:54" x14ac:dyDescent="0.2">
      <c r="A504" s="110"/>
      <c r="B504" s="79" t="str">
        <f t="shared" si="17"/>
        <v/>
      </c>
      <c r="C504" s="112" t="str">
        <f t="shared" si="16"/>
        <v/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</row>
    <row r="505" spans="1:54" x14ac:dyDescent="0.2">
      <c r="A505" s="110"/>
      <c r="B505" s="79" t="str">
        <f t="shared" si="17"/>
        <v/>
      </c>
      <c r="C505" s="112" t="str">
        <f t="shared" si="16"/>
        <v/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</row>
    <row r="506" spans="1:54" x14ac:dyDescent="0.2">
      <c r="A506" s="110"/>
      <c r="B506" s="79" t="str">
        <f t="shared" si="17"/>
        <v/>
      </c>
      <c r="C506" s="112" t="str">
        <f t="shared" si="16"/>
        <v/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</row>
    <row r="507" spans="1:54" x14ac:dyDescent="0.2">
      <c r="A507" s="110"/>
      <c r="B507" s="79" t="str">
        <f t="shared" si="17"/>
        <v/>
      </c>
      <c r="C507" s="112" t="str">
        <f t="shared" si="16"/>
        <v/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</row>
    <row r="508" spans="1:54" x14ac:dyDescent="0.2">
      <c r="A508" s="110"/>
      <c r="B508" s="79" t="str">
        <f t="shared" si="17"/>
        <v/>
      </c>
      <c r="C508" s="112" t="str">
        <f t="shared" si="16"/>
        <v/>
      </c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</row>
    <row r="509" spans="1:54" x14ac:dyDescent="0.2">
      <c r="A509" s="110"/>
      <c r="B509" s="79" t="str">
        <f t="shared" si="17"/>
        <v/>
      </c>
      <c r="C509" s="112" t="str">
        <f t="shared" si="16"/>
        <v/>
      </c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</row>
    <row r="510" spans="1:54" x14ac:dyDescent="0.2">
      <c r="A510" s="110"/>
      <c r="B510" s="79" t="str">
        <f t="shared" si="17"/>
        <v/>
      </c>
      <c r="C510" s="112" t="str">
        <f t="shared" si="16"/>
        <v/>
      </c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</row>
    <row r="511" spans="1:54" x14ac:dyDescent="0.2">
      <c r="A511" s="110"/>
      <c r="B511" s="79" t="str">
        <f t="shared" si="17"/>
        <v/>
      </c>
      <c r="C511" s="112" t="str">
        <f t="shared" si="16"/>
        <v/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</row>
    <row r="512" spans="1:54" x14ac:dyDescent="0.2">
      <c r="A512" s="110"/>
      <c r="B512" s="79" t="str">
        <f t="shared" si="17"/>
        <v/>
      </c>
      <c r="C512" s="112" t="str">
        <f t="shared" si="16"/>
        <v/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</row>
    <row r="513" spans="1:54" x14ac:dyDescent="0.2">
      <c r="A513" s="110"/>
      <c r="B513" s="79" t="str">
        <f t="shared" si="17"/>
        <v/>
      </c>
      <c r="C513" s="112" t="str">
        <f t="shared" si="16"/>
        <v/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</row>
    <row r="514" spans="1:54" x14ac:dyDescent="0.2">
      <c r="A514" s="110"/>
      <c r="B514" s="79" t="str">
        <f t="shared" si="17"/>
        <v/>
      </c>
      <c r="C514" s="112" t="str">
        <f t="shared" si="16"/>
        <v/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</row>
    <row r="515" spans="1:54" x14ac:dyDescent="0.2">
      <c r="A515" s="110"/>
      <c r="B515" s="79" t="str">
        <f t="shared" si="17"/>
        <v/>
      </c>
      <c r="C515" s="112" t="str">
        <f t="shared" si="16"/>
        <v/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</row>
    <row r="516" spans="1:54" x14ac:dyDescent="0.2">
      <c r="A516" s="110"/>
      <c r="B516" s="79" t="str">
        <f t="shared" si="17"/>
        <v/>
      </c>
      <c r="C516" s="112" t="str">
        <f t="shared" si="16"/>
        <v/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</row>
    <row r="517" spans="1:54" x14ac:dyDescent="0.2">
      <c r="A517" s="110"/>
      <c r="B517" s="79" t="str">
        <f t="shared" si="17"/>
        <v/>
      </c>
      <c r="C517" s="112" t="str">
        <f t="shared" si="16"/>
        <v/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</row>
    <row r="518" spans="1:54" x14ac:dyDescent="0.2">
      <c r="A518" s="110"/>
      <c r="B518" s="79" t="str">
        <f t="shared" si="17"/>
        <v/>
      </c>
      <c r="C518" s="112" t="str">
        <f t="shared" si="16"/>
        <v/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</row>
    <row r="519" spans="1:54" x14ac:dyDescent="0.2">
      <c r="A519" s="110"/>
      <c r="B519" s="79" t="str">
        <f t="shared" si="17"/>
        <v/>
      </c>
      <c r="C519" s="112" t="str">
        <f t="shared" si="16"/>
        <v/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</row>
    <row r="520" spans="1:54" x14ac:dyDescent="0.2">
      <c r="A520" s="110"/>
      <c r="B520" s="79" t="str">
        <f t="shared" si="17"/>
        <v/>
      </c>
      <c r="C520" s="112" t="str">
        <f t="shared" si="16"/>
        <v/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</row>
    <row r="521" spans="1:54" x14ac:dyDescent="0.2">
      <c r="A521" s="110"/>
      <c r="B521" s="79" t="str">
        <f t="shared" si="17"/>
        <v/>
      </c>
      <c r="C521" s="112" t="str">
        <f t="shared" ref="C521:C584" si="18">IF(A521="","",IF(ISERROR(VLOOKUP(TEXT(A521,0),remples,8,0)),IF(ISERROR(VLOOKUP(TEXT(A521,0),rempl_ficha,6,0)),"***** Codigo No Encontrado *****",UPPER((VLOOKUP(TEXT(A521,0),rempl_ficha,6,0)))),VLOOKUP(TEXT(A521,0),remples,8,0)))</f>
        <v/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</row>
    <row r="522" spans="1:54" x14ac:dyDescent="0.2">
      <c r="A522" s="110"/>
      <c r="B522" s="79" t="str">
        <f t="shared" ref="B522:B585" si="19">IF(A522="","",IF(ISERROR(VLOOKUP(TEXT(A522,0),remples,3,0)),IF(ISERROR(VLOOKUP(TEXT(A522,0),rempl_ficha,7,0)),"***** Codigo No Encontrado *****",UPPER((VLOOKUP(TEXT(A522,0),rempl_ficha,7,0)&amp;"   "&amp;VLOOKUP(TEXT(A522,0),rempl_ficha,8,0)&amp;","&amp;VLOOKUP(TEXT(A522,0),rempl_ficha,9,0)))),VLOOKUP(TEXT(A522,0),remples,3,0)))</f>
        <v/>
      </c>
      <c r="C522" s="112" t="str">
        <f t="shared" si="18"/>
        <v/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</row>
    <row r="523" spans="1:54" x14ac:dyDescent="0.2">
      <c r="A523" s="110"/>
      <c r="B523" s="79" t="str">
        <f t="shared" si="19"/>
        <v/>
      </c>
      <c r="C523" s="112" t="str">
        <f t="shared" si="18"/>
        <v/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</row>
    <row r="524" spans="1:54" x14ac:dyDescent="0.2">
      <c r="A524" s="110"/>
      <c r="B524" s="79" t="str">
        <f t="shared" si="19"/>
        <v/>
      </c>
      <c r="C524" s="112" t="str">
        <f t="shared" si="18"/>
        <v/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</row>
    <row r="525" spans="1:54" x14ac:dyDescent="0.2">
      <c r="A525" s="110"/>
      <c r="B525" s="79" t="str">
        <f t="shared" si="19"/>
        <v/>
      </c>
      <c r="C525" s="112" t="str">
        <f t="shared" si="18"/>
        <v/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</row>
    <row r="526" spans="1:54" x14ac:dyDescent="0.2">
      <c r="A526" s="110"/>
      <c r="B526" s="79" t="str">
        <f t="shared" si="19"/>
        <v/>
      </c>
      <c r="C526" s="112" t="str">
        <f t="shared" si="18"/>
        <v/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</row>
    <row r="527" spans="1:54" x14ac:dyDescent="0.2">
      <c r="A527" s="110"/>
      <c r="B527" s="79" t="str">
        <f t="shared" si="19"/>
        <v/>
      </c>
      <c r="C527" s="112" t="str">
        <f t="shared" si="18"/>
        <v/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</row>
    <row r="528" spans="1:54" x14ac:dyDescent="0.2">
      <c r="A528" s="110"/>
      <c r="B528" s="79" t="str">
        <f t="shared" si="19"/>
        <v/>
      </c>
      <c r="C528" s="112" t="str">
        <f t="shared" si="18"/>
        <v/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</row>
    <row r="529" spans="1:54" x14ac:dyDescent="0.2">
      <c r="A529" s="110"/>
      <c r="B529" s="79" t="str">
        <f t="shared" si="19"/>
        <v/>
      </c>
      <c r="C529" s="112" t="str">
        <f t="shared" si="18"/>
        <v/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</row>
    <row r="530" spans="1:54" x14ac:dyDescent="0.2">
      <c r="A530" s="110"/>
      <c r="B530" s="79" t="str">
        <f t="shared" si="19"/>
        <v/>
      </c>
      <c r="C530" s="112" t="str">
        <f t="shared" si="18"/>
        <v/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</row>
    <row r="531" spans="1:54" x14ac:dyDescent="0.2">
      <c r="A531" s="110"/>
      <c r="B531" s="79" t="str">
        <f t="shared" si="19"/>
        <v/>
      </c>
      <c r="C531" s="112" t="str">
        <f t="shared" si="18"/>
        <v/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</row>
    <row r="532" spans="1:54" x14ac:dyDescent="0.2">
      <c r="A532" s="110"/>
      <c r="B532" s="79" t="str">
        <f t="shared" si="19"/>
        <v/>
      </c>
      <c r="C532" s="112" t="str">
        <f t="shared" si="18"/>
        <v/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</row>
    <row r="533" spans="1:54" x14ac:dyDescent="0.2">
      <c r="A533" s="110"/>
      <c r="B533" s="79" t="str">
        <f t="shared" si="19"/>
        <v/>
      </c>
      <c r="C533" s="112" t="str">
        <f t="shared" si="18"/>
        <v/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</row>
    <row r="534" spans="1:54" x14ac:dyDescent="0.2">
      <c r="A534" s="110"/>
      <c r="B534" s="79" t="str">
        <f t="shared" si="19"/>
        <v/>
      </c>
      <c r="C534" s="112" t="str">
        <f t="shared" si="18"/>
        <v/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</row>
    <row r="535" spans="1:54" x14ac:dyDescent="0.2">
      <c r="A535" s="110"/>
      <c r="B535" s="79" t="str">
        <f t="shared" si="19"/>
        <v/>
      </c>
      <c r="C535" s="112" t="str">
        <f t="shared" si="18"/>
        <v/>
      </c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</row>
    <row r="536" spans="1:54" x14ac:dyDescent="0.2">
      <c r="A536" s="110"/>
      <c r="B536" s="79" t="str">
        <f t="shared" si="19"/>
        <v/>
      </c>
      <c r="C536" s="112" t="str">
        <f t="shared" si="18"/>
        <v/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</row>
    <row r="537" spans="1:54" x14ac:dyDescent="0.2">
      <c r="A537" s="110"/>
      <c r="B537" s="79" t="str">
        <f t="shared" si="19"/>
        <v/>
      </c>
      <c r="C537" s="112" t="str">
        <f t="shared" si="18"/>
        <v/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</row>
    <row r="538" spans="1:54" x14ac:dyDescent="0.2">
      <c r="A538" s="110"/>
      <c r="B538" s="79" t="str">
        <f t="shared" si="19"/>
        <v/>
      </c>
      <c r="C538" s="112" t="str">
        <f t="shared" si="18"/>
        <v/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</row>
    <row r="539" spans="1:54" x14ac:dyDescent="0.2">
      <c r="A539" s="110"/>
      <c r="B539" s="79" t="str">
        <f t="shared" si="19"/>
        <v/>
      </c>
      <c r="C539" s="112" t="str">
        <f t="shared" si="18"/>
        <v/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</row>
    <row r="540" spans="1:54" x14ac:dyDescent="0.2">
      <c r="A540" s="110"/>
      <c r="B540" s="79" t="str">
        <f t="shared" si="19"/>
        <v/>
      </c>
      <c r="C540" s="112" t="str">
        <f t="shared" si="18"/>
        <v/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</row>
    <row r="541" spans="1:54" x14ac:dyDescent="0.2">
      <c r="A541" s="110"/>
      <c r="B541" s="79" t="str">
        <f t="shared" si="19"/>
        <v/>
      </c>
      <c r="C541" s="112" t="str">
        <f t="shared" si="18"/>
        <v/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</row>
    <row r="542" spans="1:54" x14ac:dyDescent="0.2">
      <c r="A542" s="110"/>
      <c r="B542" s="79" t="str">
        <f t="shared" si="19"/>
        <v/>
      </c>
      <c r="C542" s="112" t="str">
        <f t="shared" si="18"/>
        <v/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</row>
    <row r="543" spans="1:54" x14ac:dyDescent="0.2">
      <c r="A543" s="110"/>
      <c r="B543" s="79" t="str">
        <f t="shared" si="19"/>
        <v/>
      </c>
      <c r="C543" s="112" t="str">
        <f t="shared" si="18"/>
        <v/>
      </c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</row>
    <row r="544" spans="1:54" x14ac:dyDescent="0.2">
      <c r="A544" s="110"/>
      <c r="B544" s="79" t="str">
        <f t="shared" si="19"/>
        <v/>
      </c>
      <c r="C544" s="112" t="str">
        <f t="shared" si="18"/>
        <v/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</row>
    <row r="545" spans="1:54" x14ac:dyDescent="0.2">
      <c r="A545" s="110"/>
      <c r="B545" s="79" t="str">
        <f t="shared" si="19"/>
        <v/>
      </c>
      <c r="C545" s="112" t="str">
        <f t="shared" si="18"/>
        <v/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</row>
    <row r="546" spans="1:54" x14ac:dyDescent="0.2">
      <c r="A546" s="110"/>
      <c r="B546" s="79" t="str">
        <f t="shared" si="19"/>
        <v/>
      </c>
      <c r="C546" s="112" t="str">
        <f t="shared" si="18"/>
        <v/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</row>
    <row r="547" spans="1:54" x14ac:dyDescent="0.2">
      <c r="A547" s="110"/>
      <c r="B547" s="79" t="str">
        <f t="shared" si="19"/>
        <v/>
      </c>
      <c r="C547" s="112" t="str">
        <f t="shared" si="18"/>
        <v/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</row>
    <row r="548" spans="1:54" x14ac:dyDescent="0.2">
      <c r="A548" s="110"/>
      <c r="B548" s="79" t="str">
        <f t="shared" si="19"/>
        <v/>
      </c>
      <c r="C548" s="112" t="str">
        <f t="shared" si="18"/>
        <v/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</row>
    <row r="549" spans="1:54" x14ac:dyDescent="0.2">
      <c r="A549" s="110"/>
      <c r="B549" s="79" t="str">
        <f t="shared" si="19"/>
        <v/>
      </c>
      <c r="C549" s="112" t="str">
        <f t="shared" si="18"/>
        <v/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</row>
    <row r="550" spans="1:54" x14ac:dyDescent="0.2">
      <c r="A550" s="110"/>
      <c r="B550" s="79" t="str">
        <f t="shared" si="19"/>
        <v/>
      </c>
      <c r="C550" s="112" t="str">
        <f t="shared" si="18"/>
        <v/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</row>
    <row r="551" spans="1:54" x14ac:dyDescent="0.2">
      <c r="A551" s="110"/>
      <c r="B551" s="79" t="str">
        <f t="shared" si="19"/>
        <v/>
      </c>
      <c r="C551" s="112" t="str">
        <f t="shared" si="18"/>
        <v/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</row>
    <row r="552" spans="1:54" x14ac:dyDescent="0.2">
      <c r="A552" s="110"/>
      <c r="B552" s="79" t="str">
        <f t="shared" si="19"/>
        <v/>
      </c>
      <c r="C552" s="112" t="str">
        <f t="shared" si="18"/>
        <v/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</row>
    <row r="553" spans="1:54" x14ac:dyDescent="0.2">
      <c r="A553" s="110"/>
      <c r="B553" s="79" t="str">
        <f t="shared" si="19"/>
        <v/>
      </c>
      <c r="C553" s="112" t="str">
        <f t="shared" si="18"/>
        <v/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</row>
    <row r="554" spans="1:54" x14ac:dyDescent="0.2">
      <c r="A554" s="110"/>
      <c r="B554" s="79" t="str">
        <f t="shared" si="19"/>
        <v/>
      </c>
      <c r="C554" s="112" t="str">
        <f t="shared" si="18"/>
        <v/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</row>
    <row r="555" spans="1:54" x14ac:dyDescent="0.2">
      <c r="A555" s="110"/>
      <c r="B555" s="79" t="str">
        <f t="shared" si="19"/>
        <v/>
      </c>
      <c r="C555" s="112" t="str">
        <f t="shared" si="18"/>
        <v/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</row>
    <row r="556" spans="1:54" x14ac:dyDescent="0.2">
      <c r="A556" s="110"/>
      <c r="B556" s="79" t="str">
        <f t="shared" si="19"/>
        <v/>
      </c>
      <c r="C556" s="112" t="str">
        <f t="shared" si="18"/>
        <v/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</row>
    <row r="557" spans="1:54" x14ac:dyDescent="0.2">
      <c r="A557" s="110"/>
      <c r="B557" s="79" t="str">
        <f t="shared" si="19"/>
        <v/>
      </c>
      <c r="C557" s="112" t="str">
        <f t="shared" si="18"/>
        <v/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</row>
    <row r="558" spans="1:54" x14ac:dyDescent="0.2">
      <c r="A558" s="110"/>
      <c r="B558" s="79" t="str">
        <f t="shared" si="19"/>
        <v/>
      </c>
      <c r="C558" s="112" t="str">
        <f t="shared" si="18"/>
        <v/>
      </c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</row>
    <row r="559" spans="1:54" x14ac:dyDescent="0.2">
      <c r="A559" s="110"/>
      <c r="B559" s="79" t="str">
        <f t="shared" si="19"/>
        <v/>
      </c>
      <c r="C559" s="112" t="str">
        <f t="shared" si="18"/>
        <v/>
      </c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</row>
    <row r="560" spans="1:54" x14ac:dyDescent="0.2">
      <c r="A560" s="110"/>
      <c r="B560" s="79" t="str">
        <f t="shared" si="19"/>
        <v/>
      </c>
      <c r="C560" s="112" t="str">
        <f t="shared" si="18"/>
        <v/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</row>
    <row r="561" spans="1:54" x14ac:dyDescent="0.2">
      <c r="A561" s="110"/>
      <c r="B561" s="79" t="str">
        <f t="shared" si="19"/>
        <v/>
      </c>
      <c r="C561" s="112" t="str">
        <f t="shared" si="18"/>
        <v/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</row>
    <row r="562" spans="1:54" x14ac:dyDescent="0.2">
      <c r="A562" s="110"/>
      <c r="B562" s="79" t="str">
        <f t="shared" si="19"/>
        <v/>
      </c>
      <c r="C562" s="112" t="str">
        <f t="shared" si="18"/>
        <v/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</row>
    <row r="563" spans="1:54" x14ac:dyDescent="0.2">
      <c r="A563" s="110"/>
      <c r="B563" s="79" t="str">
        <f t="shared" si="19"/>
        <v/>
      </c>
      <c r="C563" s="112" t="str">
        <f t="shared" si="18"/>
        <v/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</row>
    <row r="564" spans="1:54" x14ac:dyDescent="0.2">
      <c r="A564" s="110"/>
      <c r="B564" s="79" t="str">
        <f t="shared" si="19"/>
        <v/>
      </c>
      <c r="C564" s="112" t="str">
        <f t="shared" si="18"/>
        <v/>
      </c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</row>
    <row r="565" spans="1:54" x14ac:dyDescent="0.2">
      <c r="A565" s="110"/>
      <c r="B565" s="79" t="str">
        <f t="shared" si="19"/>
        <v/>
      </c>
      <c r="C565" s="112" t="str">
        <f t="shared" si="18"/>
        <v/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</row>
    <row r="566" spans="1:54" x14ac:dyDescent="0.2">
      <c r="A566" s="110"/>
      <c r="B566" s="79" t="str">
        <f t="shared" si="19"/>
        <v/>
      </c>
      <c r="C566" s="112" t="str">
        <f t="shared" si="18"/>
        <v/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</row>
    <row r="567" spans="1:54" x14ac:dyDescent="0.2">
      <c r="A567" s="110"/>
      <c r="B567" s="79" t="str">
        <f t="shared" si="19"/>
        <v/>
      </c>
      <c r="C567" s="112" t="str">
        <f t="shared" si="18"/>
        <v/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</row>
    <row r="568" spans="1:54" x14ac:dyDescent="0.2">
      <c r="A568" s="110"/>
      <c r="B568" s="79" t="str">
        <f t="shared" si="19"/>
        <v/>
      </c>
      <c r="C568" s="112" t="str">
        <f t="shared" si="18"/>
        <v/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</row>
    <row r="569" spans="1:54" x14ac:dyDescent="0.2">
      <c r="A569" s="110"/>
      <c r="B569" s="79" t="str">
        <f t="shared" si="19"/>
        <v/>
      </c>
      <c r="C569" s="112" t="str">
        <f t="shared" si="18"/>
        <v/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</row>
    <row r="570" spans="1:54" x14ac:dyDescent="0.2">
      <c r="A570" s="110"/>
      <c r="B570" s="79" t="str">
        <f t="shared" si="19"/>
        <v/>
      </c>
      <c r="C570" s="112" t="str">
        <f t="shared" si="18"/>
        <v/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</row>
    <row r="571" spans="1:54" x14ac:dyDescent="0.2">
      <c r="A571" s="110"/>
      <c r="B571" s="79" t="str">
        <f t="shared" si="19"/>
        <v/>
      </c>
      <c r="C571" s="112" t="str">
        <f t="shared" si="18"/>
        <v/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</row>
    <row r="572" spans="1:54" x14ac:dyDescent="0.2">
      <c r="A572" s="110"/>
      <c r="B572" s="79" t="str">
        <f t="shared" si="19"/>
        <v/>
      </c>
      <c r="C572" s="112" t="str">
        <f t="shared" si="18"/>
        <v/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</row>
    <row r="573" spans="1:54" x14ac:dyDescent="0.2">
      <c r="A573" s="110"/>
      <c r="B573" s="79" t="str">
        <f t="shared" si="19"/>
        <v/>
      </c>
      <c r="C573" s="112" t="str">
        <f t="shared" si="18"/>
        <v/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</row>
    <row r="574" spans="1:54" x14ac:dyDescent="0.2">
      <c r="A574" s="110"/>
      <c r="B574" s="79" t="str">
        <f t="shared" si="19"/>
        <v/>
      </c>
      <c r="C574" s="112" t="str">
        <f t="shared" si="18"/>
        <v/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</row>
    <row r="575" spans="1:54" x14ac:dyDescent="0.2">
      <c r="A575" s="110"/>
      <c r="B575" s="79" t="str">
        <f t="shared" si="19"/>
        <v/>
      </c>
      <c r="C575" s="112" t="str">
        <f t="shared" si="18"/>
        <v/>
      </c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</row>
    <row r="576" spans="1:54" x14ac:dyDescent="0.2">
      <c r="A576" s="110"/>
      <c r="B576" s="79" t="str">
        <f t="shared" si="19"/>
        <v/>
      </c>
      <c r="C576" s="112" t="str">
        <f t="shared" si="18"/>
        <v/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</row>
    <row r="577" spans="1:54" x14ac:dyDescent="0.2">
      <c r="A577" s="110"/>
      <c r="B577" s="79" t="str">
        <f t="shared" si="19"/>
        <v/>
      </c>
      <c r="C577" s="112" t="str">
        <f t="shared" si="18"/>
        <v/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</row>
    <row r="578" spans="1:54" x14ac:dyDescent="0.2">
      <c r="A578" s="110"/>
      <c r="B578" s="79" t="str">
        <f t="shared" si="19"/>
        <v/>
      </c>
      <c r="C578" s="112" t="str">
        <f t="shared" si="18"/>
        <v/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</row>
    <row r="579" spans="1:54" x14ac:dyDescent="0.2">
      <c r="A579" s="110"/>
      <c r="B579" s="79" t="str">
        <f t="shared" si="19"/>
        <v/>
      </c>
      <c r="C579" s="112" t="str">
        <f t="shared" si="18"/>
        <v/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</row>
    <row r="580" spans="1:54" x14ac:dyDescent="0.2">
      <c r="A580" s="110"/>
      <c r="B580" s="79" t="str">
        <f t="shared" si="19"/>
        <v/>
      </c>
      <c r="C580" s="112" t="str">
        <f t="shared" si="18"/>
        <v/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</row>
    <row r="581" spans="1:54" x14ac:dyDescent="0.2">
      <c r="A581" s="110"/>
      <c r="B581" s="79" t="str">
        <f t="shared" si="19"/>
        <v/>
      </c>
      <c r="C581" s="112" t="str">
        <f t="shared" si="18"/>
        <v/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</row>
    <row r="582" spans="1:54" x14ac:dyDescent="0.2">
      <c r="A582" s="110"/>
      <c r="B582" s="79" t="str">
        <f t="shared" si="19"/>
        <v/>
      </c>
      <c r="C582" s="112" t="str">
        <f t="shared" si="18"/>
        <v/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</row>
    <row r="583" spans="1:54" x14ac:dyDescent="0.2">
      <c r="A583" s="110"/>
      <c r="B583" s="79" t="str">
        <f t="shared" si="19"/>
        <v/>
      </c>
      <c r="C583" s="112" t="str">
        <f t="shared" si="18"/>
        <v/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</row>
    <row r="584" spans="1:54" x14ac:dyDescent="0.2">
      <c r="A584" s="110"/>
      <c r="B584" s="79" t="str">
        <f t="shared" si="19"/>
        <v/>
      </c>
      <c r="C584" s="112" t="str">
        <f t="shared" si="18"/>
        <v/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</row>
    <row r="585" spans="1:54" x14ac:dyDescent="0.2">
      <c r="A585" s="110"/>
      <c r="B585" s="79" t="str">
        <f t="shared" si="19"/>
        <v/>
      </c>
      <c r="C585" s="112" t="str">
        <f t="shared" ref="C585:C648" si="20">IF(A585="","",IF(ISERROR(VLOOKUP(TEXT(A585,0),remples,8,0)),IF(ISERROR(VLOOKUP(TEXT(A585,0),rempl_ficha,6,0)),"***** Codigo No Encontrado *****",UPPER((VLOOKUP(TEXT(A585,0),rempl_ficha,6,0)))),VLOOKUP(TEXT(A585,0),remples,8,0)))</f>
        <v/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</row>
    <row r="586" spans="1:54" x14ac:dyDescent="0.2">
      <c r="A586" s="110"/>
      <c r="B586" s="79" t="str">
        <f t="shared" ref="B586:B649" si="21">IF(A586="","",IF(ISERROR(VLOOKUP(TEXT(A586,0),remples,3,0)),IF(ISERROR(VLOOKUP(TEXT(A586,0),rempl_ficha,7,0)),"***** Codigo No Encontrado *****",UPPER((VLOOKUP(TEXT(A586,0),rempl_ficha,7,0)&amp;"   "&amp;VLOOKUP(TEXT(A586,0),rempl_ficha,8,0)&amp;","&amp;VLOOKUP(TEXT(A586,0),rempl_ficha,9,0)))),VLOOKUP(TEXT(A586,0),remples,3,0)))</f>
        <v/>
      </c>
      <c r="C586" s="112" t="str">
        <f t="shared" si="20"/>
        <v/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</row>
    <row r="587" spans="1:54" x14ac:dyDescent="0.2">
      <c r="A587" s="110"/>
      <c r="B587" s="79" t="str">
        <f t="shared" si="21"/>
        <v/>
      </c>
      <c r="C587" s="112" t="str">
        <f t="shared" si="20"/>
        <v/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</row>
    <row r="588" spans="1:54" x14ac:dyDescent="0.2">
      <c r="A588" s="110"/>
      <c r="B588" s="79" t="str">
        <f t="shared" si="21"/>
        <v/>
      </c>
      <c r="C588" s="112" t="str">
        <f t="shared" si="20"/>
        <v/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</row>
    <row r="589" spans="1:54" x14ac:dyDescent="0.2">
      <c r="A589" s="110"/>
      <c r="B589" s="79" t="str">
        <f t="shared" si="21"/>
        <v/>
      </c>
      <c r="C589" s="112" t="str">
        <f t="shared" si="20"/>
        <v/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</row>
    <row r="590" spans="1:54" x14ac:dyDescent="0.2">
      <c r="A590" s="110"/>
      <c r="B590" s="79" t="str">
        <f t="shared" si="21"/>
        <v/>
      </c>
      <c r="C590" s="112" t="str">
        <f t="shared" si="20"/>
        <v/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</row>
    <row r="591" spans="1:54" x14ac:dyDescent="0.2">
      <c r="A591" s="110"/>
      <c r="B591" s="79" t="str">
        <f t="shared" si="21"/>
        <v/>
      </c>
      <c r="C591" s="112" t="str">
        <f t="shared" si="20"/>
        <v/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</row>
    <row r="592" spans="1:54" x14ac:dyDescent="0.2">
      <c r="A592" s="110"/>
      <c r="B592" s="79" t="str">
        <f t="shared" si="21"/>
        <v/>
      </c>
      <c r="C592" s="112" t="str">
        <f t="shared" si="20"/>
        <v/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</row>
    <row r="593" spans="1:54" x14ac:dyDescent="0.2">
      <c r="A593" s="110"/>
      <c r="B593" s="79" t="str">
        <f t="shared" si="21"/>
        <v/>
      </c>
      <c r="C593" s="112" t="str">
        <f t="shared" si="20"/>
        <v/>
      </c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</row>
    <row r="594" spans="1:54" x14ac:dyDescent="0.2">
      <c r="A594" s="110"/>
      <c r="B594" s="79" t="str">
        <f t="shared" si="21"/>
        <v/>
      </c>
      <c r="C594" s="112" t="str">
        <f t="shared" si="20"/>
        <v/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</row>
    <row r="595" spans="1:54" x14ac:dyDescent="0.2">
      <c r="A595" s="110"/>
      <c r="B595" s="79" t="str">
        <f t="shared" si="21"/>
        <v/>
      </c>
      <c r="C595" s="112" t="str">
        <f t="shared" si="20"/>
        <v/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</row>
    <row r="596" spans="1:54" x14ac:dyDescent="0.2">
      <c r="A596" s="110"/>
      <c r="B596" s="79" t="str">
        <f t="shared" si="21"/>
        <v/>
      </c>
      <c r="C596" s="112" t="str">
        <f t="shared" si="20"/>
        <v/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</row>
    <row r="597" spans="1:54" x14ac:dyDescent="0.2">
      <c r="A597" s="110"/>
      <c r="B597" s="79" t="str">
        <f t="shared" si="21"/>
        <v/>
      </c>
      <c r="C597" s="112" t="str">
        <f t="shared" si="20"/>
        <v/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</row>
    <row r="598" spans="1:54" x14ac:dyDescent="0.2">
      <c r="A598" s="110"/>
      <c r="B598" s="79" t="str">
        <f t="shared" si="21"/>
        <v/>
      </c>
      <c r="C598" s="112" t="str">
        <f t="shared" si="20"/>
        <v/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</row>
    <row r="599" spans="1:54" x14ac:dyDescent="0.2">
      <c r="A599" s="110"/>
      <c r="B599" s="79" t="str">
        <f t="shared" si="21"/>
        <v/>
      </c>
      <c r="C599" s="112" t="str">
        <f t="shared" si="20"/>
        <v/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</row>
    <row r="600" spans="1:54" x14ac:dyDescent="0.2">
      <c r="A600" s="110"/>
      <c r="B600" s="79" t="str">
        <f t="shared" si="21"/>
        <v/>
      </c>
      <c r="C600" s="112" t="str">
        <f t="shared" si="20"/>
        <v/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</row>
    <row r="601" spans="1:54" x14ac:dyDescent="0.2">
      <c r="A601" s="110"/>
      <c r="B601" s="79" t="str">
        <f t="shared" si="21"/>
        <v/>
      </c>
      <c r="C601" s="112" t="str">
        <f t="shared" si="20"/>
        <v/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</row>
    <row r="602" spans="1:54" x14ac:dyDescent="0.2">
      <c r="A602" s="110"/>
      <c r="B602" s="79" t="str">
        <f t="shared" si="21"/>
        <v/>
      </c>
      <c r="C602" s="112" t="str">
        <f t="shared" si="20"/>
        <v/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</row>
    <row r="603" spans="1:54" x14ac:dyDescent="0.2">
      <c r="A603" s="110"/>
      <c r="B603" s="79" t="str">
        <f t="shared" si="21"/>
        <v/>
      </c>
      <c r="C603" s="112" t="str">
        <f t="shared" si="20"/>
        <v/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</row>
    <row r="604" spans="1:54" x14ac:dyDescent="0.2">
      <c r="A604" s="110"/>
      <c r="B604" s="79" t="str">
        <f t="shared" si="21"/>
        <v/>
      </c>
      <c r="C604" s="112" t="str">
        <f t="shared" si="20"/>
        <v/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</row>
    <row r="605" spans="1:54" x14ac:dyDescent="0.2">
      <c r="A605" s="110"/>
      <c r="B605" s="79" t="str">
        <f t="shared" si="21"/>
        <v/>
      </c>
      <c r="C605" s="112" t="str">
        <f t="shared" si="20"/>
        <v/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</row>
    <row r="606" spans="1:54" x14ac:dyDescent="0.2">
      <c r="A606" s="110"/>
      <c r="B606" s="79" t="str">
        <f t="shared" si="21"/>
        <v/>
      </c>
      <c r="C606" s="112" t="str">
        <f t="shared" si="20"/>
        <v/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</row>
    <row r="607" spans="1:54" x14ac:dyDescent="0.2">
      <c r="A607" s="110"/>
      <c r="B607" s="79" t="str">
        <f t="shared" si="21"/>
        <v/>
      </c>
      <c r="C607" s="112" t="str">
        <f t="shared" si="20"/>
        <v/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</row>
    <row r="608" spans="1:54" x14ac:dyDescent="0.2">
      <c r="A608" s="110"/>
      <c r="B608" s="79" t="str">
        <f t="shared" si="21"/>
        <v/>
      </c>
      <c r="C608" s="112" t="str">
        <f t="shared" si="20"/>
        <v/>
      </c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</row>
    <row r="609" spans="1:54" x14ac:dyDescent="0.2">
      <c r="A609" s="110"/>
      <c r="B609" s="79" t="str">
        <f t="shared" si="21"/>
        <v/>
      </c>
      <c r="C609" s="112" t="str">
        <f t="shared" si="20"/>
        <v/>
      </c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</row>
    <row r="610" spans="1:54" x14ac:dyDescent="0.2">
      <c r="A610" s="110"/>
      <c r="B610" s="79" t="str">
        <f t="shared" si="21"/>
        <v/>
      </c>
      <c r="C610" s="112" t="str">
        <f t="shared" si="20"/>
        <v/>
      </c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</row>
    <row r="611" spans="1:54" x14ac:dyDescent="0.2">
      <c r="A611" s="110"/>
      <c r="B611" s="79" t="str">
        <f t="shared" si="21"/>
        <v/>
      </c>
      <c r="C611" s="112" t="str">
        <f t="shared" si="20"/>
        <v/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</row>
    <row r="612" spans="1:54" x14ac:dyDescent="0.2">
      <c r="A612" s="110"/>
      <c r="B612" s="79" t="str">
        <f t="shared" si="21"/>
        <v/>
      </c>
      <c r="C612" s="112" t="str">
        <f t="shared" si="20"/>
        <v/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</row>
    <row r="613" spans="1:54" x14ac:dyDescent="0.2">
      <c r="A613" s="110"/>
      <c r="B613" s="79" t="str">
        <f t="shared" si="21"/>
        <v/>
      </c>
      <c r="C613" s="112" t="str">
        <f t="shared" si="20"/>
        <v/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</row>
    <row r="614" spans="1:54" x14ac:dyDescent="0.2">
      <c r="A614" s="110"/>
      <c r="B614" s="79" t="str">
        <f t="shared" si="21"/>
        <v/>
      </c>
      <c r="C614" s="112" t="str">
        <f t="shared" si="20"/>
        <v/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</row>
    <row r="615" spans="1:54" x14ac:dyDescent="0.2">
      <c r="A615" s="110"/>
      <c r="B615" s="79" t="str">
        <f t="shared" si="21"/>
        <v/>
      </c>
      <c r="C615" s="112" t="str">
        <f t="shared" si="20"/>
        <v/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</row>
    <row r="616" spans="1:54" x14ac:dyDescent="0.2">
      <c r="A616" s="110"/>
      <c r="B616" s="79" t="str">
        <f t="shared" si="21"/>
        <v/>
      </c>
      <c r="C616" s="112" t="str">
        <f t="shared" si="20"/>
        <v/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</row>
    <row r="617" spans="1:54" x14ac:dyDescent="0.2">
      <c r="A617" s="110"/>
      <c r="B617" s="79" t="str">
        <f t="shared" si="21"/>
        <v/>
      </c>
      <c r="C617" s="112" t="str">
        <f t="shared" si="20"/>
        <v/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</row>
    <row r="618" spans="1:54" x14ac:dyDescent="0.2">
      <c r="A618" s="110"/>
      <c r="B618" s="79" t="str">
        <f t="shared" si="21"/>
        <v/>
      </c>
      <c r="C618" s="112" t="str">
        <f t="shared" si="20"/>
        <v/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</row>
    <row r="619" spans="1:54" x14ac:dyDescent="0.2">
      <c r="A619" s="110"/>
      <c r="B619" s="79" t="str">
        <f t="shared" si="21"/>
        <v/>
      </c>
      <c r="C619" s="112" t="str">
        <f t="shared" si="20"/>
        <v/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</row>
    <row r="620" spans="1:54" x14ac:dyDescent="0.2">
      <c r="A620" s="110"/>
      <c r="B620" s="79" t="str">
        <f t="shared" si="21"/>
        <v/>
      </c>
      <c r="C620" s="112" t="str">
        <f t="shared" si="20"/>
        <v/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</row>
    <row r="621" spans="1:54" x14ac:dyDescent="0.2">
      <c r="A621" s="110"/>
      <c r="B621" s="79" t="str">
        <f t="shared" si="21"/>
        <v/>
      </c>
      <c r="C621" s="112" t="str">
        <f t="shared" si="20"/>
        <v/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</row>
    <row r="622" spans="1:54" x14ac:dyDescent="0.2">
      <c r="A622" s="110"/>
      <c r="B622" s="79" t="str">
        <f t="shared" si="21"/>
        <v/>
      </c>
      <c r="C622" s="112" t="str">
        <f t="shared" si="20"/>
        <v/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</row>
    <row r="623" spans="1:54" x14ac:dyDescent="0.2">
      <c r="A623" s="110"/>
      <c r="B623" s="79" t="str">
        <f t="shared" si="21"/>
        <v/>
      </c>
      <c r="C623" s="112" t="str">
        <f t="shared" si="20"/>
        <v/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</row>
    <row r="624" spans="1:54" x14ac:dyDescent="0.2">
      <c r="A624" s="110"/>
      <c r="B624" s="79" t="str">
        <f t="shared" si="21"/>
        <v/>
      </c>
      <c r="C624" s="112" t="str">
        <f t="shared" si="20"/>
        <v/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</row>
    <row r="625" spans="1:54" x14ac:dyDescent="0.2">
      <c r="A625" s="110"/>
      <c r="B625" s="79" t="str">
        <f t="shared" si="21"/>
        <v/>
      </c>
      <c r="C625" s="112" t="str">
        <f t="shared" si="20"/>
        <v/>
      </c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</row>
    <row r="626" spans="1:54" x14ac:dyDescent="0.2">
      <c r="A626" s="110"/>
      <c r="B626" s="79" t="str">
        <f t="shared" si="21"/>
        <v/>
      </c>
      <c r="C626" s="112" t="str">
        <f t="shared" si="20"/>
        <v/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</row>
    <row r="627" spans="1:54" x14ac:dyDescent="0.2">
      <c r="A627" s="110"/>
      <c r="B627" s="79" t="str">
        <f t="shared" si="21"/>
        <v/>
      </c>
      <c r="C627" s="112" t="str">
        <f t="shared" si="20"/>
        <v/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</row>
    <row r="628" spans="1:54" x14ac:dyDescent="0.2">
      <c r="A628" s="110"/>
      <c r="B628" s="79" t="str">
        <f t="shared" si="21"/>
        <v/>
      </c>
      <c r="C628" s="112" t="str">
        <f t="shared" si="20"/>
        <v/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</row>
    <row r="629" spans="1:54" x14ac:dyDescent="0.2">
      <c r="A629" s="110"/>
      <c r="B629" s="79" t="str">
        <f t="shared" si="21"/>
        <v/>
      </c>
      <c r="C629" s="112" t="str">
        <f t="shared" si="20"/>
        <v/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</row>
    <row r="630" spans="1:54" x14ac:dyDescent="0.2">
      <c r="A630" s="110"/>
      <c r="B630" s="79" t="str">
        <f t="shared" si="21"/>
        <v/>
      </c>
      <c r="C630" s="112" t="str">
        <f t="shared" si="20"/>
        <v/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</row>
    <row r="631" spans="1:54" x14ac:dyDescent="0.2">
      <c r="A631" s="110"/>
      <c r="B631" s="79" t="str">
        <f t="shared" si="21"/>
        <v/>
      </c>
      <c r="C631" s="112" t="str">
        <f t="shared" si="20"/>
        <v/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</row>
    <row r="632" spans="1:54" x14ac:dyDescent="0.2">
      <c r="A632" s="110"/>
      <c r="B632" s="79" t="str">
        <f t="shared" si="21"/>
        <v/>
      </c>
      <c r="C632" s="112" t="str">
        <f t="shared" si="20"/>
        <v/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</row>
    <row r="633" spans="1:54" x14ac:dyDescent="0.2">
      <c r="A633" s="110"/>
      <c r="B633" s="79" t="str">
        <f t="shared" si="21"/>
        <v/>
      </c>
      <c r="C633" s="112" t="str">
        <f t="shared" si="20"/>
        <v/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</row>
    <row r="634" spans="1:54" x14ac:dyDescent="0.2">
      <c r="A634" s="110"/>
      <c r="B634" s="79" t="str">
        <f t="shared" si="21"/>
        <v/>
      </c>
      <c r="C634" s="112" t="str">
        <f t="shared" si="20"/>
        <v/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</row>
    <row r="635" spans="1:54" x14ac:dyDescent="0.2">
      <c r="A635" s="110"/>
      <c r="B635" s="79" t="str">
        <f t="shared" si="21"/>
        <v/>
      </c>
      <c r="C635" s="112" t="str">
        <f t="shared" si="20"/>
        <v/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</row>
    <row r="636" spans="1:54" x14ac:dyDescent="0.2">
      <c r="A636" s="110"/>
      <c r="B636" s="79" t="str">
        <f t="shared" si="21"/>
        <v/>
      </c>
      <c r="C636" s="112" t="str">
        <f t="shared" si="20"/>
        <v/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</row>
    <row r="637" spans="1:54" x14ac:dyDescent="0.2">
      <c r="A637" s="110"/>
      <c r="B637" s="79" t="str">
        <f t="shared" si="21"/>
        <v/>
      </c>
      <c r="C637" s="112" t="str">
        <f t="shared" si="20"/>
        <v/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</row>
    <row r="638" spans="1:54" x14ac:dyDescent="0.2">
      <c r="A638" s="110"/>
      <c r="B638" s="79" t="str">
        <f t="shared" si="21"/>
        <v/>
      </c>
      <c r="C638" s="112" t="str">
        <f t="shared" si="20"/>
        <v/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</row>
    <row r="639" spans="1:54" x14ac:dyDescent="0.2">
      <c r="A639" s="110"/>
      <c r="B639" s="79" t="str">
        <f t="shared" si="21"/>
        <v/>
      </c>
      <c r="C639" s="112" t="str">
        <f t="shared" si="20"/>
        <v/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</row>
    <row r="640" spans="1:54" x14ac:dyDescent="0.2">
      <c r="A640" s="110"/>
      <c r="B640" s="79" t="str">
        <f t="shared" si="21"/>
        <v/>
      </c>
      <c r="C640" s="112" t="str">
        <f t="shared" si="20"/>
        <v/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</row>
    <row r="641" spans="1:54" x14ac:dyDescent="0.2">
      <c r="A641" s="110"/>
      <c r="B641" s="79" t="str">
        <f t="shared" si="21"/>
        <v/>
      </c>
      <c r="C641" s="112" t="str">
        <f t="shared" si="20"/>
        <v/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</row>
    <row r="642" spans="1:54" x14ac:dyDescent="0.2">
      <c r="A642" s="110"/>
      <c r="B642" s="79" t="str">
        <f t="shared" si="21"/>
        <v/>
      </c>
      <c r="C642" s="112" t="str">
        <f t="shared" si="20"/>
        <v/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</row>
    <row r="643" spans="1:54" x14ac:dyDescent="0.2">
      <c r="A643" s="110"/>
      <c r="B643" s="79" t="str">
        <f t="shared" si="21"/>
        <v/>
      </c>
      <c r="C643" s="112" t="str">
        <f t="shared" si="20"/>
        <v/>
      </c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</row>
    <row r="644" spans="1:54" x14ac:dyDescent="0.2">
      <c r="A644" s="110"/>
      <c r="B644" s="79" t="str">
        <f t="shared" si="21"/>
        <v/>
      </c>
      <c r="C644" s="112" t="str">
        <f t="shared" si="20"/>
        <v/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</row>
    <row r="645" spans="1:54" x14ac:dyDescent="0.2">
      <c r="A645" s="110"/>
      <c r="B645" s="79" t="str">
        <f t="shared" si="21"/>
        <v/>
      </c>
      <c r="C645" s="112" t="str">
        <f t="shared" si="20"/>
        <v/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</row>
    <row r="646" spans="1:54" x14ac:dyDescent="0.2">
      <c r="A646" s="110"/>
      <c r="B646" s="79" t="str">
        <f t="shared" si="21"/>
        <v/>
      </c>
      <c r="C646" s="112" t="str">
        <f t="shared" si="20"/>
        <v/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</row>
    <row r="647" spans="1:54" x14ac:dyDescent="0.2">
      <c r="A647" s="110"/>
      <c r="B647" s="79" t="str">
        <f t="shared" si="21"/>
        <v/>
      </c>
      <c r="C647" s="112" t="str">
        <f t="shared" si="20"/>
        <v/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</row>
    <row r="648" spans="1:54" x14ac:dyDescent="0.2">
      <c r="A648" s="110"/>
      <c r="B648" s="79" t="str">
        <f t="shared" si="21"/>
        <v/>
      </c>
      <c r="C648" s="112" t="str">
        <f t="shared" si="20"/>
        <v/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</row>
    <row r="649" spans="1:54" x14ac:dyDescent="0.2">
      <c r="A649" s="110"/>
      <c r="B649" s="79" t="str">
        <f t="shared" si="21"/>
        <v/>
      </c>
      <c r="C649" s="112" t="str">
        <f t="shared" ref="C649:C712" si="22">IF(A649="","",IF(ISERROR(VLOOKUP(TEXT(A649,0),remples,8,0)),IF(ISERROR(VLOOKUP(TEXT(A649,0),rempl_ficha,6,0)),"***** Codigo No Encontrado *****",UPPER((VLOOKUP(TEXT(A649,0),rempl_ficha,6,0)))),VLOOKUP(TEXT(A649,0),remples,8,0)))</f>
        <v/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</row>
    <row r="650" spans="1:54" x14ac:dyDescent="0.2">
      <c r="A650" s="110"/>
      <c r="B650" s="79" t="str">
        <f t="shared" ref="B650:B713" si="23">IF(A650="","",IF(ISERROR(VLOOKUP(TEXT(A650,0),remples,3,0)),IF(ISERROR(VLOOKUP(TEXT(A650,0),rempl_ficha,7,0)),"***** Codigo No Encontrado *****",UPPER((VLOOKUP(TEXT(A650,0),rempl_ficha,7,0)&amp;"   "&amp;VLOOKUP(TEXT(A650,0),rempl_ficha,8,0)&amp;","&amp;VLOOKUP(TEXT(A650,0),rempl_ficha,9,0)))),VLOOKUP(TEXT(A650,0),remples,3,0)))</f>
        <v/>
      </c>
      <c r="C650" s="112" t="str">
        <f t="shared" si="22"/>
        <v/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</row>
    <row r="651" spans="1:54" x14ac:dyDescent="0.2">
      <c r="A651" s="110"/>
      <c r="B651" s="79" t="str">
        <f t="shared" si="23"/>
        <v/>
      </c>
      <c r="C651" s="112" t="str">
        <f t="shared" si="22"/>
        <v/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</row>
    <row r="652" spans="1:54" x14ac:dyDescent="0.2">
      <c r="A652" s="110"/>
      <c r="B652" s="79" t="str">
        <f t="shared" si="23"/>
        <v/>
      </c>
      <c r="C652" s="112" t="str">
        <f t="shared" si="22"/>
        <v/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</row>
    <row r="653" spans="1:54" x14ac:dyDescent="0.2">
      <c r="A653" s="110"/>
      <c r="B653" s="79" t="str">
        <f t="shared" si="23"/>
        <v/>
      </c>
      <c r="C653" s="112" t="str">
        <f t="shared" si="22"/>
        <v/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</row>
    <row r="654" spans="1:54" x14ac:dyDescent="0.2">
      <c r="A654" s="110"/>
      <c r="B654" s="79" t="str">
        <f t="shared" si="23"/>
        <v/>
      </c>
      <c r="C654" s="112" t="str">
        <f t="shared" si="22"/>
        <v/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</row>
    <row r="655" spans="1:54" x14ac:dyDescent="0.2">
      <c r="A655" s="110"/>
      <c r="B655" s="79" t="str">
        <f t="shared" si="23"/>
        <v/>
      </c>
      <c r="C655" s="112" t="str">
        <f t="shared" si="22"/>
        <v/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</row>
    <row r="656" spans="1:54" x14ac:dyDescent="0.2">
      <c r="A656" s="110"/>
      <c r="B656" s="79" t="str">
        <f t="shared" si="23"/>
        <v/>
      </c>
      <c r="C656" s="112" t="str">
        <f t="shared" si="22"/>
        <v/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</row>
    <row r="657" spans="1:54" x14ac:dyDescent="0.2">
      <c r="A657" s="110"/>
      <c r="B657" s="79" t="str">
        <f t="shared" si="23"/>
        <v/>
      </c>
      <c r="C657" s="112" t="str">
        <f t="shared" si="22"/>
        <v/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</row>
    <row r="658" spans="1:54" x14ac:dyDescent="0.2">
      <c r="A658" s="110"/>
      <c r="B658" s="79" t="str">
        <f t="shared" si="23"/>
        <v/>
      </c>
      <c r="C658" s="112" t="str">
        <f t="shared" si="22"/>
        <v/>
      </c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</row>
    <row r="659" spans="1:54" x14ac:dyDescent="0.2">
      <c r="A659" s="110"/>
      <c r="B659" s="79" t="str">
        <f t="shared" si="23"/>
        <v/>
      </c>
      <c r="C659" s="112" t="str">
        <f t="shared" si="22"/>
        <v/>
      </c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</row>
    <row r="660" spans="1:54" x14ac:dyDescent="0.2">
      <c r="A660" s="110"/>
      <c r="B660" s="79" t="str">
        <f t="shared" si="23"/>
        <v/>
      </c>
      <c r="C660" s="112" t="str">
        <f t="shared" si="22"/>
        <v/>
      </c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</row>
    <row r="661" spans="1:54" x14ac:dyDescent="0.2">
      <c r="A661" s="110"/>
      <c r="B661" s="79" t="str">
        <f t="shared" si="23"/>
        <v/>
      </c>
      <c r="C661" s="112" t="str">
        <f t="shared" si="22"/>
        <v/>
      </c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</row>
    <row r="662" spans="1:54" x14ac:dyDescent="0.2">
      <c r="A662" s="110"/>
      <c r="B662" s="79" t="str">
        <f t="shared" si="23"/>
        <v/>
      </c>
      <c r="C662" s="112" t="str">
        <f t="shared" si="22"/>
        <v/>
      </c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</row>
    <row r="663" spans="1:54" x14ac:dyDescent="0.2">
      <c r="A663" s="110"/>
      <c r="B663" s="79" t="str">
        <f t="shared" si="23"/>
        <v/>
      </c>
      <c r="C663" s="112" t="str">
        <f t="shared" si="22"/>
        <v/>
      </c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</row>
    <row r="664" spans="1:54" x14ac:dyDescent="0.2">
      <c r="A664" s="110"/>
      <c r="B664" s="79" t="str">
        <f t="shared" si="23"/>
        <v/>
      </c>
      <c r="C664" s="112" t="str">
        <f t="shared" si="22"/>
        <v/>
      </c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</row>
    <row r="665" spans="1:54" x14ac:dyDescent="0.2">
      <c r="A665" s="110"/>
      <c r="B665" s="79" t="str">
        <f t="shared" si="23"/>
        <v/>
      </c>
      <c r="C665" s="112" t="str">
        <f t="shared" si="22"/>
        <v/>
      </c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</row>
    <row r="666" spans="1:54" x14ac:dyDescent="0.2">
      <c r="A666" s="110"/>
      <c r="B666" s="79" t="str">
        <f t="shared" si="23"/>
        <v/>
      </c>
      <c r="C666" s="112" t="str">
        <f t="shared" si="22"/>
        <v/>
      </c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</row>
    <row r="667" spans="1:54" x14ac:dyDescent="0.2">
      <c r="A667" s="110"/>
      <c r="B667" s="79" t="str">
        <f t="shared" si="23"/>
        <v/>
      </c>
      <c r="C667" s="112" t="str">
        <f t="shared" si="22"/>
        <v/>
      </c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</row>
    <row r="668" spans="1:54" x14ac:dyDescent="0.2">
      <c r="A668" s="110"/>
      <c r="B668" s="79" t="str">
        <f t="shared" si="23"/>
        <v/>
      </c>
      <c r="C668" s="112" t="str">
        <f t="shared" si="22"/>
        <v/>
      </c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</row>
    <row r="669" spans="1:54" x14ac:dyDescent="0.2">
      <c r="A669" s="110"/>
      <c r="B669" s="79" t="str">
        <f t="shared" si="23"/>
        <v/>
      </c>
      <c r="C669" s="112" t="str">
        <f t="shared" si="22"/>
        <v/>
      </c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</row>
    <row r="670" spans="1:54" x14ac:dyDescent="0.2">
      <c r="A670" s="110"/>
      <c r="B670" s="79" t="str">
        <f t="shared" si="23"/>
        <v/>
      </c>
      <c r="C670" s="112" t="str">
        <f t="shared" si="22"/>
        <v/>
      </c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</row>
    <row r="671" spans="1:54" x14ac:dyDescent="0.2">
      <c r="A671" s="110"/>
      <c r="B671" s="79" t="str">
        <f t="shared" si="23"/>
        <v/>
      </c>
      <c r="C671" s="112" t="str">
        <f t="shared" si="22"/>
        <v/>
      </c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</row>
    <row r="672" spans="1:54" x14ac:dyDescent="0.2">
      <c r="A672" s="110"/>
      <c r="B672" s="79" t="str">
        <f t="shared" si="23"/>
        <v/>
      </c>
      <c r="C672" s="112" t="str">
        <f t="shared" si="22"/>
        <v/>
      </c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</row>
    <row r="673" spans="1:54" x14ac:dyDescent="0.2">
      <c r="A673" s="110"/>
      <c r="B673" s="79" t="str">
        <f t="shared" si="23"/>
        <v/>
      </c>
      <c r="C673" s="112" t="str">
        <f t="shared" si="22"/>
        <v/>
      </c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</row>
    <row r="674" spans="1:54" x14ac:dyDescent="0.2">
      <c r="A674" s="110"/>
      <c r="B674" s="79" t="str">
        <f t="shared" si="23"/>
        <v/>
      </c>
      <c r="C674" s="112" t="str">
        <f t="shared" si="22"/>
        <v/>
      </c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</row>
    <row r="675" spans="1:54" x14ac:dyDescent="0.2">
      <c r="A675" s="110"/>
      <c r="B675" s="79" t="str">
        <f t="shared" si="23"/>
        <v/>
      </c>
      <c r="C675" s="112" t="str">
        <f t="shared" si="22"/>
        <v/>
      </c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</row>
    <row r="676" spans="1:54" x14ac:dyDescent="0.2">
      <c r="A676" s="110"/>
      <c r="B676" s="79" t="str">
        <f t="shared" si="23"/>
        <v/>
      </c>
      <c r="C676" s="112" t="str">
        <f t="shared" si="22"/>
        <v/>
      </c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</row>
    <row r="677" spans="1:54" x14ac:dyDescent="0.2">
      <c r="A677" s="110"/>
      <c r="B677" s="79" t="str">
        <f t="shared" si="23"/>
        <v/>
      </c>
      <c r="C677" s="112" t="str">
        <f t="shared" si="22"/>
        <v/>
      </c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</row>
    <row r="678" spans="1:54" x14ac:dyDescent="0.2">
      <c r="A678" s="110"/>
      <c r="B678" s="79" t="str">
        <f t="shared" si="23"/>
        <v/>
      </c>
      <c r="C678" s="112" t="str">
        <f t="shared" si="22"/>
        <v/>
      </c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</row>
    <row r="679" spans="1:54" x14ac:dyDescent="0.2">
      <c r="A679" s="110"/>
      <c r="B679" s="79" t="str">
        <f t="shared" si="23"/>
        <v/>
      </c>
      <c r="C679" s="112" t="str">
        <f t="shared" si="22"/>
        <v/>
      </c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</row>
    <row r="680" spans="1:54" x14ac:dyDescent="0.2">
      <c r="A680" s="110"/>
      <c r="B680" s="79" t="str">
        <f t="shared" si="23"/>
        <v/>
      </c>
      <c r="C680" s="112" t="str">
        <f t="shared" si="22"/>
        <v/>
      </c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</row>
    <row r="681" spans="1:54" x14ac:dyDescent="0.2">
      <c r="A681" s="110"/>
      <c r="B681" s="79" t="str">
        <f t="shared" si="23"/>
        <v/>
      </c>
      <c r="C681" s="112" t="str">
        <f t="shared" si="22"/>
        <v/>
      </c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</row>
    <row r="682" spans="1:54" x14ac:dyDescent="0.2">
      <c r="A682" s="110"/>
      <c r="B682" s="79" t="str">
        <f t="shared" si="23"/>
        <v/>
      </c>
      <c r="C682" s="112" t="str">
        <f t="shared" si="22"/>
        <v/>
      </c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</row>
    <row r="683" spans="1:54" x14ac:dyDescent="0.2">
      <c r="A683" s="110"/>
      <c r="B683" s="79" t="str">
        <f t="shared" si="23"/>
        <v/>
      </c>
      <c r="C683" s="112" t="str">
        <f t="shared" si="22"/>
        <v/>
      </c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</row>
    <row r="684" spans="1:54" x14ac:dyDescent="0.2">
      <c r="A684" s="110"/>
      <c r="B684" s="79" t="str">
        <f t="shared" si="23"/>
        <v/>
      </c>
      <c r="C684" s="112" t="str">
        <f t="shared" si="22"/>
        <v/>
      </c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</row>
    <row r="685" spans="1:54" x14ac:dyDescent="0.2">
      <c r="A685" s="110"/>
      <c r="B685" s="79" t="str">
        <f t="shared" si="23"/>
        <v/>
      </c>
      <c r="C685" s="112" t="str">
        <f t="shared" si="22"/>
        <v/>
      </c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</row>
    <row r="686" spans="1:54" x14ac:dyDescent="0.2">
      <c r="A686" s="110"/>
      <c r="B686" s="79" t="str">
        <f t="shared" si="23"/>
        <v/>
      </c>
      <c r="C686" s="112" t="str">
        <f t="shared" si="22"/>
        <v/>
      </c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</row>
    <row r="687" spans="1:54" x14ac:dyDescent="0.2">
      <c r="A687" s="110"/>
      <c r="B687" s="79" t="str">
        <f t="shared" si="23"/>
        <v/>
      </c>
      <c r="C687" s="112" t="str">
        <f t="shared" si="22"/>
        <v/>
      </c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</row>
    <row r="688" spans="1:54" x14ac:dyDescent="0.2">
      <c r="A688" s="110"/>
      <c r="B688" s="79" t="str">
        <f t="shared" si="23"/>
        <v/>
      </c>
      <c r="C688" s="112" t="str">
        <f t="shared" si="22"/>
        <v/>
      </c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</row>
    <row r="689" spans="1:54" x14ac:dyDescent="0.2">
      <c r="A689" s="110"/>
      <c r="B689" s="79" t="str">
        <f t="shared" si="23"/>
        <v/>
      </c>
      <c r="C689" s="112" t="str">
        <f t="shared" si="22"/>
        <v/>
      </c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</row>
    <row r="690" spans="1:54" x14ac:dyDescent="0.2">
      <c r="A690" s="110"/>
      <c r="B690" s="79" t="str">
        <f t="shared" si="23"/>
        <v/>
      </c>
      <c r="C690" s="112" t="str">
        <f t="shared" si="22"/>
        <v/>
      </c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</row>
    <row r="691" spans="1:54" x14ac:dyDescent="0.2">
      <c r="A691" s="110"/>
      <c r="B691" s="79" t="str">
        <f t="shared" si="23"/>
        <v/>
      </c>
      <c r="C691" s="112" t="str">
        <f t="shared" si="22"/>
        <v/>
      </c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</row>
    <row r="692" spans="1:54" x14ac:dyDescent="0.2">
      <c r="A692" s="110"/>
      <c r="B692" s="79" t="str">
        <f t="shared" si="23"/>
        <v/>
      </c>
      <c r="C692" s="112" t="str">
        <f t="shared" si="22"/>
        <v/>
      </c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</row>
    <row r="693" spans="1:54" x14ac:dyDescent="0.2">
      <c r="A693" s="110"/>
      <c r="B693" s="79" t="str">
        <f t="shared" si="23"/>
        <v/>
      </c>
      <c r="C693" s="112" t="str">
        <f t="shared" si="22"/>
        <v/>
      </c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</row>
    <row r="694" spans="1:54" x14ac:dyDescent="0.2">
      <c r="A694" s="110"/>
      <c r="B694" s="79" t="str">
        <f t="shared" si="23"/>
        <v/>
      </c>
      <c r="C694" s="112" t="str">
        <f t="shared" si="22"/>
        <v/>
      </c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</row>
    <row r="695" spans="1:54" x14ac:dyDescent="0.2">
      <c r="A695" s="110"/>
      <c r="B695" s="79" t="str">
        <f t="shared" si="23"/>
        <v/>
      </c>
      <c r="C695" s="112" t="str">
        <f t="shared" si="22"/>
        <v/>
      </c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</row>
    <row r="696" spans="1:54" x14ac:dyDescent="0.2">
      <c r="A696" s="110"/>
      <c r="B696" s="79" t="str">
        <f t="shared" si="23"/>
        <v/>
      </c>
      <c r="C696" s="112" t="str">
        <f t="shared" si="22"/>
        <v/>
      </c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</row>
    <row r="697" spans="1:54" x14ac:dyDescent="0.2">
      <c r="A697" s="110"/>
      <c r="B697" s="79" t="str">
        <f t="shared" si="23"/>
        <v/>
      </c>
      <c r="C697" s="112" t="str">
        <f t="shared" si="22"/>
        <v/>
      </c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</row>
    <row r="698" spans="1:54" x14ac:dyDescent="0.2">
      <c r="A698" s="110"/>
      <c r="B698" s="79" t="str">
        <f t="shared" si="23"/>
        <v/>
      </c>
      <c r="C698" s="112" t="str">
        <f t="shared" si="22"/>
        <v/>
      </c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</row>
    <row r="699" spans="1:54" x14ac:dyDescent="0.2">
      <c r="A699" s="110"/>
      <c r="B699" s="79" t="str">
        <f t="shared" si="23"/>
        <v/>
      </c>
      <c r="C699" s="112" t="str">
        <f t="shared" si="22"/>
        <v/>
      </c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</row>
    <row r="700" spans="1:54" x14ac:dyDescent="0.2">
      <c r="A700" s="110"/>
      <c r="B700" s="79" t="str">
        <f t="shared" si="23"/>
        <v/>
      </c>
      <c r="C700" s="112" t="str">
        <f t="shared" si="22"/>
        <v/>
      </c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</row>
    <row r="701" spans="1:54" x14ac:dyDescent="0.2">
      <c r="A701" s="110"/>
      <c r="B701" s="79" t="str">
        <f t="shared" si="23"/>
        <v/>
      </c>
      <c r="C701" s="112" t="str">
        <f t="shared" si="22"/>
        <v/>
      </c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</row>
    <row r="702" spans="1:54" x14ac:dyDescent="0.2">
      <c r="A702" s="110"/>
      <c r="B702" s="79" t="str">
        <f t="shared" si="23"/>
        <v/>
      </c>
      <c r="C702" s="112" t="str">
        <f t="shared" si="22"/>
        <v/>
      </c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</row>
    <row r="703" spans="1:54" x14ac:dyDescent="0.2">
      <c r="A703" s="110"/>
      <c r="B703" s="79" t="str">
        <f t="shared" si="23"/>
        <v/>
      </c>
      <c r="C703" s="112" t="str">
        <f t="shared" si="22"/>
        <v/>
      </c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</row>
    <row r="704" spans="1:54" x14ac:dyDescent="0.2">
      <c r="A704" s="110"/>
      <c r="B704" s="79" t="str">
        <f t="shared" si="23"/>
        <v/>
      </c>
      <c r="C704" s="112" t="str">
        <f t="shared" si="22"/>
        <v/>
      </c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</row>
    <row r="705" spans="1:54" x14ac:dyDescent="0.2">
      <c r="A705" s="110"/>
      <c r="B705" s="79" t="str">
        <f t="shared" si="23"/>
        <v/>
      </c>
      <c r="C705" s="112" t="str">
        <f t="shared" si="22"/>
        <v/>
      </c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</row>
    <row r="706" spans="1:54" x14ac:dyDescent="0.2">
      <c r="A706" s="110"/>
      <c r="B706" s="79" t="str">
        <f t="shared" si="23"/>
        <v/>
      </c>
      <c r="C706" s="112" t="str">
        <f t="shared" si="22"/>
        <v/>
      </c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</row>
    <row r="707" spans="1:54" x14ac:dyDescent="0.2">
      <c r="A707" s="110"/>
      <c r="B707" s="79" t="str">
        <f t="shared" si="23"/>
        <v/>
      </c>
      <c r="C707" s="112" t="str">
        <f t="shared" si="22"/>
        <v/>
      </c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</row>
    <row r="708" spans="1:54" x14ac:dyDescent="0.2">
      <c r="A708" s="110"/>
      <c r="B708" s="79" t="str">
        <f t="shared" si="23"/>
        <v/>
      </c>
      <c r="C708" s="112" t="str">
        <f t="shared" si="22"/>
        <v/>
      </c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</row>
    <row r="709" spans="1:54" x14ac:dyDescent="0.2">
      <c r="A709" s="110"/>
      <c r="B709" s="79" t="str">
        <f t="shared" si="23"/>
        <v/>
      </c>
      <c r="C709" s="112" t="str">
        <f t="shared" si="22"/>
        <v/>
      </c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</row>
    <row r="710" spans="1:54" x14ac:dyDescent="0.2">
      <c r="A710" s="110"/>
      <c r="B710" s="79" t="str">
        <f t="shared" si="23"/>
        <v/>
      </c>
      <c r="C710" s="112" t="str">
        <f t="shared" si="22"/>
        <v/>
      </c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</row>
    <row r="711" spans="1:54" x14ac:dyDescent="0.2">
      <c r="A711" s="110"/>
      <c r="B711" s="79" t="str">
        <f t="shared" si="23"/>
        <v/>
      </c>
      <c r="C711" s="112" t="str">
        <f t="shared" si="22"/>
        <v/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</row>
    <row r="712" spans="1:54" x14ac:dyDescent="0.2">
      <c r="A712" s="110"/>
      <c r="B712" s="79" t="str">
        <f t="shared" si="23"/>
        <v/>
      </c>
      <c r="C712" s="112" t="str">
        <f t="shared" si="22"/>
        <v/>
      </c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</row>
    <row r="713" spans="1:54" x14ac:dyDescent="0.2">
      <c r="A713" s="110"/>
      <c r="B713" s="79" t="str">
        <f t="shared" si="23"/>
        <v/>
      </c>
      <c r="C713" s="112" t="str">
        <f t="shared" ref="C713:C776" si="24">IF(A713="","",IF(ISERROR(VLOOKUP(TEXT(A713,0),remples,8,0)),IF(ISERROR(VLOOKUP(TEXT(A713,0),rempl_ficha,6,0)),"***** Codigo No Encontrado *****",UPPER((VLOOKUP(TEXT(A713,0),rempl_ficha,6,0)))),VLOOKUP(TEXT(A713,0),remples,8,0)))</f>
        <v/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</row>
    <row r="714" spans="1:54" x14ac:dyDescent="0.2">
      <c r="A714" s="110"/>
      <c r="B714" s="79" t="str">
        <f t="shared" ref="B714:B777" si="25">IF(A714="","",IF(ISERROR(VLOOKUP(TEXT(A714,0),remples,3,0)),IF(ISERROR(VLOOKUP(TEXT(A714,0),rempl_ficha,7,0)),"***** Codigo No Encontrado *****",UPPER((VLOOKUP(TEXT(A714,0),rempl_ficha,7,0)&amp;"   "&amp;VLOOKUP(TEXT(A714,0),rempl_ficha,8,0)&amp;","&amp;VLOOKUP(TEXT(A714,0),rempl_ficha,9,0)))),VLOOKUP(TEXT(A714,0),remples,3,0)))</f>
        <v/>
      </c>
      <c r="C714" s="112" t="str">
        <f t="shared" si="24"/>
        <v/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</row>
    <row r="715" spans="1:54" x14ac:dyDescent="0.2">
      <c r="A715" s="110"/>
      <c r="B715" s="79" t="str">
        <f t="shared" si="25"/>
        <v/>
      </c>
      <c r="C715" s="112" t="str">
        <f t="shared" si="24"/>
        <v/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</row>
    <row r="716" spans="1:54" x14ac:dyDescent="0.2">
      <c r="A716" s="110"/>
      <c r="B716" s="79" t="str">
        <f t="shared" si="25"/>
        <v/>
      </c>
      <c r="C716" s="112" t="str">
        <f t="shared" si="24"/>
        <v/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</row>
    <row r="717" spans="1:54" x14ac:dyDescent="0.2">
      <c r="A717" s="110"/>
      <c r="B717" s="79" t="str">
        <f t="shared" si="25"/>
        <v/>
      </c>
      <c r="C717" s="112" t="str">
        <f t="shared" si="24"/>
        <v/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</row>
    <row r="718" spans="1:54" x14ac:dyDescent="0.2">
      <c r="A718" s="110"/>
      <c r="B718" s="79" t="str">
        <f t="shared" si="25"/>
        <v/>
      </c>
      <c r="C718" s="112" t="str">
        <f t="shared" si="24"/>
        <v/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</row>
    <row r="719" spans="1:54" x14ac:dyDescent="0.2">
      <c r="A719" s="110"/>
      <c r="B719" s="79" t="str">
        <f t="shared" si="25"/>
        <v/>
      </c>
      <c r="C719" s="112" t="str">
        <f t="shared" si="24"/>
        <v/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</row>
    <row r="720" spans="1:54" x14ac:dyDescent="0.2">
      <c r="A720" s="110"/>
      <c r="B720" s="79" t="str">
        <f t="shared" si="25"/>
        <v/>
      </c>
      <c r="C720" s="112" t="str">
        <f t="shared" si="24"/>
        <v/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</row>
    <row r="721" spans="1:54" x14ac:dyDescent="0.2">
      <c r="A721" s="110"/>
      <c r="B721" s="79" t="str">
        <f t="shared" si="25"/>
        <v/>
      </c>
      <c r="C721" s="112" t="str">
        <f t="shared" si="24"/>
        <v/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</row>
    <row r="722" spans="1:54" x14ac:dyDescent="0.2">
      <c r="A722" s="110"/>
      <c r="B722" s="79" t="str">
        <f t="shared" si="25"/>
        <v/>
      </c>
      <c r="C722" s="112" t="str">
        <f t="shared" si="24"/>
        <v/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</row>
    <row r="723" spans="1:54" x14ac:dyDescent="0.2">
      <c r="A723" s="110"/>
      <c r="B723" s="79" t="str">
        <f t="shared" si="25"/>
        <v/>
      </c>
      <c r="C723" s="112" t="str">
        <f t="shared" si="24"/>
        <v/>
      </c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</row>
    <row r="724" spans="1:54" x14ac:dyDescent="0.2">
      <c r="A724" s="110"/>
      <c r="B724" s="79" t="str">
        <f t="shared" si="25"/>
        <v/>
      </c>
      <c r="C724" s="112" t="str">
        <f t="shared" si="24"/>
        <v/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</row>
    <row r="725" spans="1:54" x14ac:dyDescent="0.2">
      <c r="A725" s="110"/>
      <c r="B725" s="79" t="str">
        <f t="shared" si="25"/>
        <v/>
      </c>
      <c r="C725" s="112" t="str">
        <f t="shared" si="24"/>
        <v/>
      </c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</row>
    <row r="726" spans="1:54" x14ac:dyDescent="0.2">
      <c r="A726" s="110"/>
      <c r="B726" s="79" t="str">
        <f t="shared" si="25"/>
        <v/>
      </c>
      <c r="C726" s="112" t="str">
        <f t="shared" si="24"/>
        <v/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</row>
    <row r="727" spans="1:54" x14ac:dyDescent="0.2">
      <c r="A727" s="110"/>
      <c r="B727" s="79" t="str">
        <f t="shared" si="25"/>
        <v/>
      </c>
      <c r="C727" s="112" t="str">
        <f t="shared" si="24"/>
        <v/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</row>
    <row r="728" spans="1:54" x14ac:dyDescent="0.2">
      <c r="A728" s="110"/>
      <c r="B728" s="79" t="str">
        <f t="shared" si="25"/>
        <v/>
      </c>
      <c r="C728" s="112" t="str">
        <f t="shared" si="24"/>
        <v/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</row>
    <row r="729" spans="1:54" x14ac:dyDescent="0.2">
      <c r="A729" s="110"/>
      <c r="B729" s="79" t="str">
        <f t="shared" si="25"/>
        <v/>
      </c>
      <c r="C729" s="112" t="str">
        <f t="shared" si="24"/>
        <v/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</row>
    <row r="730" spans="1:54" x14ac:dyDescent="0.2">
      <c r="A730" s="110"/>
      <c r="B730" s="79" t="str">
        <f t="shared" si="25"/>
        <v/>
      </c>
      <c r="C730" s="112" t="str">
        <f t="shared" si="24"/>
        <v/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</row>
    <row r="731" spans="1:54" x14ac:dyDescent="0.2">
      <c r="A731" s="110"/>
      <c r="B731" s="79" t="str">
        <f t="shared" si="25"/>
        <v/>
      </c>
      <c r="C731" s="112" t="str">
        <f t="shared" si="24"/>
        <v/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</row>
    <row r="732" spans="1:54" x14ac:dyDescent="0.2">
      <c r="A732" s="110"/>
      <c r="B732" s="79" t="str">
        <f t="shared" si="25"/>
        <v/>
      </c>
      <c r="C732" s="112" t="str">
        <f t="shared" si="24"/>
        <v/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</row>
    <row r="733" spans="1:54" x14ac:dyDescent="0.2">
      <c r="A733" s="110"/>
      <c r="B733" s="79" t="str">
        <f t="shared" si="25"/>
        <v/>
      </c>
      <c r="C733" s="112" t="str">
        <f t="shared" si="24"/>
        <v/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</row>
    <row r="734" spans="1:54" x14ac:dyDescent="0.2">
      <c r="A734" s="110"/>
      <c r="B734" s="79" t="str">
        <f t="shared" si="25"/>
        <v/>
      </c>
      <c r="C734" s="112" t="str">
        <f t="shared" si="24"/>
        <v/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</row>
    <row r="735" spans="1:54" x14ac:dyDescent="0.2">
      <c r="A735" s="110"/>
      <c r="B735" s="79" t="str">
        <f t="shared" si="25"/>
        <v/>
      </c>
      <c r="C735" s="112" t="str">
        <f t="shared" si="24"/>
        <v/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</row>
    <row r="736" spans="1:54" x14ac:dyDescent="0.2">
      <c r="A736" s="110"/>
      <c r="B736" s="79" t="str">
        <f t="shared" si="25"/>
        <v/>
      </c>
      <c r="C736" s="112" t="str">
        <f t="shared" si="24"/>
        <v/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</row>
    <row r="737" spans="1:54" x14ac:dyDescent="0.2">
      <c r="A737" s="110"/>
      <c r="B737" s="79" t="str">
        <f t="shared" si="25"/>
        <v/>
      </c>
      <c r="C737" s="112" t="str">
        <f t="shared" si="24"/>
        <v/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</row>
    <row r="738" spans="1:54" x14ac:dyDescent="0.2">
      <c r="A738" s="110"/>
      <c r="B738" s="79" t="str">
        <f t="shared" si="25"/>
        <v/>
      </c>
      <c r="C738" s="112" t="str">
        <f t="shared" si="24"/>
        <v/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</row>
    <row r="739" spans="1:54" x14ac:dyDescent="0.2">
      <c r="A739" s="110"/>
      <c r="B739" s="79" t="str">
        <f t="shared" si="25"/>
        <v/>
      </c>
      <c r="C739" s="112" t="str">
        <f t="shared" si="24"/>
        <v/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</row>
    <row r="740" spans="1:54" x14ac:dyDescent="0.2">
      <c r="A740" s="110"/>
      <c r="B740" s="79" t="str">
        <f t="shared" si="25"/>
        <v/>
      </c>
      <c r="C740" s="112" t="str">
        <f t="shared" si="24"/>
        <v/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</row>
    <row r="741" spans="1:54" x14ac:dyDescent="0.2">
      <c r="A741" s="110"/>
      <c r="B741" s="79" t="str">
        <f t="shared" si="25"/>
        <v/>
      </c>
      <c r="C741" s="112" t="str">
        <f t="shared" si="24"/>
        <v/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</row>
    <row r="742" spans="1:54" x14ac:dyDescent="0.2">
      <c r="A742" s="110"/>
      <c r="B742" s="79" t="str">
        <f t="shared" si="25"/>
        <v/>
      </c>
      <c r="C742" s="112" t="str">
        <f t="shared" si="24"/>
        <v/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</row>
    <row r="743" spans="1:54" x14ac:dyDescent="0.2">
      <c r="A743" s="110"/>
      <c r="B743" s="79" t="str">
        <f t="shared" si="25"/>
        <v/>
      </c>
      <c r="C743" s="112" t="str">
        <f t="shared" si="24"/>
        <v/>
      </c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</row>
    <row r="744" spans="1:54" x14ac:dyDescent="0.2">
      <c r="A744" s="110"/>
      <c r="B744" s="79" t="str">
        <f t="shared" si="25"/>
        <v/>
      </c>
      <c r="C744" s="112" t="str">
        <f t="shared" si="24"/>
        <v/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</row>
    <row r="745" spans="1:54" x14ac:dyDescent="0.2">
      <c r="A745" s="110"/>
      <c r="B745" s="79" t="str">
        <f t="shared" si="25"/>
        <v/>
      </c>
      <c r="C745" s="112" t="str">
        <f t="shared" si="24"/>
        <v/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</row>
    <row r="746" spans="1:54" x14ac:dyDescent="0.2">
      <c r="A746" s="110"/>
      <c r="B746" s="79" t="str">
        <f t="shared" si="25"/>
        <v/>
      </c>
      <c r="C746" s="112" t="str">
        <f t="shared" si="24"/>
        <v/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</row>
    <row r="747" spans="1:54" x14ac:dyDescent="0.2">
      <c r="A747" s="110"/>
      <c r="B747" s="79" t="str">
        <f t="shared" si="25"/>
        <v/>
      </c>
      <c r="C747" s="112" t="str">
        <f t="shared" si="24"/>
        <v/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</row>
    <row r="748" spans="1:54" x14ac:dyDescent="0.2">
      <c r="A748" s="110"/>
      <c r="B748" s="79" t="str">
        <f t="shared" si="25"/>
        <v/>
      </c>
      <c r="C748" s="112" t="str">
        <f t="shared" si="24"/>
        <v/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</row>
    <row r="749" spans="1:54" x14ac:dyDescent="0.2">
      <c r="A749" s="110"/>
      <c r="B749" s="79" t="str">
        <f t="shared" si="25"/>
        <v/>
      </c>
      <c r="C749" s="112" t="str">
        <f t="shared" si="24"/>
        <v/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</row>
    <row r="750" spans="1:54" x14ac:dyDescent="0.2">
      <c r="A750" s="110"/>
      <c r="B750" s="79" t="str">
        <f t="shared" si="25"/>
        <v/>
      </c>
      <c r="C750" s="112" t="str">
        <f t="shared" si="24"/>
        <v/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</row>
    <row r="751" spans="1:54" x14ac:dyDescent="0.2">
      <c r="A751" s="110"/>
      <c r="B751" s="79" t="str">
        <f t="shared" si="25"/>
        <v/>
      </c>
      <c r="C751" s="112" t="str">
        <f t="shared" si="24"/>
        <v/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</row>
    <row r="752" spans="1:54" x14ac:dyDescent="0.2">
      <c r="A752" s="110"/>
      <c r="B752" s="79" t="str">
        <f t="shared" si="25"/>
        <v/>
      </c>
      <c r="C752" s="112" t="str">
        <f t="shared" si="24"/>
        <v/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</row>
    <row r="753" spans="1:54" x14ac:dyDescent="0.2">
      <c r="A753" s="110"/>
      <c r="B753" s="79" t="str">
        <f t="shared" si="25"/>
        <v/>
      </c>
      <c r="C753" s="112" t="str">
        <f t="shared" si="24"/>
        <v/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</row>
    <row r="754" spans="1:54" x14ac:dyDescent="0.2">
      <c r="A754" s="110"/>
      <c r="B754" s="79" t="str">
        <f t="shared" si="25"/>
        <v/>
      </c>
      <c r="C754" s="112" t="str">
        <f t="shared" si="24"/>
        <v/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</row>
    <row r="755" spans="1:54" x14ac:dyDescent="0.2">
      <c r="A755" s="110"/>
      <c r="B755" s="79" t="str">
        <f t="shared" si="25"/>
        <v/>
      </c>
      <c r="C755" s="112" t="str">
        <f t="shared" si="24"/>
        <v/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</row>
    <row r="756" spans="1:54" x14ac:dyDescent="0.2">
      <c r="A756" s="110"/>
      <c r="B756" s="79" t="str">
        <f t="shared" si="25"/>
        <v/>
      </c>
      <c r="C756" s="112" t="str">
        <f t="shared" si="24"/>
        <v/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</row>
    <row r="757" spans="1:54" x14ac:dyDescent="0.2">
      <c r="A757" s="110"/>
      <c r="B757" s="79" t="str">
        <f t="shared" si="25"/>
        <v/>
      </c>
      <c r="C757" s="112" t="str">
        <f t="shared" si="24"/>
        <v/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</row>
    <row r="758" spans="1:54" x14ac:dyDescent="0.2">
      <c r="A758" s="110"/>
      <c r="B758" s="79" t="str">
        <f t="shared" si="25"/>
        <v/>
      </c>
      <c r="C758" s="112" t="str">
        <f t="shared" si="24"/>
        <v/>
      </c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</row>
    <row r="759" spans="1:54" x14ac:dyDescent="0.2">
      <c r="A759" s="110"/>
      <c r="B759" s="79" t="str">
        <f t="shared" si="25"/>
        <v/>
      </c>
      <c r="C759" s="112" t="str">
        <f t="shared" si="24"/>
        <v/>
      </c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</row>
    <row r="760" spans="1:54" x14ac:dyDescent="0.2">
      <c r="A760" s="110"/>
      <c r="B760" s="79" t="str">
        <f t="shared" si="25"/>
        <v/>
      </c>
      <c r="C760" s="112" t="str">
        <f t="shared" si="24"/>
        <v/>
      </c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</row>
    <row r="761" spans="1:54" x14ac:dyDescent="0.2">
      <c r="A761" s="110"/>
      <c r="B761" s="79" t="str">
        <f t="shared" si="25"/>
        <v/>
      </c>
      <c r="C761" s="112" t="str">
        <f t="shared" si="24"/>
        <v/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</row>
    <row r="762" spans="1:54" x14ac:dyDescent="0.2">
      <c r="A762" s="110"/>
      <c r="B762" s="79" t="str">
        <f t="shared" si="25"/>
        <v/>
      </c>
      <c r="C762" s="112" t="str">
        <f t="shared" si="24"/>
        <v/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</row>
    <row r="763" spans="1:54" x14ac:dyDescent="0.2">
      <c r="A763" s="110"/>
      <c r="B763" s="79" t="str">
        <f t="shared" si="25"/>
        <v/>
      </c>
      <c r="C763" s="112" t="str">
        <f t="shared" si="24"/>
        <v/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</row>
    <row r="764" spans="1:54" x14ac:dyDescent="0.2">
      <c r="A764" s="110"/>
      <c r="B764" s="79" t="str">
        <f t="shared" si="25"/>
        <v/>
      </c>
      <c r="C764" s="112" t="str">
        <f t="shared" si="24"/>
        <v/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</row>
    <row r="765" spans="1:54" x14ac:dyDescent="0.2">
      <c r="A765" s="110"/>
      <c r="B765" s="79" t="str">
        <f t="shared" si="25"/>
        <v/>
      </c>
      <c r="C765" s="112" t="str">
        <f t="shared" si="24"/>
        <v/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</row>
    <row r="766" spans="1:54" x14ac:dyDescent="0.2">
      <c r="A766" s="110"/>
      <c r="B766" s="79" t="str">
        <f t="shared" si="25"/>
        <v/>
      </c>
      <c r="C766" s="112" t="str">
        <f t="shared" si="24"/>
        <v/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</row>
    <row r="767" spans="1:54" x14ac:dyDescent="0.2">
      <c r="A767" s="110"/>
      <c r="B767" s="79" t="str">
        <f t="shared" si="25"/>
        <v/>
      </c>
      <c r="C767" s="112" t="str">
        <f t="shared" si="24"/>
        <v/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</row>
    <row r="768" spans="1:54" x14ac:dyDescent="0.2">
      <c r="A768" s="110"/>
      <c r="B768" s="79" t="str">
        <f t="shared" si="25"/>
        <v/>
      </c>
      <c r="C768" s="112" t="str">
        <f t="shared" si="24"/>
        <v/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</row>
    <row r="769" spans="1:54" x14ac:dyDescent="0.2">
      <c r="A769" s="110"/>
      <c r="B769" s="79" t="str">
        <f t="shared" si="25"/>
        <v/>
      </c>
      <c r="C769" s="112" t="str">
        <f t="shared" si="24"/>
        <v/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</row>
    <row r="770" spans="1:54" x14ac:dyDescent="0.2">
      <c r="A770" s="110"/>
      <c r="B770" s="79" t="str">
        <f t="shared" si="25"/>
        <v/>
      </c>
      <c r="C770" s="112" t="str">
        <f t="shared" si="24"/>
        <v/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</row>
    <row r="771" spans="1:54" x14ac:dyDescent="0.2">
      <c r="A771" s="110"/>
      <c r="B771" s="79" t="str">
        <f t="shared" si="25"/>
        <v/>
      </c>
      <c r="C771" s="112" t="str">
        <f t="shared" si="24"/>
        <v/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</row>
    <row r="772" spans="1:54" x14ac:dyDescent="0.2">
      <c r="A772" s="110"/>
      <c r="B772" s="79" t="str">
        <f t="shared" si="25"/>
        <v/>
      </c>
      <c r="C772" s="112" t="str">
        <f t="shared" si="24"/>
        <v/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</row>
    <row r="773" spans="1:54" x14ac:dyDescent="0.2">
      <c r="A773" s="110"/>
      <c r="B773" s="79" t="str">
        <f t="shared" si="25"/>
        <v/>
      </c>
      <c r="C773" s="112" t="str">
        <f t="shared" si="24"/>
        <v/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</row>
    <row r="774" spans="1:54" x14ac:dyDescent="0.2">
      <c r="A774" s="110"/>
      <c r="B774" s="79" t="str">
        <f t="shared" si="25"/>
        <v/>
      </c>
      <c r="C774" s="112" t="str">
        <f t="shared" si="24"/>
        <v/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</row>
    <row r="775" spans="1:54" x14ac:dyDescent="0.2">
      <c r="A775" s="110"/>
      <c r="B775" s="79" t="str">
        <f t="shared" si="25"/>
        <v/>
      </c>
      <c r="C775" s="112" t="str">
        <f t="shared" si="24"/>
        <v/>
      </c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</row>
    <row r="776" spans="1:54" x14ac:dyDescent="0.2">
      <c r="A776" s="110"/>
      <c r="B776" s="79" t="str">
        <f t="shared" si="25"/>
        <v/>
      </c>
      <c r="C776" s="112" t="str">
        <f t="shared" si="24"/>
        <v/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</row>
    <row r="777" spans="1:54" x14ac:dyDescent="0.2">
      <c r="A777" s="110"/>
      <c r="B777" s="79" t="str">
        <f t="shared" si="25"/>
        <v/>
      </c>
      <c r="C777" s="112" t="str">
        <f t="shared" ref="C777:C840" si="26">IF(A777="","",IF(ISERROR(VLOOKUP(TEXT(A777,0),remples,8,0)),IF(ISERROR(VLOOKUP(TEXT(A777,0),rempl_ficha,6,0)),"***** Codigo No Encontrado *****",UPPER((VLOOKUP(TEXT(A777,0),rempl_ficha,6,0)))),VLOOKUP(TEXT(A777,0),remples,8,0)))</f>
        <v/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</row>
    <row r="778" spans="1:54" x14ac:dyDescent="0.2">
      <c r="A778" s="110"/>
      <c r="B778" s="79" t="str">
        <f t="shared" ref="B778:B841" si="27">IF(A778="","",IF(ISERROR(VLOOKUP(TEXT(A778,0),remples,3,0)),IF(ISERROR(VLOOKUP(TEXT(A778,0),rempl_ficha,7,0)),"***** Codigo No Encontrado *****",UPPER((VLOOKUP(TEXT(A778,0),rempl_ficha,7,0)&amp;"   "&amp;VLOOKUP(TEXT(A778,0),rempl_ficha,8,0)&amp;","&amp;VLOOKUP(TEXT(A778,0),rempl_ficha,9,0)))),VLOOKUP(TEXT(A778,0),remples,3,0)))</f>
        <v/>
      </c>
      <c r="C778" s="112" t="str">
        <f t="shared" si="26"/>
        <v/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</row>
    <row r="779" spans="1:54" x14ac:dyDescent="0.2">
      <c r="A779" s="110"/>
      <c r="B779" s="79" t="str">
        <f t="shared" si="27"/>
        <v/>
      </c>
      <c r="C779" s="112" t="str">
        <f t="shared" si="26"/>
        <v/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</row>
    <row r="780" spans="1:54" x14ac:dyDescent="0.2">
      <c r="A780" s="110"/>
      <c r="B780" s="79" t="str">
        <f t="shared" si="27"/>
        <v/>
      </c>
      <c r="C780" s="112" t="str">
        <f t="shared" si="26"/>
        <v/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</row>
    <row r="781" spans="1:54" x14ac:dyDescent="0.2">
      <c r="A781" s="110"/>
      <c r="B781" s="79" t="str">
        <f t="shared" si="27"/>
        <v/>
      </c>
      <c r="C781" s="112" t="str">
        <f t="shared" si="26"/>
        <v/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</row>
    <row r="782" spans="1:54" x14ac:dyDescent="0.2">
      <c r="A782" s="110"/>
      <c r="B782" s="79" t="str">
        <f t="shared" si="27"/>
        <v/>
      </c>
      <c r="C782" s="112" t="str">
        <f t="shared" si="26"/>
        <v/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</row>
    <row r="783" spans="1:54" x14ac:dyDescent="0.2">
      <c r="A783" s="110"/>
      <c r="B783" s="79" t="str">
        <f t="shared" si="27"/>
        <v/>
      </c>
      <c r="C783" s="112" t="str">
        <f t="shared" si="26"/>
        <v/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</row>
    <row r="784" spans="1:54" x14ac:dyDescent="0.2">
      <c r="A784" s="110"/>
      <c r="B784" s="79" t="str">
        <f t="shared" si="27"/>
        <v/>
      </c>
      <c r="C784" s="112" t="str">
        <f t="shared" si="26"/>
        <v/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</row>
    <row r="785" spans="1:54" x14ac:dyDescent="0.2">
      <c r="A785" s="110"/>
      <c r="B785" s="79" t="str">
        <f t="shared" si="27"/>
        <v/>
      </c>
      <c r="C785" s="112" t="str">
        <f t="shared" si="26"/>
        <v/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</row>
    <row r="786" spans="1:54" x14ac:dyDescent="0.2">
      <c r="A786" s="110"/>
      <c r="B786" s="79" t="str">
        <f t="shared" si="27"/>
        <v/>
      </c>
      <c r="C786" s="112" t="str">
        <f t="shared" si="26"/>
        <v/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</row>
    <row r="787" spans="1:54" x14ac:dyDescent="0.2">
      <c r="A787" s="110"/>
      <c r="B787" s="79" t="str">
        <f t="shared" si="27"/>
        <v/>
      </c>
      <c r="C787" s="112" t="str">
        <f t="shared" si="26"/>
        <v/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</row>
    <row r="788" spans="1:54" x14ac:dyDescent="0.2">
      <c r="A788" s="110"/>
      <c r="B788" s="79" t="str">
        <f t="shared" si="27"/>
        <v/>
      </c>
      <c r="C788" s="112" t="str">
        <f t="shared" si="26"/>
        <v/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</row>
    <row r="789" spans="1:54" x14ac:dyDescent="0.2">
      <c r="A789" s="110"/>
      <c r="B789" s="79" t="str">
        <f t="shared" si="27"/>
        <v/>
      </c>
      <c r="C789" s="112" t="str">
        <f t="shared" si="26"/>
        <v/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</row>
    <row r="790" spans="1:54" x14ac:dyDescent="0.2">
      <c r="A790" s="110"/>
      <c r="B790" s="79" t="str">
        <f t="shared" si="27"/>
        <v/>
      </c>
      <c r="C790" s="112" t="str">
        <f t="shared" si="26"/>
        <v/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</row>
    <row r="791" spans="1:54" x14ac:dyDescent="0.2">
      <c r="A791" s="110"/>
      <c r="B791" s="79" t="str">
        <f t="shared" si="27"/>
        <v/>
      </c>
      <c r="C791" s="112" t="str">
        <f t="shared" si="26"/>
        <v/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</row>
    <row r="792" spans="1:54" x14ac:dyDescent="0.2">
      <c r="A792" s="110"/>
      <c r="B792" s="79" t="str">
        <f t="shared" si="27"/>
        <v/>
      </c>
      <c r="C792" s="112" t="str">
        <f t="shared" si="26"/>
        <v/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</row>
    <row r="793" spans="1:54" x14ac:dyDescent="0.2">
      <c r="A793" s="110"/>
      <c r="B793" s="79" t="str">
        <f t="shared" si="27"/>
        <v/>
      </c>
      <c r="C793" s="112" t="str">
        <f t="shared" si="26"/>
        <v/>
      </c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</row>
    <row r="794" spans="1:54" x14ac:dyDescent="0.2">
      <c r="A794" s="110"/>
      <c r="B794" s="79" t="str">
        <f t="shared" si="27"/>
        <v/>
      </c>
      <c r="C794" s="112" t="str">
        <f t="shared" si="26"/>
        <v/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</row>
    <row r="795" spans="1:54" x14ac:dyDescent="0.2">
      <c r="A795" s="110"/>
      <c r="B795" s="79" t="str">
        <f t="shared" si="27"/>
        <v/>
      </c>
      <c r="C795" s="112" t="str">
        <f t="shared" si="26"/>
        <v/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</row>
    <row r="796" spans="1:54" x14ac:dyDescent="0.2">
      <c r="A796" s="110"/>
      <c r="B796" s="79" t="str">
        <f t="shared" si="27"/>
        <v/>
      </c>
      <c r="C796" s="112" t="str">
        <f t="shared" si="26"/>
        <v/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</row>
    <row r="797" spans="1:54" x14ac:dyDescent="0.2">
      <c r="A797" s="110"/>
      <c r="B797" s="79" t="str">
        <f t="shared" si="27"/>
        <v/>
      </c>
      <c r="C797" s="112" t="str">
        <f t="shared" si="26"/>
        <v/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</row>
    <row r="798" spans="1:54" x14ac:dyDescent="0.2">
      <c r="A798" s="110"/>
      <c r="B798" s="79" t="str">
        <f t="shared" si="27"/>
        <v/>
      </c>
      <c r="C798" s="112" t="str">
        <f t="shared" si="26"/>
        <v/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</row>
    <row r="799" spans="1:54" x14ac:dyDescent="0.2">
      <c r="A799" s="110"/>
      <c r="B799" s="79" t="str">
        <f t="shared" si="27"/>
        <v/>
      </c>
      <c r="C799" s="112" t="str">
        <f t="shared" si="26"/>
        <v/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</row>
    <row r="800" spans="1:54" x14ac:dyDescent="0.2">
      <c r="A800" s="110"/>
      <c r="B800" s="79" t="str">
        <f t="shared" si="27"/>
        <v/>
      </c>
      <c r="C800" s="112" t="str">
        <f t="shared" si="26"/>
        <v/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</row>
    <row r="801" spans="1:54" x14ac:dyDescent="0.2">
      <c r="A801" s="110"/>
      <c r="B801" s="79" t="str">
        <f t="shared" si="27"/>
        <v/>
      </c>
      <c r="C801" s="112" t="str">
        <f t="shared" si="26"/>
        <v/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</row>
    <row r="802" spans="1:54" x14ac:dyDescent="0.2">
      <c r="A802" s="110"/>
      <c r="B802" s="79" t="str">
        <f t="shared" si="27"/>
        <v/>
      </c>
      <c r="C802" s="112" t="str">
        <f t="shared" si="26"/>
        <v/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</row>
    <row r="803" spans="1:54" x14ac:dyDescent="0.2">
      <c r="A803" s="110"/>
      <c r="B803" s="79" t="str">
        <f t="shared" si="27"/>
        <v/>
      </c>
      <c r="C803" s="112" t="str">
        <f t="shared" si="26"/>
        <v/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</row>
    <row r="804" spans="1:54" x14ac:dyDescent="0.2">
      <c r="A804" s="110"/>
      <c r="B804" s="79" t="str">
        <f t="shared" si="27"/>
        <v/>
      </c>
      <c r="C804" s="112" t="str">
        <f t="shared" si="26"/>
        <v/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</row>
    <row r="805" spans="1:54" x14ac:dyDescent="0.2">
      <c r="A805" s="110"/>
      <c r="B805" s="79" t="str">
        <f t="shared" si="27"/>
        <v/>
      </c>
      <c r="C805" s="112" t="str">
        <f t="shared" si="26"/>
        <v/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</row>
    <row r="806" spans="1:54" x14ac:dyDescent="0.2">
      <c r="A806" s="110"/>
      <c r="B806" s="79" t="str">
        <f t="shared" si="27"/>
        <v/>
      </c>
      <c r="C806" s="112" t="str">
        <f t="shared" si="26"/>
        <v/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</row>
    <row r="807" spans="1:54" x14ac:dyDescent="0.2">
      <c r="A807" s="110"/>
      <c r="B807" s="79" t="str">
        <f t="shared" si="27"/>
        <v/>
      </c>
      <c r="C807" s="112" t="str">
        <f t="shared" si="26"/>
        <v/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</row>
    <row r="808" spans="1:54" x14ac:dyDescent="0.2">
      <c r="A808" s="110"/>
      <c r="B808" s="79" t="str">
        <f t="shared" si="27"/>
        <v/>
      </c>
      <c r="C808" s="112" t="str">
        <f t="shared" si="26"/>
        <v/>
      </c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</row>
    <row r="809" spans="1:54" x14ac:dyDescent="0.2">
      <c r="A809" s="110"/>
      <c r="B809" s="79" t="str">
        <f t="shared" si="27"/>
        <v/>
      </c>
      <c r="C809" s="112" t="str">
        <f t="shared" si="26"/>
        <v/>
      </c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</row>
    <row r="810" spans="1:54" x14ac:dyDescent="0.2">
      <c r="A810" s="110"/>
      <c r="B810" s="79" t="str">
        <f t="shared" si="27"/>
        <v/>
      </c>
      <c r="C810" s="112" t="str">
        <f t="shared" si="26"/>
        <v/>
      </c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</row>
    <row r="811" spans="1:54" x14ac:dyDescent="0.2">
      <c r="A811" s="110"/>
      <c r="B811" s="79" t="str">
        <f t="shared" si="27"/>
        <v/>
      </c>
      <c r="C811" s="112" t="str">
        <f t="shared" si="26"/>
        <v/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</row>
    <row r="812" spans="1:54" x14ac:dyDescent="0.2">
      <c r="A812" s="110"/>
      <c r="B812" s="79" t="str">
        <f t="shared" si="27"/>
        <v/>
      </c>
      <c r="C812" s="112" t="str">
        <f t="shared" si="26"/>
        <v/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</row>
    <row r="813" spans="1:54" x14ac:dyDescent="0.2">
      <c r="A813" s="110"/>
      <c r="B813" s="79" t="str">
        <f t="shared" si="27"/>
        <v/>
      </c>
      <c r="C813" s="112" t="str">
        <f t="shared" si="26"/>
        <v/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</row>
    <row r="814" spans="1:54" x14ac:dyDescent="0.2">
      <c r="A814" s="110"/>
      <c r="B814" s="79" t="str">
        <f t="shared" si="27"/>
        <v/>
      </c>
      <c r="C814" s="112" t="str">
        <f t="shared" si="26"/>
        <v/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</row>
    <row r="815" spans="1:54" x14ac:dyDescent="0.2">
      <c r="A815" s="110"/>
      <c r="B815" s="79" t="str">
        <f t="shared" si="27"/>
        <v/>
      </c>
      <c r="C815" s="112" t="str">
        <f t="shared" si="26"/>
        <v/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</row>
    <row r="816" spans="1:54" x14ac:dyDescent="0.2">
      <c r="A816" s="110"/>
      <c r="B816" s="79" t="str">
        <f t="shared" si="27"/>
        <v/>
      </c>
      <c r="C816" s="112" t="str">
        <f t="shared" si="26"/>
        <v/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</row>
    <row r="817" spans="1:54" x14ac:dyDescent="0.2">
      <c r="A817" s="110"/>
      <c r="B817" s="79" t="str">
        <f t="shared" si="27"/>
        <v/>
      </c>
      <c r="C817" s="112" t="str">
        <f t="shared" si="26"/>
        <v/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</row>
    <row r="818" spans="1:54" x14ac:dyDescent="0.2">
      <c r="A818" s="110"/>
      <c r="B818" s="79" t="str">
        <f t="shared" si="27"/>
        <v/>
      </c>
      <c r="C818" s="112" t="str">
        <f t="shared" si="26"/>
        <v/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</row>
    <row r="819" spans="1:54" x14ac:dyDescent="0.2">
      <c r="A819" s="110"/>
      <c r="B819" s="79" t="str">
        <f t="shared" si="27"/>
        <v/>
      </c>
      <c r="C819" s="112" t="str">
        <f t="shared" si="26"/>
        <v/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</row>
    <row r="820" spans="1:54" x14ac:dyDescent="0.2">
      <c r="A820" s="110"/>
      <c r="B820" s="79" t="str">
        <f t="shared" si="27"/>
        <v/>
      </c>
      <c r="C820" s="112" t="str">
        <f t="shared" si="26"/>
        <v/>
      </c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</row>
    <row r="821" spans="1:54" x14ac:dyDescent="0.2">
      <c r="A821" s="110"/>
      <c r="B821" s="79" t="str">
        <f t="shared" si="27"/>
        <v/>
      </c>
      <c r="C821" s="112" t="str">
        <f t="shared" si="26"/>
        <v/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</row>
    <row r="822" spans="1:54" x14ac:dyDescent="0.2">
      <c r="A822" s="110"/>
      <c r="B822" s="79" t="str">
        <f t="shared" si="27"/>
        <v/>
      </c>
      <c r="C822" s="112" t="str">
        <f t="shared" si="26"/>
        <v/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</row>
    <row r="823" spans="1:54" x14ac:dyDescent="0.2">
      <c r="A823" s="110"/>
      <c r="B823" s="79" t="str">
        <f t="shared" si="27"/>
        <v/>
      </c>
      <c r="C823" s="112" t="str">
        <f t="shared" si="26"/>
        <v/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</row>
    <row r="824" spans="1:54" x14ac:dyDescent="0.2">
      <c r="A824" s="110"/>
      <c r="B824" s="79" t="str">
        <f t="shared" si="27"/>
        <v/>
      </c>
      <c r="C824" s="112" t="str">
        <f t="shared" si="26"/>
        <v/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</row>
    <row r="825" spans="1:54" x14ac:dyDescent="0.2">
      <c r="A825" s="110"/>
      <c r="B825" s="79" t="str">
        <f t="shared" si="27"/>
        <v/>
      </c>
      <c r="C825" s="112" t="str">
        <f t="shared" si="26"/>
        <v/>
      </c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</row>
    <row r="826" spans="1:54" x14ac:dyDescent="0.2">
      <c r="A826" s="110"/>
      <c r="B826" s="79" t="str">
        <f t="shared" si="27"/>
        <v/>
      </c>
      <c r="C826" s="112" t="str">
        <f t="shared" si="26"/>
        <v/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</row>
    <row r="827" spans="1:54" x14ac:dyDescent="0.2">
      <c r="A827" s="110"/>
      <c r="B827" s="79" t="str">
        <f t="shared" si="27"/>
        <v/>
      </c>
      <c r="C827" s="112" t="str">
        <f t="shared" si="26"/>
        <v/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</row>
    <row r="828" spans="1:54" x14ac:dyDescent="0.2">
      <c r="A828" s="110"/>
      <c r="B828" s="79" t="str">
        <f t="shared" si="27"/>
        <v/>
      </c>
      <c r="C828" s="112" t="str">
        <f t="shared" si="26"/>
        <v/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</row>
    <row r="829" spans="1:54" x14ac:dyDescent="0.2">
      <c r="A829" s="110"/>
      <c r="B829" s="79" t="str">
        <f t="shared" si="27"/>
        <v/>
      </c>
      <c r="C829" s="112" t="str">
        <f t="shared" si="26"/>
        <v/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</row>
    <row r="830" spans="1:54" x14ac:dyDescent="0.2">
      <c r="A830" s="110"/>
      <c r="B830" s="79" t="str">
        <f t="shared" si="27"/>
        <v/>
      </c>
      <c r="C830" s="112" t="str">
        <f t="shared" si="26"/>
        <v/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</row>
    <row r="831" spans="1:54" x14ac:dyDescent="0.2">
      <c r="A831" s="110"/>
      <c r="B831" s="79" t="str">
        <f t="shared" si="27"/>
        <v/>
      </c>
      <c r="C831" s="112" t="str">
        <f t="shared" si="26"/>
        <v/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</row>
    <row r="832" spans="1:54" x14ac:dyDescent="0.2">
      <c r="A832" s="110"/>
      <c r="B832" s="79" t="str">
        <f t="shared" si="27"/>
        <v/>
      </c>
      <c r="C832" s="112" t="str">
        <f t="shared" si="26"/>
        <v/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</row>
    <row r="833" spans="1:54" x14ac:dyDescent="0.2">
      <c r="A833" s="110"/>
      <c r="B833" s="79" t="str">
        <f t="shared" si="27"/>
        <v/>
      </c>
      <c r="C833" s="112" t="str">
        <f t="shared" si="26"/>
        <v/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</row>
    <row r="834" spans="1:54" x14ac:dyDescent="0.2">
      <c r="A834" s="110"/>
      <c r="B834" s="79" t="str">
        <f t="shared" si="27"/>
        <v/>
      </c>
      <c r="C834" s="112" t="str">
        <f t="shared" si="26"/>
        <v/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</row>
    <row r="835" spans="1:54" x14ac:dyDescent="0.2">
      <c r="A835" s="110"/>
      <c r="B835" s="79" t="str">
        <f t="shared" si="27"/>
        <v/>
      </c>
      <c r="C835" s="112" t="str">
        <f t="shared" si="26"/>
        <v/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</row>
    <row r="836" spans="1:54" x14ac:dyDescent="0.2">
      <c r="A836" s="110"/>
      <c r="B836" s="79" t="str">
        <f t="shared" si="27"/>
        <v/>
      </c>
      <c r="C836" s="112" t="str">
        <f t="shared" si="26"/>
        <v/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</row>
    <row r="837" spans="1:54" x14ac:dyDescent="0.2">
      <c r="A837" s="110"/>
      <c r="B837" s="79" t="str">
        <f t="shared" si="27"/>
        <v/>
      </c>
      <c r="C837" s="112" t="str">
        <f t="shared" si="26"/>
        <v/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</row>
    <row r="838" spans="1:54" x14ac:dyDescent="0.2">
      <c r="A838" s="110"/>
      <c r="B838" s="79" t="str">
        <f t="shared" si="27"/>
        <v/>
      </c>
      <c r="C838" s="112" t="str">
        <f t="shared" si="26"/>
        <v/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</row>
    <row r="839" spans="1:54" x14ac:dyDescent="0.2">
      <c r="A839" s="110"/>
      <c r="B839" s="79" t="str">
        <f t="shared" si="27"/>
        <v/>
      </c>
      <c r="C839" s="112" t="str">
        <f t="shared" si="26"/>
        <v/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</row>
    <row r="840" spans="1:54" x14ac:dyDescent="0.2">
      <c r="A840" s="110"/>
      <c r="B840" s="79" t="str">
        <f t="shared" si="27"/>
        <v/>
      </c>
      <c r="C840" s="112" t="str">
        <f t="shared" si="26"/>
        <v/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</row>
    <row r="841" spans="1:54" x14ac:dyDescent="0.2">
      <c r="A841" s="110"/>
      <c r="B841" s="79" t="str">
        <f t="shared" si="27"/>
        <v/>
      </c>
      <c r="C841" s="112" t="str">
        <f t="shared" ref="C841:C904" si="28">IF(A841="","",IF(ISERROR(VLOOKUP(TEXT(A841,0),remples,8,0)),IF(ISERROR(VLOOKUP(TEXT(A841,0),rempl_ficha,6,0)),"***** Codigo No Encontrado *****",UPPER((VLOOKUP(TEXT(A841,0),rempl_ficha,6,0)))),VLOOKUP(TEXT(A841,0),remples,8,0)))</f>
        <v/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</row>
    <row r="842" spans="1:54" x14ac:dyDescent="0.2">
      <c r="A842" s="110"/>
      <c r="B842" s="79" t="str">
        <f t="shared" ref="B842:B905" si="29">IF(A842="","",IF(ISERROR(VLOOKUP(TEXT(A842,0),remples,3,0)),IF(ISERROR(VLOOKUP(TEXT(A842,0),rempl_ficha,7,0)),"***** Codigo No Encontrado *****",UPPER((VLOOKUP(TEXT(A842,0),rempl_ficha,7,0)&amp;"   "&amp;VLOOKUP(TEXT(A842,0),rempl_ficha,8,0)&amp;","&amp;VLOOKUP(TEXT(A842,0),rempl_ficha,9,0)))),VLOOKUP(TEXT(A842,0),remples,3,0)))</f>
        <v/>
      </c>
      <c r="C842" s="112" t="str">
        <f t="shared" si="28"/>
        <v/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</row>
    <row r="843" spans="1:54" x14ac:dyDescent="0.2">
      <c r="A843" s="110"/>
      <c r="B843" s="79" t="str">
        <f t="shared" si="29"/>
        <v/>
      </c>
      <c r="C843" s="112" t="str">
        <f t="shared" si="28"/>
        <v/>
      </c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</row>
    <row r="844" spans="1:54" x14ac:dyDescent="0.2">
      <c r="A844" s="110"/>
      <c r="B844" s="79" t="str">
        <f t="shared" si="29"/>
        <v/>
      </c>
      <c r="C844" s="112" t="str">
        <f t="shared" si="28"/>
        <v/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</row>
    <row r="845" spans="1:54" x14ac:dyDescent="0.2">
      <c r="A845" s="110"/>
      <c r="B845" s="79" t="str">
        <f t="shared" si="29"/>
        <v/>
      </c>
      <c r="C845" s="112" t="str">
        <f t="shared" si="28"/>
        <v/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</row>
    <row r="846" spans="1:54" x14ac:dyDescent="0.2">
      <c r="A846" s="110"/>
      <c r="B846" s="79" t="str">
        <f t="shared" si="29"/>
        <v/>
      </c>
      <c r="C846" s="112" t="str">
        <f t="shared" si="28"/>
        <v/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</row>
    <row r="847" spans="1:54" x14ac:dyDescent="0.2">
      <c r="A847" s="110"/>
      <c r="B847" s="79" t="str">
        <f t="shared" si="29"/>
        <v/>
      </c>
      <c r="C847" s="112" t="str">
        <f t="shared" si="28"/>
        <v/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</row>
    <row r="848" spans="1:54" x14ac:dyDescent="0.2">
      <c r="A848" s="110"/>
      <c r="B848" s="79" t="str">
        <f t="shared" si="29"/>
        <v/>
      </c>
      <c r="C848" s="112" t="str">
        <f t="shared" si="28"/>
        <v/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</row>
    <row r="849" spans="1:54" x14ac:dyDescent="0.2">
      <c r="A849" s="110"/>
      <c r="B849" s="79" t="str">
        <f t="shared" si="29"/>
        <v/>
      </c>
      <c r="C849" s="112" t="str">
        <f t="shared" si="28"/>
        <v/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</row>
    <row r="850" spans="1:54" x14ac:dyDescent="0.2">
      <c r="A850" s="110"/>
      <c r="B850" s="79" t="str">
        <f t="shared" si="29"/>
        <v/>
      </c>
      <c r="C850" s="112" t="str">
        <f t="shared" si="28"/>
        <v/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</row>
    <row r="851" spans="1:54" x14ac:dyDescent="0.2">
      <c r="A851" s="110"/>
      <c r="B851" s="79" t="str">
        <f t="shared" si="29"/>
        <v/>
      </c>
      <c r="C851" s="112" t="str">
        <f t="shared" si="28"/>
        <v/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</row>
    <row r="852" spans="1:54" x14ac:dyDescent="0.2">
      <c r="A852" s="110"/>
      <c r="B852" s="79" t="str">
        <f t="shared" si="29"/>
        <v/>
      </c>
      <c r="C852" s="112" t="str">
        <f t="shared" si="28"/>
        <v/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</row>
    <row r="853" spans="1:54" x14ac:dyDescent="0.2">
      <c r="A853" s="110"/>
      <c r="B853" s="79" t="str">
        <f t="shared" si="29"/>
        <v/>
      </c>
      <c r="C853" s="112" t="str">
        <f t="shared" si="28"/>
        <v/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</row>
    <row r="854" spans="1:54" x14ac:dyDescent="0.2">
      <c r="A854" s="110"/>
      <c r="B854" s="79" t="str">
        <f t="shared" si="29"/>
        <v/>
      </c>
      <c r="C854" s="112" t="str">
        <f t="shared" si="28"/>
        <v/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</row>
    <row r="855" spans="1:54" x14ac:dyDescent="0.2">
      <c r="A855" s="110"/>
      <c r="B855" s="79" t="str">
        <f t="shared" si="29"/>
        <v/>
      </c>
      <c r="C855" s="112" t="str">
        <f t="shared" si="28"/>
        <v/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</row>
    <row r="856" spans="1:54" x14ac:dyDescent="0.2">
      <c r="A856" s="110"/>
      <c r="B856" s="79" t="str">
        <f t="shared" si="29"/>
        <v/>
      </c>
      <c r="C856" s="112" t="str">
        <f t="shared" si="28"/>
        <v/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</row>
    <row r="857" spans="1:54" x14ac:dyDescent="0.2">
      <c r="A857" s="110"/>
      <c r="B857" s="79" t="str">
        <f t="shared" si="29"/>
        <v/>
      </c>
      <c r="C857" s="112" t="str">
        <f t="shared" si="28"/>
        <v/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</row>
    <row r="858" spans="1:54" x14ac:dyDescent="0.2">
      <c r="A858" s="110"/>
      <c r="B858" s="79" t="str">
        <f t="shared" si="29"/>
        <v/>
      </c>
      <c r="C858" s="112" t="str">
        <f t="shared" si="28"/>
        <v/>
      </c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</row>
    <row r="859" spans="1:54" x14ac:dyDescent="0.2">
      <c r="A859" s="110"/>
      <c r="B859" s="79" t="str">
        <f t="shared" si="29"/>
        <v/>
      </c>
      <c r="C859" s="112" t="str">
        <f t="shared" si="28"/>
        <v/>
      </c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</row>
    <row r="860" spans="1:54" x14ac:dyDescent="0.2">
      <c r="A860" s="110"/>
      <c r="B860" s="79" t="str">
        <f t="shared" si="29"/>
        <v/>
      </c>
      <c r="C860" s="112" t="str">
        <f t="shared" si="28"/>
        <v/>
      </c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</row>
    <row r="861" spans="1:54" x14ac:dyDescent="0.2">
      <c r="A861" s="110"/>
      <c r="B861" s="79" t="str">
        <f t="shared" si="29"/>
        <v/>
      </c>
      <c r="C861" s="112" t="str">
        <f t="shared" si="28"/>
        <v/>
      </c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</row>
    <row r="862" spans="1:54" x14ac:dyDescent="0.2">
      <c r="A862" s="110"/>
      <c r="B862" s="79" t="str">
        <f t="shared" si="29"/>
        <v/>
      </c>
      <c r="C862" s="112" t="str">
        <f t="shared" si="28"/>
        <v/>
      </c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</row>
    <row r="863" spans="1:54" x14ac:dyDescent="0.2">
      <c r="A863" s="110"/>
      <c r="B863" s="79" t="str">
        <f t="shared" si="29"/>
        <v/>
      </c>
      <c r="C863" s="112" t="str">
        <f t="shared" si="28"/>
        <v/>
      </c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</row>
    <row r="864" spans="1:54" x14ac:dyDescent="0.2">
      <c r="A864" s="110"/>
      <c r="B864" s="79" t="str">
        <f t="shared" si="29"/>
        <v/>
      </c>
      <c r="C864" s="112" t="str">
        <f t="shared" si="28"/>
        <v/>
      </c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</row>
    <row r="865" spans="1:54" x14ac:dyDescent="0.2">
      <c r="A865" s="110"/>
      <c r="B865" s="79" t="str">
        <f t="shared" si="29"/>
        <v/>
      </c>
      <c r="C865" s="112" t="str">
        <f t="shared" si="28"/>
        <v/>
      </c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</row>
    <row r="866" spans="1:54" x14ac:dyDescent="0.2">
      <c r="A866" s="110"/>
      <c r="B866" s="79" t="str">
        <f t="shared" si="29"/>
        <v/>
      </c>
      <c r="C866" s="112" t="str">
        <f t="shared" si="28"/>
        <v/>
      </c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</row>
    <row r="867" spans="1:54" x14ac:dyDescent="0.2">
      <c r="A867" s="110"/>
      <c r="B867" s="79" t="str">
        <f t="shared" si="29"/>
        <v/>
      </c>
      <c r="C867" s="112" t="str">
        <f t="shared" si="28"/>
        <v/>
      </c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</row>
    <row r="868" spans="1:54" x14ac:dyDescent="0.2">
      <c r="A868" s="110"/>
      <c r="B868" s="79" t="str">
        <f t="shared" si="29"/>
        <v/>
      </c>
      <c r="C868" s="112" t="str">
        <f t="shared" si="28"/>
        <v/>
      </c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</row>
    <row r="869" spans="1:54" x14ac:dyDescent="0.2">
      <c r="A869" s="110"/>
      <c r="B869" s="79" t="str">
        <f t="shared" si="29"/>
        <v/>
      </c>
      <c r="C869" s="112" t="str">
        <f t="shared" si="28"/>
        <v/>
      </c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</row>
    <row r="870" spans="1:54" x14ac:dyDescent="0.2">
      <c r="A870" s="110"/>
      <c r="B870" s="79" t="str">
        <f t="shared" si="29"/>
        <v/>
      </c>
      <c r="C870" s="112" t="str">
        <f t="shared" si="28"/>
        <v/>
      </c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</row>
    <row r="871" spans="1:54" x14ac:dyDescent="0.2">
      <c r="A871" s="110"/>
      <c r="B871" s="79" t="str">
        <f t="shared" si="29"/>
        <v/>
      </c>
      <c r="C871" s="112" t="str">
        <f t="shared" si="28"/>
        <v/>
      </c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</row>
    <row r="872" spans="1:54" x14ac:dyDescent="0.2">
      <c r="A872" s="110"/>
      <c r="B872" s="79" t="str">
        <f t="shared" si="29"/>
        <v/>
      </c>
      <c r="C872" s="112" t="str">
        <f t="shared" si="28"/>
        <v/>
      </c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</row>
    <row r="873" spans="1:54" x14ac:dyDescent="0.2">
      <c r="A873" s="110"/>
      <c r="B873" s="79" t="str">
        <f t="shared" si="29"/>
        <v/>
      </c>
      <c r="C873" s="112" t="str">
        <f t="shared" si="28"/>
        <v/>
      </c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</row>
    <row r="874" spans="1:54" x14ac:dyDescent="0.2">
      <c r="A874" s="110"/>
      <c r="B874" s="79" t="str">
        <f t="shared" si="29"/>
        <v/>
      </c>
      <c r="C874" s="112" t="str">
        <f t="shared" si="28"/>
        <v/>
      </c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</row>
    <row r="875" spans="1:54" x14ac:dyDescent="0.2">
      <c r="A875" s="110"/>
      <c r="B875" s="79" t="str">
        <f t="shared" si="29"/>
        <v/>
      </c>
      <c r="C875" s="112" t="str">
        <f t="shared" si="28"/>
        <v/>
      </c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</row>
    <row r="876" spans="1:54" x14ac:dyDescent="0.2">
      <c r="A876" s="110"/>
      <c r="B876" s="79" t="str">
        <f t="shared" si="29"/>
        <v/>
      </c>
      <c r="C876" s="112" t="str">
        <f t="shared" si="28"/>
        <v/>
      </c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</row>
    <row r="877" spans="1:54" x14ac:dyDescent="0.2">
      <c r="A877" s="110"/>
      <c r="B877" s="79" t="str">
        <f t="shared" si="29"/>
        <v/>
      </c>
      <c r="C877" s="112" t="str">
        <f t="shared" si="28"/>
        <v/>
      </c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</row>
    <row r="878" spans="1:54" x14ac:dyDescent="0.2">
      <c r="A878" s="110"/>
      <c r="B878" s="79" t="str">
        <f t="shared" si="29"/>
        <v/>
      </c>
      <c r="C878" s="112" t="str">
        <f t="shared" si="28"/>
        <v/>
      </c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</row>
    <row r="879" spans="1:54" x14ac:dyDescent="0.2">
      <c r="A879" s="110"/>
      <c r="B879" s="79" t="str">
        <f t="shared" si="29"/>
        <v/>
      </c>
      <c r="C879" s="112" t="str">
        <f t="shared" si="28"/>
        <v/>
      </c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</row>
    <row r="880" spans="1:54" x14ac:dyDescent="0.2">
      <c r="A880" s="110"/>
      <c r="B880" s="79" t="str">
        <f t="shared" si="29"/>
        <v/>
      </c>
      <c r="C880" s="112" t="str">
        <f t="shared" si="28"/>
        <v/>
      </c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</row>
    <row r="881" spans="1:54" x14ac:dyDescent="0.2">
      <c r="A881" s="110"/>
      <c r="B881" s="79" t="str">
        <f t="shared" si="29"/>
        <v/>
      </c>
      <c r="C881" s="112" t="str">
        <f t="shared" si="28"/>
        <v/>
      </c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</row>
    <row r="882" spans="1:54" x14ac:dyDescent="0.2">
      <c r="A882" s="110"/>
      <c r="B882" s="79" t="str">
        <f t="shared" si="29"/>
        <v/>
      </c>
      <c r="C882" s="112" t="str">
        <f t="shared" si="28"/>
        <v/>
      </c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</row>
    <row r="883" spans="1:54" x14ac:dyDescent="0.2">
      <c r="A883" s="110"/>
      <c r="B883" s="79" t="str">
        <f t="shared" si="29"/>
        <v/>
      </c>
      <c r="C883" s="112" t="str">
        <f t="shared" si="28"/>
        <v/>
      </c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</row>
    <row r="884" spans="1:54" x14ac:dyDescent="0.2">
      <c r="A884" s="110"/>
      <c r="B884" s="79" t="str">
        <f t="shared" si="29"/>
        <v/>
      </c>
      <c r="C884" s="112" t="str">
        <f t="shared" si="28"/>
        <v/>
      </c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</row>
    <row r="885" spans="1:54" x14ac:dyDescent="0.2">
      <c r="A885" s="110"/>
      <c r="B885" s="79" t="str">
        <f t="shared" si="29"/>
        <v/>
      </c>
      <c r="C885" s="112" t="str">
        <f t="shared" si="28"/>
        <v/>
      </c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</row>
    <row r="886" spans="1:54" x14ac:dyDescent="0.2">
      <c r="A886" s="110"/>
      <c r="B886" s="79" t="str">
        <f t="shared" si="29"/>
        <v/>
      </c>
      <c r="C886" s="112" t="str">
        <f t="shared" si="28"/>
        <v/>
      </c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</row>
    <row r="887" spans="1:54" x14ac:dyDescent="0.2">
      <c r="A887" s="110"/>
      <c r="B887" s="79" t="str">
        <f t="shared" si="29"/>
        <v/>
      </c>
      <c r="C887" s="112" t="str">
        <f t="shared" si="28"/>
        <v/>
      </c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</row>
    <row r="888" spans="1:54" x14ac:dyDescent="0.2">
      <c r="A888" s="110"/>
      <c r="B888" s="79" t="str">
        <f t="shared" si="29"/>
        <v/>
      </c>
      <c r="C888" s="112" t="str">
        <f t="shared" si="28"/>
        <v/>
      </c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</row>
    <row r="889" spans="1:54" x14ac:dyDescent="0.2">
      <c r="A889" s="110"/>
      <c r="B889" s="79" t="str">
        <f t="shared" si="29"/>
        <v/>
      </c>
      <c r="C889" s="112" t="str">
        <f t="shared" si="28"/>
        <v/>
      </c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</row>
    <row r="890" spans="1:54" x14ac:dyDescent="0.2">
      <c r="A890" s="110"/>
      <c r="B890" s="79" t="str">
        <f t="shared" si="29"/>
        <v/>
      </c>
      <c r="C890" s="112" t="str">
        <f t="shared" si="28"/>
        <v/>
      </c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</row>
    <row r="891" spans="1:54" x14ac:dyDescent="0.2">
      <c r="A891" s="110"/>
      <c r="B891" s="79" t="str">
        <f t="shared" si="29"/>
        <v/>
      </c>
      <c r="C891" s="112" t="str">
        <f t="shared" si="28"/>
        <v/>
      </c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</row>
    <row r="892" spans="1:54" x14ac:dyDescent="0.2">
      <c r="A892" s="110"/>
      <c r="B892" s="79" t="str">
        <f t="shared" si="29"/>
        <v/>
      </c>
      <c r="C892" s="112" t="str">
        <f t="shared" si="28"/>
        <v/>
      </c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</row>
    <row r="893" spans="1:54" x14ac:dyDescent="0.2">
      <c r="A893" s="110"/>
      <c r="B893" s="79" t="str">
        <f t="shared" si="29"/>
        <v/>
      </c>
      <c r="C893" s="112" t="str">
        <f t="shared" si="28"/>
        <v/>
      </c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</row>
    <row r="894" spans="1:54" x14ac:dyDescent="0.2">
      <c r="A894" s="110"/>
      <c r="B894" s="79" t="str">
        <f t="shared" si="29"/>
        <v/>
      </c>
      <c r="C894" s="112" t="str">
        <f t="shared" si="28"/>
        <v/>
      </c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</row>
    <row r="895" spans="1:54" x14ac:dyDescent="0.2">
      <c r="A895" s="110"/>
      <c r="B895" s="79" t="str">
        <f t="shared" si="29"/>
        <v/>
      </c>
      <c r="C895" s="112" t="str">
        <f t="shared" si="28"/>
        <v/>
      </c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</row>
    <row r="896" spans="1:54" x14ac:dyDescent="0.2">
      <c r="A896" s="110"/>
      <c r="B896" s="79" t="str">
        <f t="shared" si="29"/>
        <v/>
      </c>
      <c r="C896" s="112" t="str">
        <f t="shared" si="28"/>
        <v/>
      </c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</row>
    <row r="897" spans="1:54" x14ac:dyDescent="0.2">
      <c r="A897" s="110"/>
      <c r="B897" s="79" t="str">
        <f t="shared" si="29"/>
        <v/>
      </c>
      <c r="C897" s="112" t="str">
        <f t="shared" si="28"/>
        <v/>
      </c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</row>
    <row r="898" spans="1:54" x14ac:dyDescent="0.2">
      <c r="A898" s="110"/>
      <c r="B898" s="79" t="str">
        <f t="shared" si="29"/>
        <v/>
      </c>
      <c r="C898" s="112" t="str">
        <f t="shared" si="28"/>
        <v/>
      </c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</row>
    <row r="899" spans="1:54" x14ac:dyDescent="0.2">
      <c r="A899" s="110"/>
      <c r="B899" s="79" t="str">
        <f t="shared" si="29"/>
        <v/>
      </c>
      <c r="C899" s="112" t="str">
        <f t="shared" si="28"/>
        <v/>
      </c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</row>
    <row r="900" spans="1:54" x14ac:dyDescent="0.2">
      <c r="A900" s="110"/>
      <c r="B900" s="79" t="str">
        <f t="shared" si="29"/>
        <v/>
      </c>
      <c r="C900" s="112" t="str">
        <f t="shared" si="28"/>
        <v/>
      </c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</row>
    <row r="901" spans="1:54" x14ac:dyDescent="0.2">
      <c r="A901" s="110"/>
      <c r="B901" s="79" t="str">
        <f t="shared" si="29"/>
        <v/>
      </c>
      <c r="C901" s="112" t="str">
        <f t="shared" si="28"/>
        <v/>
      </c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</row>
    <row r="902" spans="1:54" x14ac:dyDescent="0.2">
      <c r="A902" s="110"/>
      <c r="B902" s="79" t="str">
        <f t="shared" si="29"/>
        <v/>
      </c>
      <c r="C902" s="112" t="str">
        <f t="shared" si="28"/>
        <v/>
      </c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</row>
    <row r="903" spans="1:54" x14ac:dyDescent="0.2">
      <c r="A903" s="110"/>
      <c r="B903" s="79" t="str">
        <f t="shared" si="29"/>
        <v/>
      </c>
      <c r="C903" s="112" t="str">
        <f t="shared" si="28"/>
        <v/>
      </c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</row>
    <row r="904" spans="1:54" x14ac:dyDescent="0.2">
      <c r="A904" s="110"/>
      <c r="B904" s="79" t="str">
        <f t="shared" si="29"/>
        <v/>
      </c>
      <c r="C904" s="112" t="str">
        <f t="shared" si="28"/>
        <v/>
      </c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</row>
    <row r="905" spans="1:54" x14ac:dyDescent="0.2">
      <c r="A905" s="110"/>
      <c r="B905" s="79" t="str">
        <f t="shared" si="29"/>
        <v/>
      </c>
      <c r="C905" s="112" t="str">
        <f t="shared" ref="C905:C963" si="30">IF(A905="","",IF(ISERROR(VLOOKUP(TEXT(A905,0),remples,8,0)),IF(ISERROR(VLOOKUP(TEXT(A905,0),rempl_ficha,6,0)),"***** Codigo No Encontrado *****",UPPER((VLOOKUP(TEXT(A905,0),rempl_ficha,6,0)))),VLOOKUP(TEXT(A905,0),remples,8,0)))</f>
        <v/>
      </c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</row>
    <row r="906" spans="1:54" x14ac:dyDescent="0.2">
      <c r="A906" s="110"/>
      <c r="B906" s="79" t="str">
        <f t="shared" ref="B906:B963" si="31">IF(A906="","",IF(ISERROR(VLOOKUP(TEXT(A906,0),remples,3,0)),IF(ISERROR(VLOOKUP(TEXT(A906,0),rempl_ficha,7,0)),"***** Codigo No Encontrado *****",UPPER((VLOOKUP(TEXT(A906,0),rempl_ficha,7,0)&amp;"   "&amp;VLOOKUP(TEXT(A906,0),rempl_ficha,8,0)&amp;","&amp;VLOOKUP(TEXT(A906,0),rempl_ficha,9,0)))),VLOOKUP(TEXT(A906,0),remples,3,0)))</f>
        <v/>
      </c>
      <c r="C906" s="112" t="str">
        <f t="shared" si="30"/>
        <v/>
      </c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</row>
    <row r="907" spans="1:54" x14ac:dyDescent="0.2">
      <c r="A907" s="110"/>
      <c r="B907" s="79" t="str">
        <f t="shared" si="31"/>
        <v/>
      </c>
      <c r="C907" s="112" t="str">
        <f t="shared" si="30"/>
        <v/>
      </c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</row>
    <row r="908" spans="1:54" x14ac:dyDescent="0.2">
      <c r="A908" s="110"/>
      <c r="B908" s="79" t="str">
        <f t="shared" si="31"/>
        <v/>
      </c>
      <c r="C908" s="112" t="str">
        <f t="shared" si="30"/>
        <v/>
      </c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</row>
    <row r="909" spans="1:54" x14ac:dyDescent="0.2">
      <c r="A909" s="110"/>
      <c r="B909" s="79" t="str">
        <f t="shared" si="31"/>
        <v/>
      </c>
      <c r="C909" s="112" t="str">
        <f t="shared" si="30"/>
        <v/>
      </c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</row>
    <row r="910" spans="1:54" x14ac:dyDescent="0.2">
      <c r="A910" s="110"/>
      <c r="B910" s="79" t="str">
        <f t="shared" si="31"/>
        <v/>
      </c>
      <c r="C910" s="112" t="str">
        <f t="shared" si="30"/>
        <v/>
      </c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</row>
    <row r="911" spans="1:54" x14ac:dyDescent="0.2">
      <c r="A911" s="110"/>
      <c r="B911" s="79" t="str">
        <f t="shared" si="31"/>
        <v/>
      </c>
      <c r="C911" s="112" t="str">
        <f t="shared" si="30"/>
        <v/>
      </c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</row>
    <row r="912" spans="1:54" x14ac:dyDescent="0.2">
      <c r="A912" s="110"/>
      <c r="B912" s="79" t="str">
        <f t="shared" si="31"/>
        <v/>
      </c>
      <c r="C912" s="112" t="str">
        <f t="shared" si="30"/>
        <v/>
      </c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</row>
    <row r="913" spans="1:54" x14ac:dyDescent="0.2">
      <c r="A913" s="110"/>
      <c r="B913" s="79" t="str">
        <f t="shared" si="31"/>
        <v/>
      </c>
      <c r="C913" s="112" t="str">
        <f t="shared" si="30"/>
        <v/>
      </c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</row>
    <row r="914" spans="1:54" x14ac:dyDescent="0.2">
      <c r="A914" s="110"/>
      <c r="B914" s="79" t="str">
        <f t="shared" si="31"/>
        <v/>
      </c>
      <c r="C914" s="112" t="str">
        <f t="shared" si="30"/>
        <v/>
      </c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</row>
    <row r="915" spans="1:54" x14ac:dyDescent="0.2">
      <c r="A915" s="110"/>
      <c r="B915" s="79" t="str">
        <f t="shared" si="31"/>
        <v/>
      </c>
      <c r="C915" s="112" t="str">
        <f t="shared" si="30"/>
        <v/>
      </c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</row>
    <row r="916" spans="1:54" x14ac:dyDescent="0.2">
      <c r="A916" s="110"/>
      <c r="B916" s="79" t="str">
        <f t="shared" si="31"/>
        <v/>
      </c>
      <c r="C916" s="112" t="str">
        <f t="shared" si="30"/>
        <v/>
      </c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</row>
    <row r="917" spans="1:54" x14ac:dyDescent="0.2">
      <c r="A917" s="110"/>
      <c r="B917" s="79" t="str">
        <f t="shared" si="31"/>
        <v/>
      </c>
      <c r="C917" s="112" t="str">
        <f t="shared" si="30"/>
        <v/>
      </c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</row>
    <row r="918" spans="1:54" x14ac:dyDescent="0.2">
      <c r="A918" s="110"/>
      <c r="B918" s="79" t="str">
        <f t="shared" si="31"/>
        <v/>
      </c>
      <c r="C918" s="112" t="str">
        <f t="shared" si="30"/>
        <v/>
      </c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</row>
    <row r="919" spans="1:54" x14ac:dyDescent="0.2">
      <c r="A919" s="110"/>
      <c r="B919" s="79" t="str">
        <f t="shared" si="31"/>
        <v/>
      </c>
      <c r="C919" s="112" t="str">
        <f t="shared" si="30"/>
        <v/>
      </c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</row>
    <row r="920" spans="1:54" x14ac:dyDescent="0.2">
      <c r="A920" s="110"/>
      <c r="B920" s="79" t="str">
        <f t="shared" si="31"/>
        <v/>
      </c>
      <c r="C920" s="112" t="str">
        <f t="shared" si="30"/>
        <v/>
      </c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</row>
    <row r="921" spans="1:54" x14ac:dyDescent="0.2">
      <c r="A921" s="110"/>
      <c r="B921" s="79" t="str">
        <f t="shared" si="31"/>
        <v/>
      </c>
      <c r="C921" s="112" t="str">
        <f t="shared" si="30"/>
        <v/>
      </c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</row>
    <row r="922" spans="1:54" x14ac:dyDescent="0.2">
      <c r="A922" s="110"/>
      <c r="B922" s="79" t="str">
        <f t="shared" si="31"/>
        <v/>
      </c>
      <c r="C922" s="112" t="str">
        <f t="shared" si="30"/>
        <v/>
      </c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</row>
    <row r="923" spans="1:54" x14ac:dyDescent="0.2">
      <c r="A923" s="110"/>
      <c r="B923" s="79" t="str">
        <f t="shared" si="31"/>
        <v/>
      </c>
      <c r="C923" s="112" t="str">
        <f t="shared" si="30"/>
        <v/>
      </c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</row>
    <row r="924" spans="1:54" x14ac:dyDescent="0.2">
      <c r="A924" s="110"/>
      <c r="B924" s="79" t="str">
        <f t="shared" si="31"/>
        <v/>
      </c>
      <c r="C924" s="112" t="str">
        <f t="shared" si="30"/>
        <v/>
      </c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</row>
    <row r="925" spans="1:54" x14ac:dyDescent="0.2">
      <c r="A925" s="110"/>
      <c r="B925" s="79" t="str">
        <f t="shared" si="31"/>
        <v/>
      </c>
      <c r="C925" s="112" t="str">
        <f t="shared" si="30"/>
        <v/>
      </c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</row>
    <row r="926" spans="1:54" x14ac:dyDescent="0.2">
      <c r="A926" s="110"/>
      <c r="B926" s="79" t="str">
        <f t="shared" si="31"/>
        <v/>
      </c>
      <c r="C926" s="112" t="str">
        <f t="shared" si="30"/>
        <v/>
      </c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</row>
    <row r="927" spans="1:54" x14ac:dyDescent="0.2">
      <c r="A927" s="110"/>
      <c r="B927" s="79" t="str">
        <f t="shared" si="31"/>
        <v/>
      </c>
      <c r="C927" s="112" t="str">
        <f t="shared" si="30"/>
        <v/>
      </c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</row>
    <row r="928" spans="1:54" x14ac:dyDescent="0.2">
      <c r="A928" s="110"/>
      <c r="B928" s="79" t="str">
        <f t="shared" si="31"/>
        <v/>
      </c>
      <c r="C928" s="112" t="str">
        <f t="shared" si="30"/>
        <v/>
      </c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</row>
    <row r="929" spans="1:54" x14ac:dyDescent="0.2">
      <c r="A929" s="110"/>
      <c r="B929" s="79" t="str">
        <f t="shared" si="31"/>
        <v/>
      </c>
      <c r="C929" s="112" t="str">
        <f t="shared" si="30"/>
        <v/>
      </c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</row>
    <row r="930" spans="1:54" x14ac:dyDescent="0.2">
      <c r="A930" s="110"/>
      <c r="B930" s="79" t="str">
        <f t="shared" si="31"/>
        <v/>
      </c>
      <c r="C930" s="112" t="str">
        <f t="shared" si="30"/>
        <v/>
      </c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</row>
    <row r="931" spans="1:54" x14ac:dyDescent="0.2">
      <c r="A931" s="110"/>
      <c r="B931" s="79" t="str">
        <f t="shared" si="31"/>
        <v/>
      </c>
      <c r="C931" s="112" t="str">
        <f t="shared" si="30"/>
        <v/>
      </c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</row>
    <row r="932" spans="1:54" x14ac:dyDescent="0.2">
      <c r="A932" s="110"/>
      <c r="B932" s="79" t="str">
        <f t="shared" si="31"/>
        <v/>
      </c>
      <c r="C932" s="112" t="str">
        <f t="shared" si="30"/>
        <v/>
      </c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</row>
    <row r="933" spans="1:54" x14ac:dyDescent="0.2">
      <c r="A933" s="110"/>
      <c r="B933" s="79" t="str">
        <f t="shared" si="31"/>
        <v/>
      </c>
      <c r="C933" s="112" t="str">
        <f t="shared" si="30"/>
        <v/>
      </c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</row>
    <row r="934" spans="1:54" x14ac:dyDescent="0.2">
      <c r="A934" s="110"/>
      <c r="B934" s="79" t="str">
        <f t="shared" si="31"/>
        <v/>
      </c>
      <c r="C934" s="112" t="str">
        <f t="shared" si="30"/>
        <v/>
      </c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</row>
    <row r="935" spans="1:54" x14ac:dyDescent="0.2">
      <c r="A935" s="110"/>
      <c r="B935" s="79" t="str">
        <f t="shared" si="31"/>
        <v/>
      </c>
      <c r="C935" s="112" t="str">
        <f t="shared" si="30"/>
        <v/>
      </c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</row>
    <row r="936" spans="1:54" x14ac:dyDescent="0.2">
      <c r="A936" s="110"/>
      <c r="B936" s="79" t="str">
        <f t="shared" si="31"/>
        <v/>
      </c>
      <c r="C936" s="112" t="str">
        <f t="shared" si="30"/>
        <v/>
      </c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</row>
    <row r="937" spans="1:54" x14ac:dyDescent="0.2">
      <c r="A937" s="110"/>
      <c r="B937" s="79" t="str">
        <f t="shared" si="31"/>
        <v/>
      </c>
      <c r="C937" s="112" t="str">
        <f t="shared" si="30"/>
        <v/>
      </c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</row>
    <row r="938" spans="1:54" x14ac:dyDescent="0.2">
      <c r="A938" s="110"/>
      <c r="B938" s="79" t="str">
        <f t="shared" si="31"/>
        <v/>
      </c>
      <c r="C938" s="112" t="str">
        <f t="shared" si="30"/>
        <v/>
      </c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</row>
    <row r="939" spans="1:54" x14ac:dyDescent="0.2">
      <c r="A939" s="110"/>
      <c r="B939" s="79" t="str">
        <f t="shared" si="31"/>
        <v/>
      </c>
      <c r="C939" s="112" t="str">
        <f t="shared" si="30"/>
        <v/>
      </c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</row>
    <row r="940" spans="1:54" x14ac:dyDescent="0.2">
      <c r="A940" s="110"/>
      <c r="B940" s="79" t="str">
        <f t="shared" si="31"/>
        <v/>
      </c>
      <c r="C940" s="112" t="str">
        <f t="shared" si="30"/>
        <v/>
      </c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</row>
    <row r="941" spans="1:54" x14ac:dyDescent="0.2">
      <c r="A941" s="110"/>
      <c r="B941" s="79" t="str">
        <f t="shared" si="31"/>
        <v/>
      </c>
      <c r="C941" s="112" t="str">
        <f t="shared" si="30"/>
        <v/>
      </c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</row>
    <row r="942" spans="1:54" x14ac:dyDescent="0.2">
      <c r="A942" s="110"/>
      <c r="B942" s="79" t="str">
        <f t="shared" si="31"/>
        <v/>
      </c>
      <c r="C942" s="112" t="str">
        <f t="shared" si="30"/>
        <v/>
      </c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</row>
    <row r="943" spans="1:54" x14ac:dyDescent="0.2">
      <c r="A943" s="110"/>
      <c r="B943" s="79" t="str">
        <f t="shared" si="31"/>
        <v/>
      </c>
      <c r="C943" s="112" t="str">
        <f t="shared" si="30"/>
        <v/>
      </c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</row>
    <row r="944" spans="1:54" x14ac:dyDescent="0.2">
      <c r="A944" s="110"/>
      <c r="B944" s="79" t="str">
        <f t="shared" si="31"/>
        <v/>
      </c>
      <c r="C944" s="112" t="str">
        <f t="shared" si="30"/>
        <v/>
      </c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</row>
    <row r="945" spans="1:54" x14ac:dyDescent="0.2">
      <c r="A945" s="110"/>
      <c r="B945" s="79" t="str">
        <f t="shared" si="31"/>
        <v/>
      </c>
      <c r="C945" s="112" t="str">
        <f t="shared" si="30"/>
        <v/>
      </c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</row>
    <row r="946" spans="1:54" x14ac:dyDescent="0.2">
      <c r="A946" s="110"/>
      <c r="B946" s="79" t="str">
        <f t="shared" si="31"/>
        <v/>
      </c>
      <c r="C946" s="112" t="str">
        <f t="shared" si="30"/>
        <v/>
      </c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</row>
    <row r="947" spans="1:54" x14ac:dyDescent="0.2">
      <c r="A947" s="110"/>
      <c r="B947" s="79" t="str">
        <f t="shared" si="31"/>
        <v/>
      </c>
      <c r="C947" s="112" t="str">
        <f t="shared" si="30"/>
        <v/>
      </c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</row>
    <row r="948" spans="1:54" x14ac:dyDescent="0.2">
      <c r="A948" s="110"/>
      <c r="B948" s="79" t="str">
        <f t="shared" si="31"/>
        <v/>
      </c>
      <c r="C948" s="112" t="str">
        <f t="shared" si="30"/>
        <v/>
      </c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</row>
    <row r="949" spans="1:54" x14ac:dyDescent="0.2">
      <c r="A949" s="110"/>
      <c r="B949" s="79" t="str">
        <f t="shared" si="31"/>
        <v/>
      </c>
      <c r="C949" s="112" t="str">
        <f t="shared" si="30"/>
        <v/>
      </c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</row>
    <row r="950" spans="1:54" x14ac:dyDescent="0.2">
      <c r="A950" s="110"/>
      <c r="B950" s="79" t="str">
        <f t="shared" si="31"/>
        <v/>
      </c>
      <c r="C950" s="112" t="str">
        <f t="shared" si="30"/>
        <v/>
      </c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</row>
    <row r="951" spans="1:54" x14ac:dyDescent="0.2">
      <c r="A951" s="110"/>
      <c r="B951" s="79" t="str">
        <f t="shared" si="31"/>
        <v/>
      </c>
      <c r="C951" s="112" t="str">
        <f t="shared" si="30"/>
        <v/>
      </c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</row>
    <row r="952" spans="1:54" x14ac:dyDescent="0.2">
      <c r="A952" s="110"/>
      <c r="B952" s="79" t="str">
        <f t="shared" si="31"/>
        <v/>
      </c>
      <c r="C952" s="112" t="str">
        <f t="shared" si="30"/>
        <v/>
      </c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</row>
    <row r="953" spans="1:54" x14ac:dyDescent="0.2">
      <c r="A953" s="110"/>
      <c r="B953" s="79" t="str">
        <f t="shared" si="31"/>
        <v/>
      </c>
      <c r="C953" s="112" t="str">
        <f t="shared" si="30"/>
        <v/>
      </c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</row>
    <row r="954" spans="1:54" x14ac:dyDescent="0.2">
      <c r="A954" s="110"/>
      <c r="B954" s="79" t="str">
        <f t="shared" si="31"/>
        <v/>
      </c>
      <c r="C954" s="112" t="str">
        <f t="shared" si="30"/>
        <v/>
      </c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</row>
    <row r="955" spans="1:54" x14ac:dyDescent="0.2">
      <c r="A955" s="110"/>
      <c r="B955" s="79" t="str">
        <f t="shared" si="31"/>
        <v/>
      </c>
      <c r="C955" s="112" t="str">
        <f t="shared" si="30"/>
        <v/>
      </c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</row>
    <row r="956" spans="1:54" x14ac:dyDescent="0.2">
      <c r="A956" s="110"/>
      <c r="B956" s="79" t="str">
        <f t="shared" si="31"/>
        <v/>
      </c>
      <c r="C956" s="112" t="str">
        <f t="shared" si="30"/>
        <v/>
      </c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</row>
    <row r="957" spans="1:54" x14ac:dyDescent="0.2">
      <c r="A957" s="110"/>
      <c r="B957" s="79" t="str">
        <f t="shared" si="31"/>
        <v/>
      </c>
      <c r="C957" s="112" t="str">
        <f t="shared" si="30"/>
        <v/>
      </c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</row>
    <row r="958" spans="1:54" x14ac:dyDescent="0.2">
      <c r="A958" s="110"/>
      <c r="B958" s="79" t="str">
        <f t="shared" si="31"/>
        <v/>
      </c>
      <c r="C958" s="112" t="str">
        <f t="shared" si="30"/>
        <v/>
      </c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</row>
    <row r="959" spans="1:54" x14ac:dyDescent="0.2">
      <c r="A959" s="110"/>
      <c r="B959" s="79" t="str">
        <f t="shared" si="31"/>
        <v/>
      </c>
      <c r="C959" s="112" t="str">
        <f t="shared" si="30"/>
        <v/>
      </c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</row>
    <row r="960" spans="1:54" x14ac:dyDescent="0.2">
      <c r="A960" s="110"/>
      <c r="B960" s="79" t="str">
        <f t="shared" si="31"/>
        <v/>
      </c>
      <c r="C960" s="112" t="str">
        <f t="shared" si="30"/>
        <v/>
      </c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</row>
    <row r="961" spans="1:54" x14ac:dyDescent="0.2">
      <c r="A961" s="110"/>
      <c r="B961" s="79" t="str">
        <f t="shared" si="31"/>
        <v/>
      </c>
      <c r="C961" s="112" t="str">
        <f t="shared" si="30"/>
        <v/>
      </c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</row>
    <row r="962" spans="1:54" x14ac:dyDescent="0.2">
      <c r="A962" s="110"/>
      <c r="B962" s="79" t="str">
        <f t="shared" si="31"/>
        <v/>
      </c>
      <c r="C962" s="112" t="str">
        <f t="shared" si="30"/>
        <v/>
      </c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</row>
    <row r="963" spans="1:54" x14ac:dyDescent="0.2">
      <c r="A963" s="110"/>
      <c r="B963" s="79" t="str">
        <f t="shared" si="31"/>
        <v/>
      </c>
      <c r="C963" s="112" t="str">
        <f t="shared" si="30"/>
        <v/>
      </c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</row>
  </sheetData>
  <dataValidations count="5">
    <dataValidation type="list" allowBlank="1" showInputMessage="1" showErrorMessage="1" errorTitle="Items" error="Favor Seleccionar un items de la lista" sqref="AN8:BC8">
      <formula1>COHADES</formula1>
    </dataValidation>
    <dataValidation allowBlank="1" showInputMessage="1" showErrorMessage="1" errorTitle="Valores" error="Solo pueden ingresar valores numéricos" sqref="D9:BC9 D10:BB963"/>
    <dataValidation type="list" allowBlank="1" showInputMessage="1" showErrorMessage="1" sqref="P8:AM8">
      <formula1>COHADES</formula1>
    </dataValidation>
    <dataValidation type="custom" allowBlank="1" showInputMessage="1" showErrorMessage="1" errorTitle="Código Duplicado" error="El Código que desea ingresar ya existe en esta columna" sqref="A9:A963">
      <formula1>COUNTIF($A$9:$A$9,A9)=1</formula1>
    </dataValidation>
    <dataValidation type="list" allowBlank="1" showInputMessage="1" showErrorMessage="1" sqref="D8 G8 J8 M8">
      <formula1>COHADES_D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9704" r:id="rId4" name="TextBox1">
          <controlPr locked="0" defaultSize="0" autoLine="0" r:id="rId5">
            <anchor moveWithCells="1">
              <from>
                <xdr:col>2</xdr:col>
                <xdr:colOff>914400</xdr:colOff>
                <xdr:row>4</xdr:row>
                <xdr:rowOff>133350</xdr:rowOff>
              </from>
              <to>
                <xdr:col>3</xdr:col>
                <xdr:colOff>342900</xdr:colOff>
                <xdr:row>4</xdr:row>
                <xdr:rowOff>390525</xdr:rowOff>
              </to>
            </anchor>
          </controlPr>
        </control>
      </mc:Choice>
      <mc:Fallback>
        <control shapeId="9704" r:id="rId4" name="TextBox1"/>
      </mc:Fallback>
    </mc:AlternateContent>
    <mc:AlternateContent xmlns:mc="http://schemas.openxmlformats.org/markup-compatibility/2006">
      <mc:Choice Requires="x14">
        <control shapeId="9706" r:id="rId6" name="TextBox2">
          <controlPr locked="0" defaultSize="0" autoLine="0" r:id="rId7">
            <anchor moveWithCells="1">
              <from>
                <xdr:col>6</xdr:col>
                <xdr:colOff>323850</xdr:colOff>
                <xdr:row>1</xdr:row>
                <xdr:rowOff>95250</xdr:rowOff>
              </from>
              <to>
                <xdr:col>8</xdr:col>
                <xdr:colOff>657225</xdr:colOff>
                <xdr:row>2</xdr:row>
                <xdr:rowOff>114300</xdr:rowOff>
              </to>
            </anchor>
          </controlPr>
        </control>
      </mc:Choice>
      <mc:Fallback>
        <control shapeId="9706" r:id="rId6" name="TextBox2"/>
      </mc:Fallback>
    </mc:AlternateContent>
    <mc:AlternateContent xmlns:mc="http://schemas.openxmlformats.org/markup-compatibility/2006">
      <mc:Choice Requires="x14">
        <control shapeId="9707" r:id="rId8" name="TextBox3">
          <controlPr locked="0" defaultSize="0" autoLine="0" r:id="rId9">
            <anchor moveWithCells="1">
              <from>
                <xdr:col>1</xdr:col>
                <xdr:colOff>333375</xdr:colOff>
                <xdr:row>4</xdr:row>
                <xdr:rowOff>133350</xdr:rowOff>
              </from>
              <to>
                <xdr:col>2</xdr:col>
                <xdr:colOff>561975</xdr:colOff>
                <xdr:row>4</xdr:row>
                <xdr:rowOff>381000</xdr:rowOff>
              </to>
            </anchor>
          </controlPr>
        </control>
      </mc:Choice>
      <mc:Fallback>
        <control shapeId="9707" r:id="rId8" name="TextBox3"/>
      </mc:Fallback>
    </mc:AlternateContent>
    <mc:AlternateContent xmlns:mc="http://schemas.openxmlformats.org/markup-compatibility/2006">
      <mc:Choice Requires="x14">
        <control shapeId="9709" r:id="rId10" name="ComboBox1">
          <controlPr defaultSize="0" autoLine="0" listFillRange="empresas" r:id="rId11">
            <anchor moveWithCells="1">
              <from>
                <xdr:col>3</xdr:col>
                <xdr:colOff>1047750</xdr:colOff>
                <xdr:row>4</xdr:row>
                <xdr:rowOff>114300</xdr:rowOff>
              </from>
              <to>
                <xdr:col>6</xdr:col>
                <xdr:colOff>1190625</xdr:colOff>
                <xdr:row>4</xdr:row>
                <xdr:rowOff>352425</xdr:rowOff>
              </to>
            </anchor>
          </controlPr>
        </control>
      </mc:Choice>
      <mc:Fallback>
        <control shapeId="9709" r:id="rId10" name="ComboBox1"/>
      </mc:Fallback>
    </mc:AlternateContent>
    <mc:AlternateContent xmlns:mc="http://schemas.openxmlformats.org/markup-compatibility/2006">
      <mc:Choice Requires="x14">
        <control shapeId="9705" r:id="rId12" name="Label 489">
          <controlPr defaultSize="0" autoFill="0" autoLine="0" autoPict="0">
            <anchor moveWithCells="1" sizeWithCells="1">
              <from>
                <xdr:col>0</xdr:col>
                <xdr:colOff>19050</xdr:colOff>
                <xdr:row>4</xdr:row>
                <xdr:rowOff>171450</xdr:rowOff>
              </from>
              <to>
                <xdr:col>1</xdr:col>
                <xdr:colOff>323850</xdr:colOff>
                <xdr:row>4</xdr:row>
                <xdr:rowOff>314325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708" r:id="rId13" name="Label 492">
          <controlPr defaultSize="0" autoFill="0" autoLine="0" autoPict="0">
            <anchor moveWithCells="1" sizeWithCells="1">
              <from>
                <xdr:col>3</xdr:col>
                <xdr:colOff>428625</xdr:colOff>
                <xdr:row>4</xdr:row>
                <xdr:rowOff>180975</xdr:rowOff>
              </from>
              <to>
                <xdr:col>3</xdr:col>
                <xdr:colOff>933450</xdr:colOff>
                <xdr:row>4</xdr:row>
                <xdr:rowOff>323850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710" r:id="rId14" name="Label 494">
          <controlPr defaultSize="0" autoFill="0" autoLine="0" autoPict="0">
            <anchor moveWithCells="1" sizeWithCells="1">
              <from>
                <xdr:col>2</xdr:col>
                <xdr:colOff>590550</xdr:colOff>
                <xdr:row>4</xdr:row>
                <xdr:rowOff>190500</xdr:rowOff>
              </from>
              <to>
                <xdr:col>2</xdr:col>
                <xdr:colOff>933450</xdr:colOff>
                <xdr:row>4</xdr:row>
                <xdr:rowOff>333375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711" r:id="rId15" name="Label 495">
          <controlPr defaultSize="0" autoFill="0" autoLine="0" autoPict="0">
            <anchor moveWithCells="1" sizeWithCells="1">
              <from>
                <xdr:col>6</xdr:col>
                <xdr:colOff>352425</xdr:colOff>
                <xdr:row>0</xdr:row>
                <xdr:rowOff>57150</xdr:rowOff>
              </from>
              <to>
                <xdr:col>6</xdr:col>
                <xdr:colOff>1066800</xdr:colOff>
                <xdr:row>1</xdr:row>
                <xdr:rowOff>76200</xdr:rowOff>
              </to>
            </anchor>
          </controlPr>
        </control>
      </mc:Choice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/>
  <dimension ref="A1:BB963"/>
  <sheetViews>
    <sheetView workbookViewId="0">
      <pane xSplit="2" ySplit="8" topLeftCell="C9" activePane="bottomRight" state="frozen"/>
      <selection activeCell="F21" sqref="F21"/>
      <selection pane="topRight" activeCell="F21" sqref="F21"/>
      <selection pane="bottomLeft" activeCell="F21" sqref="F21"/>
      <selection pane="bottomRight" activeCell="D6" sqref="D6:AZ6"/>
    </sheetView>
  </sheetViews>
  <sheetFormatPr baseColWidth="10" defaultRowHeight="11.25" x14ac:dyDescent="0.2"/>
  <cols>
    <col min="1" max="1" width="12.6640625" style="47" customWidth="1"/>
    <col min="2" max="2" width="34" style="48" bestFit="1" customWidth="1"/>
    <col min="3" max="3" width="34" style="48" customWidth="1"/>
    <col min="4" max="13" width="15.83203125" style="49" customWidth="1"/>
    <col min="14" max="53" width="15.83203125" style="49" hidden="1" customWidth="1"/>
    <col min="54" max="54" width="29.83203125" style="49" customWidth="1"/>
  </cols>
  <sheetData>
    <row r="1" spans="1:54" x14ac:dyDescent="0.2">
      <c r="A1" s="133"/>
      <c r="B1" s="134"/>
      <c r="C1" s="134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35"/>
    </row>
    <row r="2" spans="1:54" ht="18.75" x14ac:dyDescent="0.3">
      <c r="A2" s="136"/>
      <c r="B2" s="113"/>
      <c r="C2" s="113"/>
      <c r="D2" s="137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5"/>
    </row>
    <row r="3" spans="1:54" x14ac:dyDescent="0.2">
      <c r="A3" s="136"/>
      <c r="B3" s="134"/>
      <c r="C3" s="134"/>
      <c r="D3" s="139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35"/>
    </row>
    <row r="4" spans="1:54" ht="12.75" x14ac:dyDescent="0.2">
      <c r="A4" s="136"/>
      <c r="B4" s="134"/>
      <c r="C4" s="134"/>
      <c r="D4" s="140"/>
      <c r="E4" s="141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35"/>
    </row>
    <row r="5" spans="1:54" ht="41.25" customHeight="1" x14ac:dyDescent="0.2">
      <c r="A5" s="133"/>
      <c r="B5" s="134"/>
      <c r="C5" s="134"/>
      <c r="D5" s="140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35"/>
    </row>
    <row r="6" spans="1:54" x14ac:dyDescent="0.2">
      <c r="A6" s="143" t="s">
        <v>205</v>
      </c>
      <c r="B6" s="162">
        <f>SUM(D6:BA6)</f>
        <v>0</v>
      </c>
      <c r="C6" s="162">
        <f>SUM(C9:C963)</f>
        <v>0</v>
      </c>
      <c r="D6" s="162">
        <f t="shared" ref="D6:AZ6" si="0">SUM(D9:D963)</f>
        <v>0</v>
      </c>
      <c r="E6" s="162">
        <f t="shared" si="0"/>
        <v>0</v>
      </c>
      <c r="F6" s="162">
        <f t="shared" si="0"/>
        <v>0</v>
      </c>
      <c r="G6" s="162">
        <f t="shared" si="0"/>
        <v>0</v>
      </c>
      <c r="H6" s="162">
        <f t="shared" si="0"/>
        <v>0</v>
      </c>
      <c r="I6" s="162">
        <f t="shared" si="0"/>
        <v>0</v>
      </c>
      <c r="J6" s="162">
        <f t="shared" si="0"/>
        <v>0</v>
      </c>
      <c r="K6" s="162">
        <f t="shared" si="0"/>
        <v>0</v>
      </c>
      <c r="L6" s="162">
        <f t="shared" si="0"/>
        <v>0</v>
      </c>
      <c r="M6" s="162">
        <f t="shared" si="0"/>
        <v>0</v>
      </c>
      <c r="N6" s="162">
        <f t="shared" si="0"/>
        <v>0</v>
      </c>
      <c r="O6" s="162">
        <f t="shared" si="0"/>
        <v>0</v>
      </c>
      <c r="P6" s="162">
        <f t="shared" si="0"/>
        <v>0</v>
      </c>
      <c r="Q6" s="162">
        <f t="shared" si="0"/>
        <v>0</v>
      </c>
      <c r="R6" s="162">
        <f t="shared" si="0"/>
        <v>0</v>
      </c>
      <c r="S6" s="162">
        <f t="shared" si="0"/>
        <v>0</v>
      </c>
      <c r="T6" s="162">
        <f t="shared" si="0"/>
        <v>0</v>
      </c>
      <c r="U6" s="162">
        <f t="shared" si="0"/>
        <v>0</v>
      </c>
      <c r="V6" s="162">
        <f t="shared" si="0"/>
        <v>0</v>
      </c>
      <c r="W6" s="162">
        <f t="shared" si="0"/>
        <v>0</v>
      </c>
      <c r="X6" s="162">
        <f t="shared" si="0"/>
        <v>0</v>
      </c>
      <c r="Y6" s="162">
        <f t="shared" si="0"/>
        <v>0</v>
      </c>
      <c r="Z6" s="162">
        <f t="shared" si="0"/>
        <v>0</v>
      </c>
      <c r="AA6" s="162">
        <f t="shared" si="0"/>
        <v>0</v>
      </c>
      <c r="AB6" s="162">
        <f t="shared" si="0"/>
        <v>0</v>
      </c>
      <c r="AC6" s="162">
        <f t="shared" si="0"/>
        <v>0</v>
      </c>
      <c r="AD6" s="162">
        <f t="shared" si="0"/>
        <v>0</v>
      </c>
      <c r="AE6" s="162">
        <f t="shared" si="0"/>
        <v>0</v>
      </c>
      <c r="AF6" s="162">
        <f t="shared" si="0"/>
        <v>0</v>
      </c>
      <c r="AG6" s="162">
        <f t="shared" si="0"/>
        <v>0</v>
      </c>
      <c r="AH6" s="162">
        <f t="shared" si="0"/>
        <v>0</v>
      </c>
      <c r="AI6" s="162">
        <f t="shared" si="0"/>
        <v>0</v>
      </c>
      <c r="AJ6" s="162">
        <f t="shared" si="0"/>
        <v>0</v>
      </c>
      <c r="AK6" s="162">
        <f t="shared" si="0"/>
        <v>0</v>
      </c>
      <c r="AL6" s="162">
        <f t="shared" si="0"/>
        <v>0</v>
      </c>
      <c r="AM6" s="162">
        <f t="shared" si="0"/>
        <v>0</v>
      </c>
      <c r="AN6" s="162">
        <f t="shared" si="0"/>
        <v>0</v>
      </c>
      <c r="AO6" s="162">
        <f t="shared" si="0"/>
        <v>0</v>
      </c>
      <c r="AP6" s="162">
        <f t="shared" si="0"/>
        <v>0</v>
      </c>
      <c r="AQ6" s="162">
        <f t="shared" si="0"/>
        <v>0</v>
      </c>
      <c r="AR6" s="162">
        <f t="shared" si="0"/>
        <v>0</v>
      </c>
      <c r="AS6" s="162">
        <f t="shared" si="0"/>
        <v>0</v>
      </c>
      <c r="AT6" s="162">
        <f t="shared" si="0"/>
        <v>0</v>
      </c>
      <c r="AU6" s="162">
        <f t="shared" si="0"/>
        <v>0</v>
      </c>
      <c r="AV6" s="162">
        <f t="shared" si="0"/>
        <v>0</v>
      </c>
      <c r="AW6" s="162">
        <f t="shared" si="0"/>
        <v>0</v>
      </c>
      <c r="AX6" s="162">
        <f t="shared" si="0"/>
        <v>0</v>
      </c>
      <c r="AY6" s="162">
        <f t="shared" si="0"/>
        <v>0</v>
      </c>
      <c r="AZ6" s="162">
        <f t="shared" si="0"/>
        <v>0</v>
      </c>
      <c r="BA6" s="140">
        <f>SUM(BA9:BA9)</f>
        <v>0</v>
      </c>
      <c r="BB6" s="145"/>
    </row>
    <row r="7" spans="1:54" ht="13.5" thickBot="1" x14ac:dyDescent="0.25">
      <c r="A7" s="146" t="str">
        <f>+A8</f>
        <v>Rut</v>
      </c>
      <c r="B7" s="146" t="str">
        <f>+B8</f>
        <v>Nombre</v>
      </c>
      <c r="C7" s="146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0"/>
      <c r="AF7" s="140"/>
      <c r="AG7" s="140"/>
      <c r="AH7" s="140"/>
      <c r="AI7" s="140"/>
      <c r="AJ7" s="140"/>
      <c r="AK7" s="140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48"/>
    </row>
    <row r="8" spans="1:54" ht="12.75" thickTop="1" thickBot="1" x14ac:dyDescent="0.25">
      <c r="A8" s="100" t="s">
        <v>13</v>
      </c>
      <c r="B8" s="100" t="s">
        <v>12</v>
      </c>
      <c r="C8" s="99" t="s">
        <v>221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6" t="s">
        <v>184</v>
      </c>
    </row>
    <row r="9" spans="1:54" ht="12" thickTop="1" x14ac:dyDescent="0.2">
      <c r="A9" s="110"/>
      <c r="B9" s="79" t="str">
        <f t="shared" ref="B9" si="1">IF(A9="","",IF(ISERROR(VLOOKUP(TEXT(A9,0),remples,3,0)),IF(ISERROR(VLOOKUP(TEXT(A9,0),rempl_ficha,7,0)),"***** Codigo No Encontrado *****",UPPER((VLOOKUP(TEXT(A9,0),rempl_ficha,7,0)&amp;"   "&amp;VLOOKUP(TEXT(A9,0),rempl_ficha,8,0)&amp;","&amp;VLOOKUP(TEXT(A9,0),rempl_ficha,9,0)))),VLOOKUP(TEXT(A9,0),remples,3,0)))</f>
        <v/>
      </c>
      <c r="C9" s="112" t="str">
        <f t="shared" ref="C9:C72" si="2">IF(A9="","",IF(ISERROR(VLOOKUP(TEXT(A9,0),remples,8,0)),IF(ISERROR(VLOOKUP(TEXT(A9,0),rempl_ficha,6,0)),"***** Codigo No Encontrado *****",UPPER((VLOOKUP(TEXT(A9,0),rempl_ficha,6,0)))),VLOOKUP(TEXT(A9,0),remples,8,0)))</f>
        <v/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109"/>
    </row>
    <row r="10" spans="1:54" x14ac:dyDescent="0.2">
      <c r="A10" s="110"/>
      <c r="B10" s="79" t="str">
        <f t="shared" ref="B10:B73" si="3">IF(A10="","",IF(ISERROR(VLOOKUP(TEXT(A10,0),remples,3,0)),IF(ISERROR(VLOOKUP(TEXT(A10,0),rempl_ficha,7,0)),"***** Codigo No Encontrado *****",UPPER((VLOOKUP(TEXT(A10,0),rempl_ficha,7,0)&amp;"   "&amp;VLOOKUP(TEXT(A10,0),rempl_ficha,8,0)&amp;","&amp;VLOOKUP(TEXT(A10,0),rempl_ficha,9,0)))),VLOOKUP(TEXT(A10,0),remples,3,0)))</f>
        <v/>
      </c>
      <c r="C10" s="112" t="str">
        <f t="shared" si="2"/>
        <v/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109"/>
    </row>
    <row r="11" spans="1:54" x14ac:dyDescent="0.2">
      <c r="A11" s="110"/>
      <c r="B11" s="79" t="str">
        <f t="shared" si="3"/>
        <v/>
      </c>
      <c r="C11" s="112" t="str">
        <f t="shared" si="2"/>
        <v/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109"/>
    </row>
    <row r="12" spans="1:54" x14ac:dyDescent="0.2">
      <c r="A12" s="110"/>
      <c r="B12" s="79" t="str">
        <f t="shared" si="3"/>
        <v/>
      </c>
      <c r="C12" s="112" t="str">
        <f t="shared" si="2"/>
        <v/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109"/>
    </row>
    <row r="13" spans="1:54" x14ac:dyDescent="0.2">
      <c r="A13" s="110"/>
      <c r="B13" s="79" t="str">
        <f t="shared" si="3"/>
        <v/>
      </c>
      <c r="C13" s="112" t="str">
        <f t="shared" si="2"/>
        <v/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109"/>
    </row>
    <row r="14" spans="1:54" x14ac:dyDescent="0.2">
      <c r="A14" s="110"/>
      <c r="B14" s="79" t="str">
        <f t="shared" si="3"/>
        <v/>
      </c>
      <c r="C14" s="112" t="str">
        <f t="shared" si="2"/>
        <v/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109"/>
    </row>
    <row r="15" spans="1:54" x14ac:dyDescent="0.2">
      <c r="A15" s="110"/>
      <c r="B15" s="79" t="str">
        <f t="shared" si="3"/>
        <v/>
      </c>
      <c r="C15" s="112" t="str">
        <f t="shared" si="2"/>
        <v/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109"/>
    </row>
    <row r="16" spans="1:54" x14ac:dyDescent="0.2">
      <c r="A16" s="110"/>
      <c r="B16" s="79" t="str">
        <f t="shared" si="3"/>
        <v/>
      </c>
      <c r="C16" s="112" t="str">
        <f t="shared" si="2"/>
        <v/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109"/>
    </row>
    <row r="17" spans="1:54" x14ac:dyDescent="0.2">
      <c r="A17" s="110"/>
      <c r="B17" s="79" t="str">
        <f t="shared" si="3"/>
        <v/>
      </c>
      <c r="C17" s="112" t="str">
        <f t="shared" si="2"/>
        <v/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109"/>
    </row>
    <row r="18" spans="1:54" x14ac:dyDescent="0.2">
      <c r="A18" s="110"/>
      <c r="B18" s="79" t="str">
        <f t="shared" si="3"/>
        <v/>
      </c>
      <c r="C18" s="112" t="str">
        <f t="shared" si="2"/>
        <v/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109"/>
    </row>
    <row r="19" spans="1:54" x14ac:dyDescent="0.2">
      <c r="A19" s="110"/>
      <c r="B19" s="79" t="str">
        <f t="shared" si="3"/>
        <v/>
      </c>
      <c r="C19" s="112" t="str">
        <f t="shared" si="2"/>
        <v/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109"/>
    </row>
    <row r="20" spans="1:54" x14ac:dyDescent="0.2">
      <c r="A20" s="110"/>
      <c r="B20" s="79" t="str">
        <f t="shared" si="3"/>
        <v/>
      </c>
      <c r="C20" s="112" t="str">
        <f t="shared" si="2"/>
        <v/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109"/>
    </row>
    <row r="21" spans="1:54" x14ac:dyDescent="0.2">
      <c r="A21" s="110"/>
      <c r="B21" s="79" t="str">
        <f t="shared" si="3"/>
        <v/>
      </c>
      <c r="C21" s="112" t="str">
        <f t="shared" si="2"/>
        <v/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109"/>
    </row>
    <row r="22" spans="1:54" x14ac:dyDescent="0.2">
      <c r="A22" s="110"/>
      <c r="B22" s="79" t="str">
        <f t="shared" si="3"/>
        <v/>
      </c>
      <c r="C22" s="112" t="str">
        <f t="shared" si="2"/>
        <v/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109"/>
    </row>
    <row r="23" spans="1:54" x14ac:dyDescent="0.2">
      <c r="A23" s="110"/>
      <c r="B23" s="79" t="str">
        <f t="shared" si="3"/>
        <v/>
      </c>
      <c r="C23" s="112" t="str">
        <f t="shared" si="2"/>
        <v/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109"/>
    </row>
    <row r="24" spans="1:54" x14ac:dyDescent="0.2">
      <c r="A24" s="110"/>
      <c r="B24" s="79" t="str">
        <f t="shared" si="3"/>
        <v/>
      </c>
      <c r="C24" s="112" t="str">
        <f t="shared" si="2"/>
        <v/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109"/>
    </row>
    <row r="25" spans="1:54" x14ac:dyDescent="0.2">
      <c r="A25" s="110"/>
      <c r="B25" s="79" t="str">
        <f t="shared" si="3"/>
        <v/>
      </c>
      <c r="C25" s="112" t="str">
        <f t="shared" si="2"/>
        <v/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109"/>
    </row>
    <row r="26" spans="1:54" x14ac:dyDescent="0.2">
      <c r="A26" s="110"/>
      <c r="B26" s="79" t="str">
        <f t="shared" si="3"/>
        <v/>
      </c>
      <c r="C26" s="112" t="str">
        <f t="shared" si="2"/>
        <v/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109"/>
    </row>
    <row r="27" spans="1:54" x14ac:dyDescent="0.2">
      <c r="A27" s="110"/>
      <c r="B27" s="79" t="str">
        <f t="shared" si="3"/>
        <v/>
      </c>
      <c r="C27" s="112" t="str">
        <f t="shared" si="2"/>
        <v/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109"/>
    </row>
    <row r="28" spans="1:54" x14ac:dyDescent="0.2">
      <c r="A28" s="110"/>
      <c r="B28" s="79" t="str">
        <f t="shared" si="3"/>
        <v/>
      </c>
      <c r="C28" s="112" t="str">
        <f t="shared" si="2"/>
        <v/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109"/>
    </row>
    <row r="29" spans="1:54" x14ac:dyDescent="0.2">
      <c r="A29" s="110"/>
      <c r="B29" s="79" t="str">
        <f t="shared" si="3"/>
        <v/>
      </c>
      <c r="C29" s="112" t="str">
        <f t="shared" si="2"/>
        <v/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109"/>
    </row>
    <row r="30" spans="1:54" x14ac:dyDescent="0.2">
      <c r="A30" s="110"/>
      <c r="B30" s="79" t="str">
        <f t="shared" si="3"/>
        <v/>
      </c>
      <c r="C30" s="112" t="str">
        <f t="shared" si="2"/>
        <v/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109"/>
    </row>
    <row r="31" spans="1:54" x14ac:dyDescent="0.2">
      <c r="A31" s="110"/>
      <c r="B31" s="79" t="str">
        <f t="shared" si="3"/>
        <v/>
      </c>
      <c r="C31" s="112" t="str">
        <f t="shared" si="2"/>
        <v/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109"/>
    </row>
    <row r="32" spans="1:54" x14ac:dyDescent="0.2">
      <c r="A32" s="110"/>
      <c r="B32" s="79" t="str">
        <f t="shared" si="3"/>
        <v/>
      </c>
      <c r="C32" s="112" t="str">
        <f t="shared" si="2"/>
        <v/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109"/>
    </row>
    <row r="33" spans="1:54" x14ac:dyDescent="0.2">
      <c r="A33" s="110"/>
      <c r="B33" s="79" t="str">
        <f t="shared" si="3"/>
        <v/>
      </c>
      <c r="C33" s="112" t="str">
        <f t="shared" si="2"/>
        <v/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109"/>
    </row>
    <row r="34" spans="1:54" x14ac:dyDescent="0.2">
      <c r="A34" s="110"/>
      <c r="B34" s="79" t="str">
        <f t="shared" si="3"/>
        <v/>
      </c>
      <c r="C34" s="112" t="str">
        <f t="shared" si="2"/>
        <v/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109"/>
    </row>
    <row r="35" spans="1:54" x14ac:dyDescent="0.2">
      <c r="A35" s="110"/>
      <c r="B35" s="79" t="str">
        <f t="shared" si="3"/>
        <v/>
      </c>
      <c r="C35" s="112" t="str">
        <f t="shared" si="2"/>
        <v/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109"/>
    </row>
    <row r="36" spans="1:54" x14ac:dyDescent="0.2">
      <c r="A36" s="110"/>
      <c r="B36" s="79" t="str">
        <f t="shared" si="3"/>
        <v/>
      </c>
      <c r="C36" s="112" t="str">
        <f t="shared" si="2"/>
        <v/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109"/>
    </row>
    <row r="37" spans="1:54" x14ac:dyDescent="0.2">
      <c r="A37" s="110"/>
      <c r="B37" s="79" t="str">
        <f t="shared" si="3"/>
        <v/>
      </c>
      <c r="C37" s="112" t="str">
        <f t="shared" si="2"/>
        <v/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109"/>
    </row>
    <row r="38" spans="1:54" x14ac:dyDescent="0.2">
      <c r="A38" s="110"/>
      <c r="B38" s="79" t="str">
        <f t="shared" si="3"/>
        <v/>
      </c>
      <c r="C38" s="112" t="str">
        <f t="shared" si="2"/>
        <v/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109"/>
    </row>
    <row r="39" spans="1:54" x14ac:dyDescent="0.2">
      <c r="A39" s="110"/>
      <c r="B39" s="79" t="str">
        <f t="shared" si="3"/>
        <v/>
      </c>
      <c r="C39" s="112" t="str">
        <f t="shared" si="2"/>
        <v/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109"/>
    </row>
    <row r="40" spans="1:54" x14ac:dyDescent="0.2">
      <c r="A40" s="110"/>
      <c r="B40" s="79" t="str">
        <f t="shared" si="3"/>
        <v/>
      </c>
      <c r="C40" s="112" t="str">
        <f t="shared" si="2"/>
        <v/>
      </c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109"/>
    </row>
    <row r="41" spans="1:54" x14ac:dyDescent="0.2">
      <c r="A41" s="110"/>
      <c r="B41" s="79" t="str">
        <f t="shared" si="3"/>
        <v/>
      </c>
      <c r="C41" s="112" t="str">
        <f t="shared" si="2"/>
        <v/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109"/>
    </row>
    <row r="42" spans="1:54" x14ac:dyDescent="0.2">
      <c r="A42" s="110"/>
      <c r="B42" s="79" t="str">
        <f t="shared" si="3"/>
        <v/>
      </c>
      <c r="C42" s="112" t="str">
        <f t="shared" si="2"/>
        <v/>
      </c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109"/>
    </row>
    <row r="43" spans="1:54" x14ac:dyDescent="0.2">
      <c r="A43" s="110"/>
      <c r="B43" s="79" t="str">
        <f t="shared" si="3"/>
        <v/>
      </c>
      <c r="C43" s="112" t="str">
        <f t="shared" si="2"/>
        <v/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109"/>
    </row>
    <row r="44" spans="1:54" x14ac:dyDescent="0.2">
      <c r="A44" s="110"/>
      <c r="B44" s="79" t="str">
        <f t="shared" si="3"/>
        <v/>
      </c>
      <c r="C44" s="112" t="str">
        <f t="shared" si="2"/>
        <v/>
      </c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109"/>
    </row>
    <row r="45" spans="1:54" x14ac:dyDescent="0.2">
      <c r="A45" s="110"/>
      <c r="B45" s="79" t="str">
        <f t="shared" si="3"/>
        <v/>
      </c>
      <c r="C45" s="112" t="str">
        <f t="shared" si="2"/>
        <v/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109"/>
    </row>
    <row r="46" spans="1:54" x14ac:dyDescent="0.2">
      <c r="A46" s="110"/>
      <c r="B46" s="79" t="str">
        <f t="shared" si="3"/>
        <v/>
      </c>
      <c r="C46" s="112" t="str">
        <f t="shared" si="2"/>
        <v/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109"/>
    </row>
    <row r="47" spans="1:54" x14ac:dyDescent="0.2">
      <c r="A47" s="110"/>
      <c r="B47" s="79" t="str">
        <f t="shared" si="3"/>
        <v/>
      </c>
      <c r="C47" s="112" t="str">
        <f t="shared" si="2"/>
        <v/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109"/>
    </row>
    <row r="48" spans="1:54" x14ac:dyDescent="0.2">
      <c r="A48" s="110"/>
      <c r="B48" s="79" t="str">
        <f t="shared" si="3"/>
        <v/>
      </c>
      <c r="C48" s="112" t="str">
        <f t="shared" si="2"/>
        <v/>
      </c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109"/>
    </row>
    <row r="49" spans="1:54" x14ac:dyDescent="0.2">
      <c r="A49" s="110"/>
      <c r="B49" s="79" t="str">
        <f t="shared" si="3"/>
        <v/>
      </c>
      <c r="C49" s="112" t="str">
        <f t="shared" si="2"/>
        <v/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109"/>
    </row>
    <row r="50" spans="1:54" x14ac:dyDescent="0.2">
      <c r="A50" s="110"/>
      <c r="B50" s="79" t="str">
        <f t="shared" si="3"/>
        <v/>
      </c>
      <c r="C50" s="112" t="str">
        <f t="shared" si="2"/>
        <v/>
      </c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109"/>
    </row>
    <row r="51" spans="1:54" x14ac:dyDescent="0.2">
      <c r="A51" s="110"/>
      <c r="B51" s="79" t="str">
        <f t="shared" si="3"/>
        <v/>
      </c>
      <c r="C51" s="112" t="str">
        <f t="shared" si="2"/>
        <v/>
      </c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109"/>
    </row>
    <row r="52" spans="1:54" x14ac:dyDescent="0.2">
      <c r="A52" s="110"/>
      <c r="B52" s="79" t="str">
        <f t="shared" si="3"/>
        <v/>
      </c>
      <c r="C52" s="112" t="str">
        <f t="shared" si="2"/>
        <v/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109"/>
    </row>
    <row r="53" spans="1:54" x14ac:dyDescent="0.2">
      <c r="A53" s="110"/>
      <c r="B53" s="79" t="str">
        <f t="shared" si="3"/>
        <v/>
      </c>
      <c r="C53" s="112" t="str">
        <f t="shared" si="2"/>
        <v/>
      </c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109"/>
    </row>
    <row r="54" spans="1:54" x14ac:dyDescent="0.2">
      <c r="A54" s="110"/>
      <c r="B54" s="79" t="str">
        <f t="shared" si="3"/>
        <v/>
      </c>
      <c r="C54" s="112" t="str">
        <f t="shared" si="2"/>
        <v/>
      </c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109"/>
    </row>
    <row r="55" spans="1:54" x14ac:dyDescent="0.2">
      <c r="A55" s="110"/>
      <c r="B55" s="79" t="str">
        <f t="shared" si="3"/>
        <v/>
      </c>
      <c r="C55" s="112" t="str">
        <f t="shared" si="2"/>
        <v/>
      </c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109"/>
    </row>
    <row r="56" spans="1:54" x14ac:dyDescent="0.2">
      <c r="A56" s="110"/>
      <c r="B56" s="79" t="str">
        <f t="shared" si="3"/>
        <v/>
      </c>
      <c r="C56" s="112" t="str">
        <f t="shared" si="2"/>
        <v/>
      </c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109"/>
    </row>
    <row r="57" spans="1:54" x14ac:dyDescent="0.2">
      <c r="A57" s="110"/>
      <c r="B57" s="79" t="str">
        <f t="shared" si="3"/>
        <v/>
      </c>
      <c r="C57" s="112" t="str">
        <f t="shared" si="2"/>
        <v/>
      </c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109"/>
    </row>
    <row r="58" spans="1:54" x14ac:dyDescent="0.2">
      <c r="A58" s="110"/>
      <c r="B58" s="79" t="str">
        <f t="shared" si="3"/>
        <v/>
      </c>
      <c r="C58" s="112" t="str">
        <f t="shared" si="2"/>
        <v/>
      </c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109"/>
    </row>
    <row r="59" spans="1:54" x14ac:dyDescent="0.2">
      <c r="A59" s="110"/>
      <c r="B59" s="79" t="str">
        <f t="shared" si="3"/>
        <v/>
      </c>
      <c r="C59" s="112" t="str">
        <f t="shared" si="2"/>
        <v/>
      </c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109"/>
    </row>
    <row r="60" spans="1:54" x14ac:dyDescent="0.2">
      <c r="A60" s="110"/>
      <c r="B60" s="79" t="str">
        <f t="shared" si="3"/>
        <v/>
      </c>
      <c r="C60" s="112" t="str">
        <f t="shared" si="2"/>
        <v/>
      </c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109"/>
    </row>
    <row r="61" spans="1:54" x14ac:dyDescent="0.2">
      <c r="A61" s="110"/>
      <c r="B61" s="79" t="str">
        <f t="shared" si="3"/>
        <v/>
      </c>
      <c r="C61" s="112" t="str">
        <f t="shared" si="2"/>
        <v/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109"/>
    </row>
    <row r="62" spans="1:54" x14ac:dyDescent="0.2">
      <c r="A62" s="110"/>
      <c r="B62" s="79" t="str">
        <f t="shared" si="3"/>
        <v/>
      </c>
      <c r="C62" s="112" t="str">
        <f t="shared" si="2"/>
        <v/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109"/>
    </row>
    <row r="63" spans="1:54" x14ac:dyDescent="0.2">
      <c r="A63" s="110"/>
      <c r="B63" s="79" t="str">
        <f t="shared" si="3"/>
        <v/>
      </c>
      <c r="C63" s="112" t="str">
        <f t="shared" si="2"/>
        <v/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109"/>
    </row>
    <row r="64" spans="1:54" x14ac:dyDescent="0.2">
      <c r="A64" s="110"/>
      <c r="B64" s="79" t="str">
        <f t="shared" si="3"/>
        <v/>
      </c>
      <c r="C64" s="112" t="str">
        <f t="shared" si="2"/>
        <v/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109"/>
    </row>
    <row r="65" spans="1:54" x14ac:dyDescent="0.2">
      <c r="A65" s="110"/>
      <c r="B65" s="79" t="str">
        <f t="shared" si="3"/>
        <v/>
      </c>
      <c r="C65" s="112" t="str">
        <f t="shared" si="2"/>
        <v/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109"/>
    </row>
    <row r="66" spans="1:54" x14ac:dyDescent="0.2">
      <c r="A66" s="110"/>
      <c r="B66" s="79" t="str">
        <f t="shared" si="3"/>
        <v/>
      </c>
      <c r="C66" s="112" t="str">
        <f t="shared" si="2"/>
        <v/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109"/>
    </row>
    <row r="67" spans="1:54" x14ac:dyDescent="0.2">
      <c r="A67" s="110"/>
      <c r="B67" s="79" t="str">
        <f t="shared" si="3"/>
        <v/>
      </c>
      <c r="C67" s="112" t="str">
        <f t="shared" si="2"/>
        <v/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109"/>
    </row>
    <row r="68" spans="1:54" x14ac:dyDescent="0.2">
      <c r="A68" s="110"/>
      <c r="B68" s="79" t="str">
        <f t="shared" si="3"/>
        <v/>
      </c>
      <c r="C68" s="112" t="str">
        <f t="shared" si="2"/>
        <v/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109"/>
    </row>
    <row r="69" spans="1:54" x14ac:dyDescent="0.2">
      <c r="A69" s="110"/>
      <c r="B69" s="79" t="str">
        <f t="shared" si="3"/>
        <v/>
      </c>
      <c r="C69" s="112" t="str">
        <f t="shared" si="2"/>
        <v/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109"/>
    </row>
    <row r="70" spans="1:54" x14ac:dyDescent="0.2">
      <c r="A70" s="110"/>
      <c r="B70" s="79" t="str">
        <f t="shared" si="3"/>
        <v/>
      </c>
      <c r="C70" s="112" t="str">
        <f t="shared" si="2"/>
        <v/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109"/>
    </row>
    <row r="71" spans="1:54" x14ac:dyDescent="0.2">
      <c r="A71" s="110"/>
      <c r="B71" s="79" t="str">
        <f t="shared" si="3"/>
        <v/>
      </c>
      <c r="C71" s="112" t="str">
        <f t="shared" si="2"/>
        <v/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109"/>
    </row>
    <row r="72" spans="1:54" x14ac:dyDescent="0.2">
      <c r="A72" s="110"/>
      <c r="B72" s="79" t="str">
        <f t="shared" si="3"/>
        <v/>
      </c>
      <c r="C72" s="112" t="str">
        <f t="shared" si="2"/>
        <v/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109"/>
    </row>
    <row r="73" spans="1:54" x14ac:dyDescent="0.2">
      <c r="A73" s="110"/>
      <c r="B73" s="79" t="str">
        <f t="shared" si="3"/>
        <v/>
      </c>
      <c r="C73" s="112" t="str">
        <f t="shared" ref="C73:C136" si="4">IF(A73="","",IF(ISERROR(VLOOKUP(TEXT(A73,0),remples,8,0)),IF(ISERROR(VLOOKUP(TEXT(A73,0),rempl_ficha,6,0)),"***** Codigo No Encontrado *****",UPPER((VLOOKUP(TEXT(A73,0),rempl_ficha,6,0)))),VLOOKUP(TEXT(A73,0),remples,8,0)))</f>
        <v/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109"/>
    </row>
    <row r="74" spans="1:54" x14ac:dyDescent="0.2">
      <c r="A74" s="110"/>
      <c r="B74" s="79" t="str">
        <f t="shared" ref="B74:B137" si="5">IF(A74="","",IF(ISERROR(VLOOKUP(TEXT(A74,0),remples,3,0)),IF(ISERROR(VLOOKUP(TEXT(A74,0),rempl_ficha,7,0)),"***** Codigo No Encontrado *****",UPPER((VLOOKUP(TEXT(A74,0),rempl_ficha,7,0)&amp;"   "&amp;VLOOKUP(TEXT(A74,0),rempl_ficha,8,0)&amp;","&amp;VLOOKUP(TEXT(A74,0),rempl_ficha,9,0)))),VLOOKUP(TEXT(A74,0),remples,3,0)))</f>
        <v/>
      </c>
      <c r="C74" s="112" t="str">
        <f t="shared" si="4"/>
        <v/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109"/>
    </row>
    <row r="75" spans="1:54" x14ac:dyDescent="0.2">
      <c r="A75" s="110"/>
      <c r="B75" s="79" t="str">
        <f t="shared" si="5"/>
        <v/>
      </c>
      <c r="C75" s="112" t="str">
        <f t="shared" si="4"/>
        <v/>
      </c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109"/>
    </row>
    <row r="76" spans="1:54" x14ac:dyDescent="0.2">
      <c r="A76" s="110"/>
      <c r="B76" s="79" t="str">
        <f t="shared" si="5"/>
        <v/>
      </c>
      <c r="C76" s="112" t="str">
        <f t="shared" si="4"/>
        <v/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109"/>
    </row>
    <row r="77" spans="1:54" x14ac:dyDescent="0.2">
      <c r="A77" s="110"/>
      <c r="B77" s="79" t="str">
        <f t="shared" si="5"/>
        <v/>
      </c>
      <c r="C77" s="112" t="str">
        <f t="shared" si="4"/>
        <v/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109"/>
    </row>
    <row r="78" spans="1:54" x14ac:dyDescent="0.2">
      <c r="A78" s="110"/>
      <c r="B78" s="79" t="str">
        <f t="shared" si="5"/>
        <v/>
      </c>
      <c r="C78" s="112" t="str">
        <f t="shared" si="4"/>
        <v/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109"/>
    </row>
    <row r="79" spans="1:54" x14ac:dyDescent="0.2">
      <c r="A79" s="110"/>
      <c r="B79" s="79" t="str">
        <f t="shared" si="5"/>
        <v/>
      </c>
      <c r="C79" s="112" t="str">
        <f t="shared" si="4"/>
        <v/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109"/>
    </row>
    <row r="80" spans="1:54" x14ac:dyDescent="0.2">
      <c r="A80" s="110"/>
      <c r="B80" s="79" t="str">
        <f t="shared" si="5"/>
        <v/>
      </c>
      <c r="C80" s="112" t="str">
        <f t="shared" si="4"/>
        <v/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109"/>
    </row>
    <row r="81" spans="1:54" x14ac:dyDescent="0.2">
      <c r="A81" s="110"/>
      <c r="B81" s="79" t="str">
        <f t="shared" si="5"/>
        <v/>
      </c>
      <c r="C81" s="112" t="str">
        <f t="shared" si="4"/>
        <v/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109"/>
    </row>
    <row r="82" spans="1:54" x14ac:dyDescent="0.2">
      <c r="A82" s="110"/>
      <c r="B82" s="79" t="str">
        <f t="shared" si="5"/>
        <v/>
      </c>
      <c r="C82" s="112" t="str">
        <f t="shared" si="4"/>
        <v/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109"/>
    </row>
    <row r="83" spans="1:54" x14ac:dyDescent="0.2">
      <c r="A83" s="110"/>
      <c r="B83" s="79" t="str">
        <f t="shared" si="5"/>
        <v/>
      </c>
      <c r="C83" s="112" t="str">
        <f t="shared" si="4"/>
        <v/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109"/>
    </row>
    <row r="84" spans="1:54" x14ac:dyDescent="0.2">
      <c r="A84" s="110"/>
      <c r="B84" s="79" t="str">
        <f t="shared" si="5"/>
        <v/>
      </c>
      <c r="C84" s="112" t="str">
        <f t="shared" si="4"/>
        <v/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109"/>
    </row>
    <row r="85" spans="1:54" x14ac:dyDescent="0.2">
      <c r="A85" s="110"/>
      <c r="B85" s="79" t="str">
        <f t="shared" si="5"/>
        <v/>
      </c>
      <c r="C85" s="112" t="str">
        <f t="shared" si="4"/>
        <v/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109"/>
    </row>
    <row r="86" spans="1:54" x14ac:dyDescent="0.2">
      <c r="A86" s="110"/>
      <c r="B86" s="79" t="str">
        <f t="shared" si="5"/>
        <v/>
      </c>
      <c r="C86" s="112" t="str">
        <f t="shared" si="4"/>
        <v/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109"/>
    </row>
    <row r="87" spans="1:54" x14ac:dyDescent="0.2">
      <c r="A87" s="110"/>
      <c r="B87" s="79" t="str">
        <f t="shared" si="5"/>
        <v/>
      </c>
      <c r="C87" s="112" t="str">
        <f t="shared" si="4"/>
        <v/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109"/>
    </row>
    <row r="88" spans="1:54" x14ac:dyDescent="0.2">
      <c r="A88" s="110"/>
      <c r="B88" s="79" t="str">
        <f t="shared" si="5"/>
        <v/>
      </c>
      <c r="C88" s="112" t="str">
        <f t="shared" si="4"/>
        <v/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109"/>
    </row>
    <row r="89" spans="1:54" x14ac:dyDescent="0.2">
      <c r="A89" s="110"/>
      <c r="B89" s="79" t="str">
        <f t="shared" si="5"/>
        <v/>
      </c>
      <c r="C89" s="112" t="str">
        <f t="shared" si="4"/>
        <v/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109"/>
    </row>
    <row r="90" spans="1:54" x14ac:dyDescent="0.2">
      <c r="A90" s="110"/>
      <c r="B90" s="79" t="str">
        <f t="shared" si="5"/>
        <v/>
      </c>
      <c r="C90" s="112" t="str">
        <f t="shared" si="4"/>
        <v/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109"/>
    </row>
    <row r="91" spans="1:54" x14ac:dyDescent="0.2">
      <c r="A91" s="110"/>
      <c r="B91" s="79" t="str">
        <f t="shared" si="5"/>
        <v/>
      </c>
      <c r="C91" s="112" t="str">
        <f t="shared" si="4"/>
        <v/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109"/>
    </row>
    <row r="92" spans="1:54" x14ac:dyDescent="0.2">
      <c r="A92" s="110"/>
      <c r="B92" s="79" t="str">
        <f t="shared" si="5"/>
        <v/>
      </c>
      <c r="C92" s="112" t="str">
        <f t="shared" si="4"/>
        <v/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109"/>
    </row>
    <row r="93" spans="1:54" x14ac:dyDescent="0.2">
      <c r="A93" s="110"/>
      <c r="B93" s="79" t="str">
        <f t="shared" si="5"/>
        <v/>
      </c>
      <c r="C93" s="112" t="str">
        <f t="shared" si="4"/>
        <v/>
      </c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109"/>
    </row>
    <row r="94" spans="1:54" x14ac:dyDescent="0.2">
      <c r="A94" s="110"/>
      <c r="B94" s="79" t="str">
        <f t="shared" si="5"/>
        <v/>
      </c>
      <c r="C94" s="112" t="str">
        <f t="shared" si="4"/>
        <v/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109"/>
    </row>
    <row r="95" spans="1:54" x14ac:dyDescent="0.2">
      <c r="A95" s="110"/>
      <c r="B95" s="79" t="str">
        <f t="shared" si="5"/>
        <v/>
      </c>
      <c r="C95" s="112" t="str">
        <f t="shared" si="4"/>
        <v/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109"/>
    </row>
    <row r="96" spans="1:54" x14ac:dyDescent="0.2">
      <c r="A96" s="110"/>
      <c r="B96" s="79" t="str">
        <f t="shared" si="5"/>
        <v/>
      </c>
      <c r="C96" s="112" t="str">
        <f t="shared" si="4"/>
        <v/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109"/>
    </row>
    <row r="97" spans="1:54" x14ac:dyDescent="0.2">
      <c r="A97" s="110"/>
      <c r="B97" s="79" t="str">
        <f t="shared" si="5"/>
        <v/>
      </c>
      <c r="C97" s="112" t="str">
        <f t="shared" si="4"/>
        <v/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109"/>
    </row>
    <row r="98" spans="1:54" x14ac:dyDescent="0.2">
      <c r="A98" s="110"/>
      <c r="B98" s="79" t="str">
        <f t="shared" si="5"/>
        <v/>
      </c>
      <c r="C98" s="112" t="str">
        <f t="shared" si="4"/>
        <v/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109"/>
    </row>
    <row r="99" spans="1:54" x14ac:dyDescent="0.2">
      <c r="A99" s="110"/>
      <c r="B99" s="79" t="str">
        <f t="shared" si="5"/>
        <v/>
      </c>
      <c r="C99" s="112" t="str">
        <f t="shared" si="4"/>
        <v/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109"/>
    </row>
    <row r="100" spans="1:54" x14ac:dyDescent="0.2">
      <c r="A100" s="110"/>
      <c r="B100" s="79" t="str">
        <f t="shared" si="5"/>
        <v/>
      </c>
      <c r="C100" s="112" t="str">
        <f t="shared" si="4"/>
        <v/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109"/>
    </row>
    <row r="101" spans="1:54" x14ac:dyDescent="0.2">
      <c r="A101" s="110"/>
      <c r="B101" s="79" t="str">
        <f t="shared" si="5"/>
        <v/>
      </c>
      <c r="C101" s="112" t="str">
        <f t="shared" si="4"/>
        <v/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109"/>
    </row>
    <row r="102" spans="1:54" x14ac:dyDescent="0.2">
      <c r="A102" s="110"/>
      <c r="B102" s="79" t="str">
        <f t="shared" si="5"/>
        <v/>
      </c>
      <c r="C102" s="112" t="str">
        <f t="shared" si="4"/>
        <v/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109"/>
    </row>
    <row r="103" spans="1:54" x14ac:dyDescent="0.2">
      <c r="A103" s="110"/>
      <c r="B103" s="79" t="str">
        <f t="shared" si="5"/>
        <v/>
      </c>
      <c r="C103" s="112" t="str">
        <f t="shared" si="4"/>
        <v/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109"/>
    </row>
    <row r="104" spans="1:54" x14ac:dyDescent="0.2">
      <c r="A104" s="110"/>
      <c r="B104" s="79" t="str">
        <f t="shared" si="5"/>
        <v/>
      </c>
      <c r="C104" s="112" t="str">
        <f t="shared" si="4"/>
        <v/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109"/>
    </row>
    <row r="105" spans="1:54" x14ac:dyDescent="0.2">
      <c r="A105" s="110"/>
      <c r="B105" s="79" t="str">
        <f t="shared" si="5"/>
        <v/>
      </c>
      <c r="C105" s="112" t="str">
        <f t="shared" si="4"/>
        <v/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109"/>
    </row>
    <row r="106" spans="1:54" x14ac:dyDescent="0.2">
      <c r="A106" s="110"/>
      <c r="B106" s="79" t="str">
        <f t="shared" si="5"/>
        <v/>
      </c>
      <c r="C106" s="112" t="str">
        <f t="shared" si="4"/>
        <v/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109"/>
    </row>
    <row r="107" spans="1:54" x14ac:dyDescent="0.2">
      <c r="A107" s="110"/>
      <c r="B107" s="79" t="str">
        <f t="shared" si="5"/>
        <v/>
      </c>
      <c r="C107" s="112" t="str">
        <f t="shared" si="4"/>
        <v/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109"/>
    </row>
    <row r="108" spans="1:54" x14ac:dyDescent="0.2">
      <c r="A108" s="110"/>
      <c r="B108" s="79" t="str">
        <f t="shared" si="5"/>
        <v/>
      </c>
      <c r="C108" s="112" t="str">
        <f t="shared" si="4"/>
        <v/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109"/>
    </row>
    <row r="109" spans="1:54" x14ac:dyDescent="0.2">
      <c r="A109" s="110"/>
      <c r="B109" s="79" t="str">
        <f t="shared" si="5"/>
        <v/>
      </c>
      <c r="C109" s="112" t="str">
        <f t="shared" si="4"/>
        <v/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109"/>
    </row>
    <row r="110" spans="1:54" x14ac:dyDescent="0.2">
      <c r="A110" s="110"/>
      <c r="B110" s="79" t="str">
        <f t="shared" si="5"/>
        <v/>
      </c>
      <c r="C110" s="112" t="str">
        <f t="shared" si="4"/>
        <v/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109"/>
    </row>
    <row r="111" spans="1:54" x14ac:dyDescent="0.2">
      <c r="A111" s="110"/>
      <c r="B111" s="79" t="str">
        <f t="shared" si="5"/>
        <v/>
      </c>
      <c r="C111" s="112" t="str">
        <f t="shared" si="4"/>
        <v/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109"/>
    </row>
    <row r="112" spans="1:54" x14ac:dyDescent="0.2">
      <c r="A112" s="110"/>
      <c r="B112" s="79" t="str">
        <f t="shared" si="5"/>
        <v/>
      </c>
      <c r="C112" s="112" t="str">
        <f t="shared" si="4"/>
        <v/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109"/>
    </row>
    <row r="113" spans="1:54" x14ac:dyDescent="0.2">
      <c r="A113" s="110"/>
      <c r="B113" s="79" t="str">
        <f t="shared" si="5"/>
        <v/>
      </c>
      <c r="C113" s="112" t="str">
        <f t="shared" si="4"/>
        <v/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109"/>
    </row>
    <row r="114" spans="1:54" x14ac:dyDescent="0.2">
      <c r="A114" s="110"/>
      <c r="B114" s="79" t="str">
        <f t="shared" si="5"/>
        <v/>
      </c>
      <c r="C114" s="112" t="str">
        <f t="shared" si="4"/>
        <v/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109"/>
    </row>
    <row r="115" spans="1:54" x14ac:dyDescent="0.2">
      <c r="A115" s="110"/>
      <c r="B115" s="79" t="str">
        <f t="shared" si="5"/>
        <v/>
      </c>
      <c r="C115" s="112" t="str">
        <f t="shared" si="4"/>
        <v/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109"/>
    </row>
    <row r="116" spans="1:54" x14ac:dyDescent="0.2">
      <c r="A116" s="110"/>
      <c r="B116" s="79" t="str">
        <f t="shared" si="5"/>
        <v/>
      </c>
      <c r="C116" s="112" t="str">
        <f t="shared" si="4"/>
        <v/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109"/>
    </row>
    <row r="117" spans="1:54" x14ac:dyDescent="0.2">
      <c r="A117" s="110"/>
      <c r="B117" s="79" t="str">
        <f t="shared" si="5"/>
        <v/>
      </c>
      <c r="C117" s="112" t="str">
        <f t="shared" si="4"/>
        <v/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109"/>
    </row>
    <row r="118" spans="1:54" x14ac:dyDescent="0.2">
      <c r="A118" s="110"/>
      <c r="B118" s="79" t="str">
        <f t="shared" si="5"/>
        <v/>
      </c>
      <c r="C118" s="112" t="str">
        <f t="shared" si="4"/>
        <v/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109"/>
    </row>
    <row r="119" spans="1:54" x14ac:dyDescent="0.2">
      <c r="A119" s="110"/>
      <c r="B119" s="79" t="str">
        <f t="shared" si="5"/>
        <v/>
      </c>
      <c r="C119" s="112" t="str">
        <f t="shared" si="4"/>
        <v/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109"/>
    </row>
    <row r="120" spans="1:54" x14ac:dyDescent="0.2">
      <c r="A120" s="110"/>
      <c r="B120" s="79" t="str">
        <f t="shared" si="5"/>
        <v/>
      </c>
      <c r="C120" s="112" t="str">
        <f t="shared" si="4"/>
        <v/>
      </c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109"/>
    </row>
    <row r="121" spans="1:54" x14ac:dyDescent="0.2">
      <c r="A121" s="110"/>
      <c r="B121" s="79" t="str">
        <f t="shared" si="5"/>
        <v/>
      </c>
      <c r="C121" s="112" t="str">
        <f t="shared" si="4"/>
        <v/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109"/>
    </row>
    <row r="122" spans="1:54" x14ac:dyDescent="0.2">
      <c r="A122" s="110"/>
      <c r="B122" s="79" t="str">
        <f t="shared" si="5"/>
        <v/>
      </c>
      <c r="C122" s="112" t="str">
        <f t="shared" si="4"/>
        <v/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109"/>
    </row>
    <row r="123" spans="1:54" x14ac:dyDescent="0.2">
      <c r="A123" s="110"/>
      <c r="B123" s="79" t="str">
        <f t="shared" si="5"/>
        <v/>
      </c>
      <c r="C123" s="112" t="str">
        <f t="shared" si="4"/>
        <v/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109"/>
    </row>
    <row r="124" spans="1:54" x14ac:dyDescent="0.2">
      <c r="A124" s="110"/>
      <c r="B124" s="79" t="str">
        <f t="shared" si="5"/>
        <v/>
      </c>
      <c r="C124" s="112" t="str">
        <f t="shared" si="4"/>
        <v/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109"/>
    </row>
    <row r="125" spans="1:54" x14ac:dyDescent="0.2">
      <c r="A125" s="110"/>
      <c r="B125" s="79" t="str">
        <f t="shared" si="5"/>
        <v/>
      </c>
      <c r="C125" s="112" t="str">
        <f t="shared" si="4"/>
        <v/>
      </c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109"/>
    </row>
    <row r="126" spans="1:54" x14ac:dyDescent="0.2">
      <c r="A126" s="110"/>
      <c r="B126" s="79" t="str">
        <f t="shared" si="5"/>
        <v/>
      </c>
      <c r="C126" s="112" t="str">
        <f t="shared" si="4"/>
        <v/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109"/>
    </row>
    <row r="127" spans="1:54" x14ac:dyDescent="0.2">
      <c r="A127" s="110"/>
      <c r="B127" s="79" t="str">
        <f t="shared" si="5"/>
        <v/>
      </c>
      <c r="C127" s="112" t="str">
        <f t="shared" si="4"/>
        <v/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109"/>
    </row>
    <row r="128" spans="1:54" x14ac:dyDescent="0.2">
      <c r="A128" s="110"/>
      <c r="B128" s="79" t="str">
        <f t="shared" si="5"/>
        <v/>
      </c>
      <c r="C128" s="112" t="str">
        <f t="shared" si="4"/>
        <v/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109"/>
    </row>
    <row r="129" spans="1:54" x14ac:dyDescent="0.2">
      <c r="A129" s="110"/>
      <c r="B129" s="79" t="str">
        <f t="shared" si="5"/>
        <v/>
      </c>
      <c r="C129" s="112" t="str">
        <f t="shared" si="4"/>
        <v/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109"/>
    </row>
    <row r="130" spans="1:54" x14ac:dyDescent="0.2">
      <c r="A130" s="110"/>
      <c r="B130" s="79" t="str">
        <f t="shared" si="5"/>
        <v/>
      </c>
      <c r="C130" s="112" t="str">
        <f t="shared" si="4"/>
        <v/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109"/>
    </row>
    <row r="131" spans="1:54" x14ac:dyDescent="0.2">
      <c r="A131" s="110"/>
      <c r="B131" s="79" t="str">
        <f t="shared" si="5"/>
        <v/>
      </c>
      <c r="C131" s="112" t="str">
        <f t="shared" si="4"/>
        <v/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109"/>
    </row>
    <row r="132" spans="1:54" x14ac:dyDescent="0.2">
      <c r="A132" s="110"/>
      <c r="B132" s="79" t="str">
        <f t="shared" si="5"/>
        <v/>
      </c>
      <c r="C132" s="112" t="str">
        <f t="shared" si="4"/>
        <v/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109"/>
    </row>
    <row r="133" spans="1:54" x14ac:dyDescent="0.2">
      <c r="A133" s="110"/>
      <c r="B133" s="79" t="str">
        <f t="shared" si="5"/>
        <v/>
      </c>
      <c r="C133" s="112" t="str">
        <f t="shared" si="4"/>
        <v/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109"/>
    </row>
    <row r="134" spans="1:54" x14ac:dyDescent="0.2">
      <c r="A134" s="110"/>
      <c r="B134" s="79" t="str">
        <f t="shared" si="5"/>
        <v/>
      </c>
      <c r="C134" s="112" t="str">
        <f t="shared" si="4"/>
        <v/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109"/>
    </row>
    <row r="135" spans="1:54" x14ac:dyDescent="0.2">
      <c r="A135" s="110"/>
      <c r="B135" s="79" t="str">
        <f t="shared" si="5"/>
        <v/>
      </c>
      <c r="C135" s="112" t="str">
        <f t="shared" si="4"/>
        <v/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109"/>
    </row>
    <row r="136" spans="1:54" x14ac:dyDescent="0.2">
      <c r="A136" s="110"/>
      <c r="B136" s="79" t="str">
        <f t="shared" si="5"/>
        <v/>
      </c>
      <c r="C136" s="112" t="str">
        <f t="shared" si="4"/>
        <v/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109"/>
    </row>
    <row r="137" spans="1:54" x14ac:dyDescent="0.2">
      <c r="A137" s="110"/>
      <c r="B137" s="79" t="str">
        <f t="shared" si="5"/>
        <v/>
      </c>
      <c r="C137" s="112" t="str">
        <f t="shared" ref="C137:C200" si="6">IF(A137="","",IF(ISERROR(VLOOKUP(TEXT(A137,0),remples,8,0)),IF(ISERROR(VLOOKUP(TEXT(A137,0),rempl_ficha,6,0)),"***** Codigo No Encontrado *****",UPPER((VLOOKUP(TEXT(A137,0),rempl_ficha,6,0)))),VLOOKUP(TEXT(A137,0),remples,8,0)))</f>
        <v/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109"/>
    </row>
    <row r="138" spans="1:54" x14ac:dyDescent="0.2">
      <c r="A138" s="110"/>
      <c r="B138" s="79" t="str">
        <f t="shared" ref="B138:B201" si="7">IF(A138="","",IF(ISERROR(VLOOKUP(TEXT(A138,0),remples,3,0)),IF(ISERROR(VLOOKUP(TEXT(A138,0),rempl_ficha,7,0)),"***** Codigo No Encontrado *****",UPPER((VLOOKUP(TEXT(A138,0),rempl_ficha,7,0)&amp;"   "&amp;VLOOKUP(TEXT(A138,0),rempl_ficha,8,0)&amp;","&amp;VLOOKUP(TEXT(A138,0),rempl_ficha,9,0)))),VLOOKUP(TEXT(A138,0),remples,3,0)))</f>
        <v/>
      </c>
      <c r="C138" s="112" t="str">
        <f t="shared" si="6"/>
        <v/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109"/>
    </row>
    <row r="139" spans="1:54" x14ac:dyDescent="0.2">
      <c r="A139" s="110"/>
      <c r="B139" s="79" t="str">
        <f t="shared" si="7"/>
        <v/>
      </c>
      <c r="C139" s="112" t="str">
        <f t="shared" si="6"/>
        <v/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109"/>
    </row>
    <row r="140" spans="1:54" x14ac:dyDescent="0.2">
      <c r="A140" s="110"/>
      <c r="B140" s="79" t="str">
        <f t="shared" si="7"/>
        <v/>
      </c>
      <c r="C140" s="112" t="str">
        <f t="shared" si="6"/>
        <v/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109"/>
    </row>
    <row r="141" spans="1:54" x14ac:dyDescent="0.2">
      <c r="A141" s="110"/>
      <c r="B141" s="79" t="str">
        <f t="shared" si="7"/>
        <v/>
      </c>
      <c r="C141" s="112" t="str">
        <f t="shared" si="6"/>
        <v/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109"/>
    </row>
    <row r="142" spans="1:54" x14ac:dyDescent="0.2">
      <c r="A142" s="110"/>
      <c r="B142" s="79" t="str">
        <f t="shared" si="7"/>
        <v/>
      </c>
      <c r="C142" s="112" t="str">
        <f t="shared" si="6"/>
        <v/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109"/>
    </row>
    <row r="143" spans="1:54" x14ac:dyDescent="0.2">
      <c r="A143" s="110"/>
      <c r="B143" s="79" t="str">
        <f t="shared" si="7"/>
        <v/>
      </c>
      <c r="C143" s="112" t="str">
        <f t="shared" si="6"/>
        <v/>
      </c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109"/>
    </row>
    <row r="144" spans="1:54" x14ac:dyDescent="0.2">
      <c r="A144" s="110"/>
      <c r="B144" s="79" t="str">
        <f t="shared" si="7"/>
        <v/>
      </c>
      <c r="C144" s="112" t="str">
        <f t="shared" si="6"/>
        <v/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109"/>
    </row>
    <row r="145" spans="1:54" x14ac:dyDescent="0.2">
      <c r="A145" s="110"/>
      <c r="B145" s="79" t="str">
        <f t="shared" si="7"/>
        <v/>
      </c>
      <c r="C145" s="112" t="str">
        <f t="shared" si="6"/>
        <v/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109"/>
    </row>
    <row r="146" spans="1:54" x14ac:dyDescent="0.2">
      <c r="A146" s="110"/>
      <c r="B146" s="79" t="str">
        <f t="shared" si="7"/>
        <v/>
      </c>
      <c r="C146" s="112" t="str">
        <f t="shared" si="6"/>
        <v/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109"/>
    </row>
    <row r="147" spans="1:54" x14ac:dyDescent="0.2">
      <c r="A147" s="110"/>
      <c r="B147" s="79" t="str">
        <f t="shared" si="7"/>
        <v/>
      </c>
      <c r="C147" s="112" t="str">
        <f t="shared" si="6"/>
        <v/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109"/>
    </row>
    <row r="148" spans="1:54" x14ac:dyDescent="0.2">
      <c r="A148" s="110"/>
      <c r="B148" s="79" t="str">
        <f t="shared" si="7"/>
        <v/>
      </c>
      <c r="C148" s="112" t="str">
        <f t="shared" si="6"/>
        <v/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109"/>
    </row>
    <row r="149" spans="1:54" x14ac:dyDescent="0.2">
      <c r="A149" s="110"/>
      <c r="B149" s="79" t="str">
        <f t="shared" si="7"/>
        <v/>
      </c>
      <c r="C149" s="112" t="str">
        <f t="shared" si="6"/>
        <v/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109"/>
    </row>
    <row r="150" spans="1:54" x14ac:dyDescent="0.2">
      <c r="A150" s="110"/>
      <c r="B150" s="79" t="str">
        <f t="shared" si="7"/>
        <v/>
      </c>
      <c r="C150" s="112" t="str">
        <f t="shared" si="6"/>
        <v/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109"/>
    </row>
    <row r="151" spans="1:54" x14ac:dyDescent="0.2">
      <c r="A151" s="110"/>
      <c r="B151" s="79" t="str">
        <f t="shared" si="7"/>
        <v/>
      </c>
      <c r="C151" s="112" t="str">
        <f t="shared" si="6"/>
        <v/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109"/>
    </row>
    <row r="152" spans="1:54" x14ac:dyDescent="0.2">
      <c r="A152" s="110"/>
      <c r="B152" s="79" t="str">
        <f t="shared" si="7"/>
        <v/>
      </c>
      <c r="C152" s="112" t="str">
        <f t="shared" si="6"/>
        <v/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109"/>
    </row>
    <row r="153" spans="1:54" x14ac:dyDescent="0.2">
      <c r="A153" s="110"/>
      <c r="B153" s="79" t="str">
        <f t="shared" si="7"/>
        <v/>
      </c>
      <c r="C153" s="112" t="str">
        <f t="shared" si="6"/>
        <v/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109"/>
    </row>
    <row r="154" spans="1:54" x14ac:dyDescent="0.2">
      <c r="A154" s="110"/>
      <c r="B154" s="79" t="str">
        <f t="shared" si="7"/>
        <v/>
      </c>
      <c r="C154" s="112" t="str">
        <f t="shared" si="6"/>
        <v/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109"/>
    </row>
    <row r="155" spans="1:54" x14ac:dyDescent="0.2">
      <c r="A155" s="110"/>
      <c r="B155" s="79" t="str">
        <f t="shared" si="7"/>
        <v/>
      </c>
      <c r="C155" s="112" t="str">
        <f t="shared" si="6"/>
        <v/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109"/>
    </row>
    <row r="156" spans="1:54" x14ac:dyDescent="0.2">
      <c r="A156" s="110"/>
      <c r="B156" s="79" t="str">
        <f t="shared" si="7"/>
        <v/>
      </c>
      <c r="C156" s="112" t="str">
        <f t="shared" si="6"/>
        <v/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109"/>
    </row>
    <row r="157" spans="1:54" x14ac:dyDescent="0.2">
      <c r="A157" s="110"/>
      <c r="B157" s="79" t="str">
        <f t="shared" si="7"/>
        <v/>
      </c>
      <c r="C157" s="112" t="str">
        <f t="shared" si="6"/>
        <v/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109"/>
    </row>
    <row r="158" spans="1:54" x14ac:dyDescent="0.2">
      <c r="A158" s="110"/>
      <c r="B158" s="79" t="str">
        <f t="shared" si="7"/>
        <v/>
      </c>
      <c r="C158" s="112" t="str">
        <f t="shared" si="6"/>
        <v/>
      </c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109"/>
    </row>
    <row r="159" spans="1:54" x14ac:dyDescent="0.2">
      <c r="A159" s="110"/>
      <c r="B159" s="79" t="str">
        <f t="shared" si="7"/>
        <v/>
      </c>
      <c r="C159" s="112" t="str">
        <f t="shared" si="6"/>
        <v/>
      </c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109"/>
    </row>
    <row r="160" spans="1:54" x14ac:dyDescent="0.2">
      <c r="A160" s="110"/>
      <c r="B160" s="79" t="str">
        <f t="shared" si="7"/>
        <v/>
      </c>
      <c r="C160" s="112" t="str">
        <f t="shared" si="6"/>
        <v/>
      </c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109"/>
    </row>
    <row r="161" spans="1:54" x14ac:dyDescent="0.2">
      <c r="A161" s="110"/>
      <c r="B161" s="79" t="str">
        <f t="shared" si="7"/>
        <v/>
      </c>
      <c r="C161" s="112" t="str">
        <f t="shared" si="6"/>
        <v/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109"/>
    </row>
    <row r="162" spans="1:54" x14ac:dyDescent="0.2">
      <c r="A162" s="110"/>
      <c r="B162" s="79" t="str">
        <f t="shared" si="7"/>
        <v/>
      </c>
      <c r="C162" s="112" t="str">
        <f t="shared" si="6"/>
        <v/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109"/>
    </row>
    <row r="163" spans="1:54" x14ac:dyDescent="0.2">
      <c r="A163" s="110"/>
      <c r="B163" s="79" t="str">
        <f t="shared" si="7"/>
        <v/>
      </c>
      <c r="C163" s="112" t="str">
        <f t="shared" si="6"/>
        <v/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109"/>
    </row>
    <row r="164" spans="1:54" x14ac:dyDescent="0.2">
      <c r="A164" s="110"/>
      <c r="B164" s="79" t="str">
        <f t="shared" si="7"/>
        <v/>
      </c>
      <c r="C164" s="112" t="str">
        <f t="shared" si="6"/>
        <v/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109"/>
    </row>
    <row r="165" spans="1:54" x14ac:dyDescent="0.2">
      <c r="A165" s="110"/>
      <c r="B165" s="79" t="str">
        <f t="shared" si="7"/>
        <v/>
      </c>
      <c r="C165" s="112" t="str">
        <f t="shared" si="6"/>
        <v/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109"/>
    </row>
    <row r="166" spans="1:54" x14ac:dyDescent="0.2">
      <c r="A166" s="110"/>
      <c r="B166" s="79" t="str">
        <f t="shared" si="7"/>
        <v/>
      </c>
      <c r="C166" s="112" t="str">
        <f t="shared" si="6"/>
        <v/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109"/>
    </row>
    <row r="167" spans="1:54" x14ac:dyDescent="0.2">
      <c r="A167" s="110"/>
      <c r="B167" s="79" t="str">
        <f t="shared" si="7"/>
        <v/>
      </c>
      <c r="C167" s="112" t="str">
        <f t="shared" si="6"/>
        <v/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109"/>
    </row>
    <row r="168" spans="1:54" x14ac:dyDescent="0.2">
      <c r="A168" s="110"/>
      <c r="B168" s="79" t="str">
        <f t="shared" si="7"/>
        <v/>
      </c>
      <c r="C168" s="112" t="str">
        <f t="shared" si="6"/>
        <v/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109"/>
    </row>
    <row r="169" spans="1:54" x14ac:dyDescent="0.2">
      <c r="A169" s="110"/>
      <c r="B169" s="79" t="str">
        <f t="shared" si="7"/>
        <v/>
      </c>
      <c r="C169" s="112" t="str">
        <f t="shared" si="6"/>
        <v/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109"/>
    </row>
    <row r="170" spans="1:54" x14ac:dyDescent="0.2">
      <c r="A170" s="110"/>
      <c r="B170" s="79" t="str">
        <f t="shared" si="7"/>
        <v/>
      </c>
      <c r="C170" s="112" t="str">
        <f t="shared" si="6"/>
        <v/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109"/>
    </row>
    <row r="171" spans="1:54" x14ac:dyDescent="0.2">
      <c r="A171" s="110"/>
      <c r="B171" s="79" t="str">
        <f t="shared" si="7"/>
        <v/>
      </c>
      <c r="C171" s="112" t="str">
        <f t="shared" si="6"/>
        <v/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109"/>
    </row>
    <row r="172" spans="1:54" x14ac:dyDescent="0.2">
      <c r="A172" s="110"/>
      <c r="B172" s="79" t="str">
        <f t="shared" si="7"/>
        <v/>
      </c>
      <c r="C172" s="112" t="str">
        <f t="shared" si="6"/>
        <v/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109"/>
    </row>
    <row r="173" spans="1:54" x14ac:dyDescent="0.2">
      <c r="A173" s="110"/>
      <c r="B173" s="79" t="str">
        <f t="shared" si="7"/>
        <v/>
      </c>
      <c r="C173" s="112" t="str">
        <f t="shared" si="6"/>
        <v/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109"/>
    </row>
    <row r="174" spans="1:54" x14ac:dyDescent="0.2">
      <c r="A174" s="110"/>
      <c r="B174" s="79" t="str">
        <f t="shared" si="7"/>
        <v/>
      </c>
      <c r="C174" s="112" t="str">
        <f t="shared" si="6"/>
        <v/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109"/>
    </row>
    <row r="175" spans="1:54" x14ac:dyDescent="0.2">
      <c r="A175" s="110"/>
      <c r="B175" s="79" t="str">
        <f t="shared" si="7"/>
        <v/>
      </c>
      <c r="C175" s="112" t="str">
        <f t="shared" si="6"/>
        <v/>
      </c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109"/>
    </row>
    <row r="176" spans="1:54" x14ac:dyDescent="0.2">
      <c r="A176" s="110"/>
      <c r="B176" s="79" t="str">
        <f t="shared" si="7"/>
        <v/>
      </c>
      <c r="C176" s="112" t="str">
        <f t="shared" si="6"/>
        <v/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109"/>
    </row>
    <row r="177" spans="1:54" x14ac:dyDescent="0.2">
      <c r="A177" s="110"/>
      <c r="B177" s="79" t="str">
        <f t="shared" si="7"/>
        <v/>
      </c>
      <c r="C177" s="112" t="str">
        <f t="shared" si="6"/>
        <v/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109"/>
    </row>
    <row r="178" spans="1:54" x14ac:dyDescent="0.2">
      <c r="A178" s="110"/>
      <c r="B178" s="79" t="str">
        <f t="shared" si="7"/>
        <v/>
      </c>
      <c r="C178" s="112" t="str">
        <f t="shared" si="6"/>
        <v/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109"/>
    </row>
    <row r="179" spans="1:54" x14ac:dyDescent="0.2">
      <c r="A179" s="110"/>
      <c r="B179" s="79" t="str">
        <f t="shared" si="7"/>
        <v/>
      </c>
      <c r="C179" s="112" t="str">
        <f t="shared" si="6"/>
        <v/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109"/>
    </row>
    <row r="180" spans="1:54" x14ac:dyDescent="0.2">
      <c r="A180" s="110"/>
      <c r="B180" s="79" t="str">
        <f t="shared" si="7"/>
        <v/>
      </c>
      <c r="C180" s="112" t="str">
        <f t="shared" si="6"/>
        <v/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109"/>
    </row>
    <row r="181" spans="1:54" x14ac:dyDescent="0.2">
      <c r="A181" s="110"/>
      <c r="B181" s="79" t="str">
        <f t="shared" si="7"/>
        <v/>
      </c>
      <c r="C181" s="112" t="str">
        <f t="shared" si="6"/>
        <v/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109"/>
    </row>
    <row r="182" spans="1:54" x14ac:dyDescent="0.2">
      <c r="A182" s="110"/>
      <c r="B182" s="79" t="str">
        <f t="shared" si="7"/>
        <v/>
      </c>
      <c r="C182" s="112" t="str">
        <f t="shared" si="6"/>
        <v/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109"/>
    </row>
    <row r="183" spans="1:54" x14ac:dyDescent="0.2">
      <c r="A183" s="110"/>
      <c r="B183" s="79" t="str">
        <f t="shared" si="7"/>
        <v/>
      </c>
      <c r="C183" s="112" t="str">
        <f t="shared" si="6"/>
        <v/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109"/>
    </row>
    <row r="184" spans="1:54" x14ac:dyDescent="0.2">
      <c r="A184" s="110"/>
      <c r="B184" s="79" t="str">
        <f t="shared" si="7"/>
        <v/>
      </c>
      <c r="C184" s="112" t="str">
        <f t="shared" si="6"/>
        <v/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109"/>
    </row>
    <row r="185" spans="1:54" x14ac:dyDescent="0.2">
      <c r="A185" s="110"/>
      <c r="B185" s="79" t="str">
        <f t="shared" si="7"/>
        <v/>
      </c>
      <c r="C185" s="112" t="str">
        <f t="shared" si="6"/>
        <v/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109"/>
    </row>
    <row r="186" spans="1:54" x14ac:dyDescent="0.2">
      <c r="A186" s="110"/>
      <c r="B186" s="79" t="str">
        <f t="shared" si="7"/>
        <v/>
      </c>
      <c r="C186" s="112" t="str">
        <f t="shared" si="6"/>
        <v/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109"/>
    </row>
    <row r="187" spans="1:54" x14ac:dyDescent="0.2">
      <c r="A187" s="110"/>
      <c r="B187" s="79" t="str">
        <f t="shared" si="7"/>
        <v/>
      </c>
      <c r="C187" s="112" t="str">
        <f t="shared" si="6"/>
        <v/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109"/>
    </row>
    <row r="188" spans="1:54" x14ac:dyDescent="0.2">
      <c r="A188" s="110"/>
      <c r="B188" s="79" t="str">
        <f t="shared" si="7"/>
        <v/>
      </c>
      <c r="C188" s="112" t="str">
        <f t="shared" si="6"/>
        <v/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109"/>
    </row>
    <row r="189" spans="1:54" x14ac:dyDescent="0.2">
      <c r="A189" s="110"/>
      <c r="B189" s="79" t="str">
        <f t="shared" si="7"/>
        <v/>
      </c>
      <c r="C189" s="112" t="str">
        <f t="shared" si="6"/>
        <v/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109"/>
    </row>
    <row r="190" spans="1:54" x14ac:dyDescent="0.2">
      <c r="A190" s="110"/>
      <c r="B190" s="79" t="str">
        <f t="shared" si="7"/>
        <v/>
      </c>
      <c r="C190" s="112" t="str">
        <f t="shared" si="6"/>
        <v/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109"/>
    </row>
    <row r="191" spans="1:54" x14ac:dyDescent="0.2">
      <c r="A191" s="110"/>
      <c r="B191" s="79" t="str">
        <f t="shared" si="7"/>
        <v/>
      </c>
      <c r="C191" s="112" t="str">
        <f t="shared" si="6"/>
        <v/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109"/>
    </row>
    <row r="192" spans="1:54" x14ac:dyDescent="0.2">
      <c r="A192" s="110"/>
      <c r="B192" s="79" t="str">
        <f t="shared" si="7"/>
        <v/>
      </c>
      <c r="C192" s="112" t="str">
        <f t="shared" si="6"/>
        <v/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109"/>
    </row>
    <row r="193" spans="1:54" x14ac:dyDescent="0.2">
      <c r="A193" s="110"/>
      <c r="B193" s="79" t="str">
        <f t="shared" si="7"/>
        <v/>
      </c>
      <c r="C193" s="112" t="str">
        <f t="shared" si="6"/>
        <v/>
      </c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109"/>
    </row>
    <row r="194" spans="1:54" x14ac:dyDescent="0.2">
      <c r="A194" s="110"/>
      <c r="B194" s="79" t="str">
        <f t="shared" si="7"/>
        <v/>
      </c>
      <c r="C194" s="112" t="str">
        <f t="shared" si="6"/>
        <v/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109"/>
    </row>
    <row r="195" spans="1:54" x14ac:dyDescent="0.2">
      <c r="A195" s="110"/>
      <c r="B195" s="79" t="str">
        <f t="shared" si="7"/>
        <v/>
      </c>
      <c r="C195" s="112" t="str">
        <f t="shared" si="6"/>
        <v/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109"/>
    </row>
    <row r="196" spans="1:54" x14ac:dyDescent="0.2">
      <c r="A196" s="110"/>
      <c r="B196" s="79" t="str">
        <f t="shared" si="7"/>
        <v/>
      </c>
      <c r="C196" s="112" t="str">
        <f t="shared" si="6"/>
        <v/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109"/>
    </row>
    <row r="197" spans="1:54" x14ac:dyDescent="0.2">
      <c r="A197" s="110"/>
      <c r="B197" s="79" t="str">
        <f t="shared" si="7"/>
        <v/>
      </c>
      <c r="C197" s="112" t="str">
        <f t="shared" si="6"/>
        <v/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109"/>
    </row>
    <row r="198" spans="1:54" x14ac:dyDescent="0.2">
      <c r="A198" s="110"/>
      <c r="B198" s="79" t="str">
        <f t="shared" si="7"/>
        <v/>
      </c>
      <c r="C198" s="112" t="str">
        <f t="shared" si="6"/>
        <v/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109"/>
    </row>
    <row r="199" spans="1:54" x14ac:dyDescent="0.2">
      <c r="A199" s="110"/>
      <c r="B199" s="79" t="str">
        <f t="shared" si="7"/>
        <v/>
      </c>
      <c r="C199" s="112" t="str">
        <f t="shared" si="6"/>
        <v/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109"/>
    </row>
    <row r="200" spans="1:54" x14ac:dyDescent="0.2">
      <c r="A200" s="110"/>
      <c r="B200" s="79" t="str">
        <f t="shared" si="7"/>
        <v/>
      </c>
      <c r="C200" s="112" t="str">
        <f t="shared" si="6"/>
        <v/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109"/>
    </row>
    <row r="201" spans="1:54" x14ac:dyDescent="0.2">
      <c r="A201" s="110"/>
      <c r="B201" s="79" t="str">
        <f t="shared" si="7"/>
        <v/>
      </c>
      <c r="C201" s="112" t="str">
        <f t="shared" ref="C201:C264" si="8">IF(A201="","",IF(ISERROR(VLOOKUP(TEXT(A201,0),remples,8,0)),IF(ISERROR(VLOOKUP(TEXT(A201,0),rempl_ficha,6,0)),"***** Codigo No Encontrado *****",UPPER((VLOOKUP(TEXT(A201,0),rempl_ficha,6,0)))),VLOOKUP(TEXT(A201,0),remples,8,0)))</f>
        <v/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109"/>
    </row>
    <row r="202" spans="1:54" x14ac:dyDescent="0.2">
      <c r="A202" s="110"/>
      <c r="B202" s="79" t="str">
        <f t="shared" ref="B202:B265" si="9">IF(A202="","",IF(ISERROR(VLOOKUP(TEXT(A202,0),remples,3,0)),IF(ISERROR(VLOOKUP(TEXT(A202,0),rempl_ficha,7,0)),"***** Codigo No Encontrado *****",UPPER((VLOOKUP(TEXT(A202,0),rempl_ficha,7,0)&amp;"   "&amp;VLOOKUP(TEXT(A202,0),rempl_ficha,8,0)&amp;","&amp;VLOOKUP(TEXT(A202,0),rempl_ficha,9,0)))),VLOOKUP(TEXT(A202,0),remples,3,0)))</f>
        <v/>
      </c>
      <c r="C202" s="112" t="str">
        <f t="shared" si="8"/>
        <v/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109"/>
    </row>
    <row r="203" spans="1:54" x14ac:dyDescent="0.2">
      <c r="A203" s="110"/>
      <c r="B203" s="79" t="str">
        <f t="shared" si="9"/>
        <v/>
      </c>
      <c r="C203" s="112" t="str">
        <f t="shared" si="8"/>
        <v/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109"/>
    </row>
    <row r="204" spans="1:54" x14ac:dyDescent="0.2">
      <c r="A204" s="110"/>
      <c r="B204" s="79" t="str">
        <f t="shared" si="9"/>
        <v/>
      </c>
      <c r="C204" s="112" t="str">
        <f t="shared" si="8"/>
        <v/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109"/>
    </row>
    <row r="205" spans="1:54" x14ac:dyDescent="0.2">
      <c r="A205" s="110"/>
      <c r="B205" s="79" t="str">
        <f t="shared" si="9"/>
        <v/>
      </c>
      <c r="C205" s="112" t="str">
        <f t="shared" si="8"/>
        <v/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109"/>
    </row>
    <row r="206" spans="1:54" x14ac:dyDescent="0.2">
      <c r="A206" s="110"/>
      <c r="B206" s="79" t="str">
        <f t="shared" si="9"/>
        <v/>
      </c>
      <c r="C206" s="112" t="str">
        <f t="shared" si="8"/>
        <v/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109"/>
    </row>
    <row r="207" spans="1:54" x14ac:dyDescent="0.2">
      <c r="A207" s="110"/>
      <c r="B207" s="79" t="str">
        <f t="shared" si="9"/>
        <v/>
      </c>
      <c r="C207" s="112" t="str">
        <f t="shared" si="8"/>
        <v/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109"/>
    </row>
    <row r="208" spans="1:54" x14ac:dyDescent="0.2">
      <c r="A208" s="110"/>
      <c r="B208" s="79" t="str">
        <f t="shared" si="9"/>
        <v/>
      </c>
      <c r="C208" s="112" t="str">
        <f t="shared" si="8"/>
        <v/>
      </c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109"/>
    </row>
    <row r="209" spans="1:54" x14ac:dyDescent="0.2">
      <c r="A209" s="110"/>
      <c r="B209" s="79" t="str">
        <f t="shared" si="9"/>
        <v/>
      </c>
      <c r="C209" s="112" t="str">
        <f t="shared" si="8"/>
        <v/>
      </c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109"/>
    </row>
    <row r="210" spans="1:54" x14ac:dyDescent="0.2">
      <c r="A210" s="110"/>
      <c r="B210" s="79" t="str">
        <f t="shared" si="9"/>
        <v/>
      </c>
      <c r="C210" s="112" t="str">
        <f t="shared" si="8"/>
        <v/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109"/>
    </row>
    <row r="211" spans="1:54" x14ac:dyDescent="0.2">
      <c r="A211" s="110"/>
      <c r="B211" s="79" t="str">
        <f t="shared" si="9"/>
        <v/>
      </c>
      <c r="C211" s="112" t="str">
        <f t="shared" si="8"/>
        <v/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109"/>
    </row>
    <row r="212" spans="1:54" x14ac:dyDescent="0.2">
      <c r="A212" s="110"/>
      <c r="B212" s="79" t="str">
        <f t="shared" si="9"/>
        <v/>
      </c>
      <c r="C212" s="112" t="str">
        <f t="shared" si="8"/>
        <v/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109"/>
    </row>
    <row r="213" spans="1:54" x14ac:dyDescent="0.2">
      <c r="A213" s="110"/>
      <c r="B213" s="79" t="str">
        <f t="shared" si="9"/>
        <v/>
      </c>
      <c r="C213" s="112" t="str">
        <f t="shared" si="8"/>
        <v/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109"/>
    </row>
    <row r="214" spans="1:54" x14ac:dyDescent="0.2">
      <c r="A214" s="110"/>
      <c r="B214" s="79" t="str">
        <f t="shared" si="9"/>
        <v/>
      </c>
      <c r="C214" s="112" t="str">
        <f t="shared" si="8"/>
        <v/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109"/>
    </row>
    <row r="215" spans="1:54" x14ac:dyDescent="0.2">
      <c r="A215" s="110"/>
      <c r="B215" s="79" t="str">
        <f t="shared" si="9"/>
        <v/>
      </c>
      <c r="C215" s="112" t="str">
        <f t="shared" si="8"/>
        <v/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109"/>
    </row>
    <row r="216" spans="1:54" x14ac:dyDescent="0.2">
      <c r="A216" s="110"/>
      <c r="B216" s="79" t="str">
        <f t="shared" si="9"/>
        <v/>
      </c>
      <c r="C216" s="112" t="str">
        <f t="shared" si="8"/>
        <v/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109"/>
    </row>
    <row r="217" spans="1:54" x14ac:dyDescent="0.2">
      <c r="A217" s="110"/>
      <c r="B217" s="79" t="str">
        <f t="shared" si="9"/>
        <v/>
      </c>
      <c r="C217" s="112" t="str">
        <f t="shared" si="8"/>
        <v/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109"/>
    </row>
    <row r="218" spans="1:54" x14ac:dyDescent="0.2">
      <c r="A218" s="110"/>
      <c r="B218" s="79" t="str">
        <f t="shared" si="9"/>
        <v/>
      </c>
      <c r="C218" s="112" t="str">
        <f t="shared" si="8"/>
        <v/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109"/>
    </row>
    <row r="219" spans="1:54" x14ac:dyDescent="0.2">
      <c r="A219" s="110"/>
      <c r="B219" s="79" t="str">
        <f t="shared" si="9"/>
        <v/>
      </c>
      <c r="C219" s="112" t="str">
        <f t="shared" si="8"/>
        <v/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109"/>
    </row>
    <row r="220" spans="1:54" x14ac:dyDescent="0.2">
      <c r="A220" s="110"/>
      <c r="B220" s="79" t="str">
        <f t="shared" si="9"/>
        <v/>
      </c>
      <c r="C220" s="112" t="str">
        <f t="shared" si="8"/>
        <v/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109"/>
    </row>
    <row r="221" spans="1:54" x14ac:dyDescent="0.2">
      <c r="A221" s="110"/>
      <c r="B221" s="79" t="str">
        <f t="shared" si="9"/>
        <v/>
      </c>
      <c r="C221" s="112" t="str">
        <f t="shared" si="8"/>
        <v/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109"/>
    </row>
    <row r="222" spans="1:54" x14ac:dyDescent="0.2">
      <c r="A222" s="110"/>
      <c r="B222" s="79" t="str">
        <f t="shared" si="9"/>
        <v/>
      </c>
      <c r="C222" s="112" t="str">
        <f t="shared" si="8"/>
        <v/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109"/>
    </row>
    <row r="223" spans="1:54" x14ac:dyDescent="0.2">
      <c r="A223" s="110"/>
      <c r="B223" s="79" t="str">
        <f t="shared" si="9"/>
        <v/>
      </c>
      <c r="C223" s="112" t="str">
        <f t="shared" si="8"/>
        <v/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109"/>
    </row>
    <row r="224" spans="1:54" x14ac:dyDescent="0.2">
      <c r="A224" s="110"/>
      <c r="B224" s="79" t="str">
        <f t="shared" si="9"/>
        <v/>
      </c>
      <c r="C224" s="112" t="str">
        <f t="shared" si="8"/>
        <v/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109"/>
    </row>
    <row r="225" spans="1:54" x14ac:dyDescent="0.2">
      <c r="A225" s="110"/>
      <c r="B225" s="79" t="str">
        <f t="shared" si="9"/>
        <v/>
      </c>
      <c r="C225" s="112" t="str">
        <f t="shared" si="8"/>
        <v/>
      </c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109"/>
    </row>
    <row r="226" spans="1:54" x14ac:dyDescent="0.2">
      <c r="A226" s="110"/>
      <c r="B226" s="79" t="str">
        <f t="shared" si="9"/>
        <v/>
      </c>
      <c r="C226" s="112" t="str">
        <f t="shared" si="8"/>
        <v/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109"/>
    </row>
    <row r="227" spans="1:54" x14ac:dyDescent="0.2">
      <c r="A227" s="110"/>
      <c r="B227" s="79" t="str">
        <f t="shared" si="9"/>
        <v/>
      </c>
      <c r="C227" s="112" t="str">
        <f t="shared" si="8"/>
        <v/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109"/>
    </row>
    <row r="228" spans="1:54" x14ac:dyDescent="0.2">
      <c r="A228" s="110"/>
      <c r="B228" s="79" t="str">
        <f t="shared" si="9"/>
        <v/>
      </c>
      <c r="C228" s="112" t="str">
        <f t="shared" si="8"/>
        <v/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109"/>
    </row>
    <row r="229" spans="1:54" x14ac:dyDescent="0.2">
      <c r="A229" s="110"/>
      <c r="B229" s="79" t="str">
        <f t="shared" si="9"/>
        <v/>
      </c>
      <c r="C229" s="112" t="str">
        <f t="shared" si="8"/>
        <v/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109"/>
    </row>
    <row r="230" spans="1:54" x14ac:dyDescent="0.2">
      <c r="A230" s="110"/>
      <c r="B230" s="79" t="str">
        <f t="shared" si="9"/>
        <v/>
      </c>
      <c r="C230" s="112" t="str">
        <f t="shared" si="8"/>
        <v/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109"/>
    </row>
    <row r="231" spans="1:54" x14ac:dyDescent="0.2">
      <c r="A231" s="110"/>
      <c r="B231" s="79" t="str">
        <f t="shared" si="9"/>
        <v/>
      </c>
      <c r="C231" s="112" t="str">
        <f t="shared" si="8"/>
        <v/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109"/>
    </row>
    <row r="232" spans="1:54" x14ac:dyDescent="0.2">
      <c r="A232" s="110"/>
      <c r="B232" s="79" t="str">
        <f t="shared" si="9"/>
        <v/>
      </c>
      <c r="C232" s="112" t="str">
        <f t="shared" si="8"/>
        <v/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109"/>
    </row>
    <row r="233" spans="1:54" x14ac:dyDescent="0.2">
      <c r="A233" s="110"/>
      <c r="B233" s="79" t="str">
        <f t="shared" si="9"/>
        <v/>
      </c>
      <c r="C233" s="112" t="str">
        <f t="shared" si="8"/>
        <v/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109"/>
    </row>
    <row r="234" spans="1:54" x14ac:dyDescent="0.2">
      <c r="A234" s="110"/>
      <c r="B234" s="79" t="str">
        <f t="shared" si="9"/>
        <v/>
      </c>
      <c r="C234" s="112" t="str">
        <f t="shared" si="8"/>
        <v/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109"/>
    </row>
    <row r="235" spans="1:54" x14ac:dyDescent="0.2">
      <c r="A235" s="110"/>
      <c r="B235" s="79" t="str">
        <f t="shared" si="9"/>
        <v/>
      </c>
      <c r="C235" s="112" t="str">
        <f t="shared" si="8"/>
        <v/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109"/>
    </row>
    <row r="236" spans="1:54" x14ac:dyDescent="0.2">
      <c r="A236" s="110"/>
      <c r="B236" s="79" t="str">
        <f t="shared" si="9"/>
        <v/>
      </c>
      <c r="C236" s="112" t="str">
        <f t="shared" si="8"/>
        <v/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109"/>
    </row>
    <row r="237" spans="1:54" x14ac:dyDescent="0.2">
      <c r="A237" s="110"/>
      <c r="B237" s="79" t="str">
        <f t="shared" si="9"/>
        <v/>
      </c>
      <c r="C237" s="112" t="str">
        <f t="shared" si="8"/>
        <v/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109"/>
    </row>
    <row r="238" spans="1:54" x14ac:dyDescent="0.2">
      <c r="A238" s="110"/>
      <c r="B238" s="79" t="str">
        <f t="shared" si="9"/>
        <v/>
      </c>
      <c r="C238" s="112" t="str">
        <f t="shared" si="8"/>
        <v/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109"/>
    </row>
    <row r="239" spans="1:54" x14ac:dyDescent="0.2">
      <c r="A239" s="110"/>
      <c r="B239" s="79" t="str">
        <f t="shared" si="9"/>
        <v/>
      </c>
      <c r="C239" s="112" t="str">
        <f t="shared" si="8"/>
        <v/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109"/>
    </row>
    <row r="240" spans="1:54" x14ac:dyDescent="0.2">
      <c r="A240" s="110"/>
      <c r="B240" s="79" t="str">
        <f t="shared" si="9"/>
        <v/>
      </c>
      <c r="C240" s="112" t="str">
        <f t="shared" si="8"/>
        <v/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109"/>
    </row>
    <row r="241" spans="1:54" x14ac:dyDescent="0.2">
      <c r="A241" s="110"/>
      <c r="B241" s="79" t="str">
        <f t="shared" si="9"/>
        <v/>
      </c>
      <c r="C241" s="112" t="str">
        <f t="shared" si="8"/>
        <v/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109"/>
    </row>
    <row r="242" spans="1:54" x14ac:dyDescent="0.2">
      <c r="A242" s="110"/>
      <c r="B242" s="79" t="str">
        <f t="shared" si="9"/>
        <v/>
      </c>
      <c r="C242" s="112" t="str">
        <f t="shared" si="8"/>
        <v/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109"/>
    </row>
    <row r="243" spans="1:54" x14ac:dyDescent="0.2">
      <c r="A243" s="110"/>
      <c r="B243" s="79" t="str">
        <f t="shared" si="9"/>
        <v/>
      </c>
      <c r="C243" s="112" t="str">
        <f t="shared" si="8"/>
        <v/>
      </c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109"/>
    </row>
    <row r="244" spans="1:54" x14ac:dyDescent="0.2">
      <c r="A244" s="110"/>
      <c r="B244" s="79" t="str">
        <f t="shared" si="9"/>
        <v/>
      </c>
      <c r="C244" s="112" t="str">
        <f t="shared" si="8"/>
        <v/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109"/>
    </row>
    <row r="245" spans="1:54" x14ac:dyDescent="0.2">
      <c r="A245" s="110"/>
      <c r="B245" s="79" t="str">
        <f t="shared" si="9"/>
        <v/>
      </c>
      <c r="C245" s="112" t="str">
        <f t="shared" si="8"/>
        <v/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109"/>
    </row>
    <row r="246" spans="1:54" x14ac:dyDescent="0.2">
      <c r="A246" s="110"/>
      <c r="B246" s="79" t="str">
        <f t="shared" si="9"/>
        <v/>
      </c>
      <c r="C246" s="112" t="str">
        <f t="shared" si="8"/>
        <v/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109"/>
    </row>
    <row r="247" spans="1:54" x14ac:dyDescent="0.2">
      <c r="A247" s="110"/>
      <c r="B247" s="79" t="str">
        <f t="shared" si="9"/>
        <v/>
      </c>
      <c r="C247" s="112" t="str">
        <f t="shared" si="8"/>
        <v/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109"/>
    </row>
    <row r="248" spans="1:54" x14ac:dyDescent="0.2">
      <c r="A248" s="110"/>
      <c r="B248" s="79" t="str">
        <f t="shared" si="9"/>
        <v/>
      </c>
      <c r="C248" s="112" t="str">
        <f t="shared" si="8"/>
        <v/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109"/>
    </row>
    <row r="249" spans="1:54" x14ac:dyDescent="0.2">
      <c r="A249" s="110"/>
      <c r="B249" s="79" t="str">
        <f t="shared" si="9"/>
        <v/>
      </c>
      <c r="C249" s="112" t="str">
        <f t="shared" si="8"/>
        <v/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109"/>
    </row>
    <row r="250" spans="1:54" x14ac:dyDescent="0.2">
      <c r="A250" s="110"/>
      <c r="B250" s="79" t="str">
        <f t="shared" si="9"/>
        <v/>
      </c>
      <c r="C250" s="112" t="str">
        <f t="shared" si="8"/>
        <v/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109"/>
    </row>
    <row r="251" spans="1:54" x14ac:dyDescent="0.2">
      <c r="A251" s="110"/>
      <c r="B251" s="79" t="str">
        <f t="shared" si="9"/>
        <v/>
      </c>
      <c r="C251" s="112" t="str">
        <f t="shared" si="8"/>
        <v/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109"/>
    </row>
    <row r="252" spans="1:54" x14ac:dyDescent="0.2">
      <c r="A252" s="110"/>
      <c r="B252" s="79" t="str">
        <f t="shared" si="9"/>
        <v/>
      </c>
      <c r="C252" s="112" t="str">
        <f t="shared" si="8"/>
        <v/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109"/>
    </row>
    <row r="253" spans="1:54" x14ac:dyDescent="0.2">
      <c r="A253" s="110"/>
      <c r="B253" s="79" t="str">
        <f t="shared" si="9"/>
        <v/>
      </c>
      <c r="C253" s="112" t="str">
        <f t="shared" si="8"/>
        <v/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109"/>
    </row>
    <row r="254" spans="1:54" x14ac:dyDescent="0.2">
      <c r="A254" s="110"/>
      <c r="B254" s="79" t="str">
        <f t="shared" si="9"/>
        <v/>
      </c>
      <c r="C254" s="112" t="str">
        <f t="shared" si="8"/>
        <v/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109"/>
    </row>
    <row r="255" spans="1:54" x14ac:dyDescent="0.2">
      <c r="A255" s="110"/>
      <c r="B255" s="79" t="str">
        <f t="shared" si="9"/>
        <v/>
      </c>
      <c r="C255" s="112" t="str">
        <f t="shared" si="8"/>
        <v/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109"/>
    </row>
    <row r="256" spans="1:54" x14ac:dyDescent="0.2">
      <c r="A256" s="110"/>
      <c r="B256" s="79" t="str">
        <f t="shared" si="9"/>
        <v/>
      </c>
      <c r="C256" s="112" t="str">
        <f t="shared" si="8"/>
        <v/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109"/>
    </row>
    <row r="257" spans="1:54" x14ac:dyDescent="0.2">
      <c r="A257" s="110"/>
      <c r="B257" s="79" t="str">
        <f t="shared" si="9"/>
        <v/>
      </c>
      <c r="C257" s="112" t="str">
        <f t="shared" si="8"/>
        <v/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109"/>
    </row>
    <row r="258" spans="1:54" x14ac:dyDescent="0.2">
      <c r="A258" s="110"/>
      <c r="B258" s="79" t="str">
        <f t="shared" si="9"/>
        <v/>
      </c>
      <c r="C258" s="112" t="str">
        <f t="shared" si="8"/>
        <v/>
      </c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109"/>
    </row>
    <row r="259" spans="1:54" x14ac:dyDescent="0.2">
      <c r="A259" s="110"/>
      <c r="B259" s="79" t="str">
        <f t="shared" si="9"/>
        <v/>
      </c>
      <c r="C259" s="112" t="str">
        <f t="shared" si="8"/>
        <v/>
      </c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109"/>
    </row>
    <row r="260" spans="1:54" x14ac:dyDescent="0.2">
      <c r="A260" s="110"/>
      <c r="B260" s="79" t="str">
        <f t="shared" si="9"/>
        <v/>
      </c>
      <c r="C260" s="112" t="str">
        <f t="shared" si="8"/>
        <v/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109"/>
    </row>
    <row r="261" spans="1:54" x14ac:dyDescent="0.2">
      <c r="A261" s="110"/>
      <c r="B261" s="79" t="str">
        <f t="shared" si="9"/>
        <v/>
      </c>
      <c r="C261" s="112" t="str">
        <f t="shared" si="8"/>
        <v/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109"/>
    </row>
    <row r="262" spans="1:54" x14ac:dyDescent="0.2">
      <c r="A262" s="110"/>
      <c r="B262" s="79" t="str">
        <f t="shared" si="9"/>
        <v/>
      </c>
      <c r="C262" s="112" t="str">
        <f t="shared" si="8"/>
        <v/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109"/>
    </row>
    <row r="263" spans="1:54" x14ac:dyDescent="0.2">
      <c r="A263" s="110"/>
      <c r="B263" s="79" t="str">
        <f t="shared" si="9"/>
        <v/>
      </c>
      <c r="C263" s="112" t="str">
        <f t="shared" si="8"/>
        <v/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109"/>
    </row>
    <row r="264" spans="1:54" x14ac:dyDescent="0.2">
      <c r="A264" s="110"/>
      <c r="B264" s="79" t="str">
        <f t="shared" si="9"/>
        <v/>
      </c>
      <c r="C264" s="112" t="str">
        <f t="shared" si="8"/>
        <v/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109"/>
    </row>
    <row r="265" spans="1:54" x14ac:dyDescent="0.2">
      <c r="A265" s="110"/>
      <c r="B265" s="79" t="str">
        <f t="shared" si="9"/>
        <v/>
      </c>
      <c r="C265" s="112" t="str">
        <f t="shared" ref="C265:C328" si="10">IF(A265="","",IF(ISERROR(VLOOKUP(TEXT(A265,0),remples,8,0)),IF(ISERROR(VLOOKUP(TEXT(A265,0),rempl_ficha,6,0)),"***** Codigo No Encontrado *****",UPPER((VLOOKUP(TEXT(A265,0),rempl_ficha,6,0)))),VLOOKUP(TEXT(A265,0),remples,8,0)))</f>
        <v/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109"/>
    </row>
    <row r="266" spans="1:54" x14ac:dyDescent="0.2">
      <c r="A266" s="110"/>
      <c r="B266" s="79" t="str">
        <f t="shared" ref="B266:B329" si="11">IF(A266="","",IF(ISERROR(VLOOKUP(TEXT(A266,0),remples,3,0)),IF(ISERROR(VLOOKUP(TEXT(A266,0),rempl_ficha,7,0)),"***** Codigo No Encontrado *****",UPPER((VLOOKUP(TEXT(A266,0),rempl_ficha,7,0)&amp;"   "&amp;VLOOKUP(TEXT(A266,0),rempl_ficha,8,0)&amp;","&amp;VLOOKUP(TEXT(A266,0),rempl_ficha,9,0)))),VLOOKUP(TEXT(A266,0),remples,3,0)))</f>
        <v/>
      </c>
      <c r="C266" s="112" t="str">
        <f t="shared" si="10"/>
        <v/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109"/>
    </row>
    <row r="267" spans="1:54" x14ac:dyDescent="0.2">
      <c r="A267" s="110"/>
      <c r="B267" s="79" t="str">
        <f t="shared" si="11"/>
        <v/>
      </c>
      <c r="C267" s="112" t="str">
        <f t="shared" si="10"/>
        <v/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109"/>
    </row>
    <row r="268" spans="1:54" x14ac:dyDescent="0.2">
      <c r="A268" s="110"/>
      <c r="B268" s="79" t="str">
        <f t="shared" si="11"/>
        <v/>
      </c>
      <c r="C268" s="112" t="str">
        <f t="shared" si="10"/>
        <v/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109"/>
    </row>
    <row r="269" spans="1:54" x14ac:dyDescent="0.2">
      <c r="A269" s="110"/>
      <c r="B269" s="79" t="str">
        <f t="shared" si="11"/>
        <v/>
      </c>
      <c r="C269" s="112" t="str">
        <f t="shared" si="10"/>
        <v/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109"/>
    </row>
    <row r="270" spans="1:54" x14ac:dyDescent="0.2">
      <c r="A270" s="110"/>
      <c r="B270" s="79" t="str">
        <f t="shared" si="11"/>
        <v/>
      </c>
      <c r="C270" s="112" t="str">
        <f t="shared" si="10"/>
        <v/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109"/>
    </row>
    <row r="271" spans="1:54" x14ac:dyDescent="0.2">
      <c r="A271" s="110"/>
      <c r="B271" s="79" t="str">
        <f t="shared" si="11"/>
        <v/>
      </c>
      <c r="C271" s="112" t="str">
        <f t="shared" si="10"/>
        <v/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109"/>
    </row>
    <row r="272" spans="1:54" x14ac:dyDescent="0.2">
      <c r="A272" s="110"/>
      <c r="B272" s="79" t="str">
        <f t="shared" si="11"/>
        <v/>
      </c>
      <c r="C272" s="112" t="str">
        <f t="shared" si="10"/>
        <v/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109"/>
    </row>
    <row r="273" spans="1:54" x14ac:dyDescent="0.2">
      <c r="A273" s="110"/>
      <c r="B273" s="79" t="str">
        <f t="shared" si="11"/>
        <v/>
      </c>
      <c r="C273" s="112" t="str">
        <f t="shared" si="10"/>
        <v/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109"/>
    </row>
    <row r="274" spans="1:54" x14ac:dyDescent="0.2">
      <c r="A274" s="110"/>
      <c r="B274" s="79" t="str">
        <f t="shared" si="11"/>
        <v/>
      </c>
      <c r="C274" s="112" t="str">
        <f t="shared" si="10"/>
        <v/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109"/>
    </row>
    <row r="275" spans="1:54" x14ac:dyDescent="0.2">
      <c r="A275" s="110"/>
      <c r="B275" s="79" t="str">
        <f t="shared" si="11"/>
        <v/>
      </c>
      <c r="C275" s="112" t="str">
        <f t="shared" si="10"/>
        <v/>
      </c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109"/>
    </row>
    <row r="276" spans="1:54" x14ac:dyDescent="0.2">
      <c r="A276" s="110"/>
      <c r="B276" s="79" t="str">
        <f t="shared" si="11"/>
        <v/>
      </c>
      <c r="C276" s="112" t="str">
        <f t="shared" si="10"/>
        <v/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109"/>
    </row>
    <row r="277" spans="1:54" x14ac:dyDescent="0.2">
      <c r="A277" s="110"/>
      <c r="B277" s="79" t="str">
        <f t="shared" si="11"/>
        <v/>
      </c>
      <c r="C277" s="112" t="str">
        <f t="shared" si="10"/>
        <v/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109"/>
    </row>
    <row r="278" spans="1:54" x14ac:dyDescent="0.2">
      <c r="A278" s="110"/>
      <c r="B278" s="79" t="str">
        <f t="shared" si="11"/>
        <v/>
      </c>
      <c r="C278" s="112" t="str">
        <f t="shared" si="10"/>
        <v/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109"/>
    </row>
    <row r="279" spans="1:54" x14ac:dyDescent="0.2">
      <c r="A279" s="110"/>
      <c r="B279" s="79" t="str">
        <f t="shared" si="11"/>
        <v/>
      </c>
      <c r="C279" s="112" t="str">
        <f t="shared" si="10"/>
        <v/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109"/>
    </row>
    <row r="280" spans="1:54" x14ac:dyDescent="0.2">
      <c r="A280" s="110"/>
      <c r="B280" s="79" t="str">
        <f t="shared" si="11"/>
        <v/>
      </c>
      <c r="C280" s="112" t="str">
        <f t="shared" si="10"/>
        <v/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109"/>
    </row>
    <row r="281" spans="1:54" x14ac:dyDescent="0.2">
      <c r="A281" s="110"/>
      <c r="B281" s="79" t="str">
        <f t="shared" si="11"/>
        <v/>
      </c>
      <c r="C281" s="112" t="str">
        <f t="shared" si="10"/>
        <v/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109"/>
    </row>
    <row r="282" spans="1:54" x14ac:dyDescent="0.2">
      <c r="A282" s="110"/>
      <c r="B282" s="79" t="str">
        <f t="shared" si="11"/>
        <v/>
      </c>
      <c r="C282" s="112" t="str">
        <f t="shared" si="10"/>
        <v/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109"/>
    </row>
    <row r="283" spans="1:54" x14ac:dyDescent="0.2">
      <c r="A283" s="110"/>
      <c r="B283" s="79" t="str">
        <f t="shared" si="11"/>
        <v/>
      </c>
      <c r="C283" s="112" t="str">
        <f t="shared" si="10"/>
        <v/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109"/>
    </row>
    <row r="284" spans="1:54" x14ac:dyDescent="0.2">
      <c r="A284" s="110"/>
      <c r="B284" s="79" t="str">
        <f t="shared" si="11"/>
        <v/>
      </c>
      <c r="C284" s="112" t="str">
        <f t="shared" si="10"/>
        <v/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109"/>
    </row>
    <row r="285" spans="1:54" x14ac:dyDescent="0.2">
      <c r="A285" s="110"/>
      <c r="B285" s="79" t="str">
        <f t="shared" si="11"/>
        <v/>
      </c>
      <c r="C285" s="112" t="str">
        <f t="shared" si="10"/>
        <v/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109"/>
    </row>
    <row r="286" spans="1:54" x14ac:dyDescent="0.2">
      <c r="A286" s="110"/>
      <c r="B286" s="79" t="str">
        <f t="shared" si="11"/>
        <v/>
      </c>
      <c r="C286" s="112" t="str">
        <f t="shared" si="10"/>
        <v/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109"/>
    </row>
    <row r="287" spans="1:54" x14ac:dyDescent="0.2">
      <c r="A287" s="110"/>
      <c r="B287" s="79" t="str">
        <f t="shared" si="11"/>
        <v/>
      </c>
      <c r="C287" s="112" t="str">
        <f t="shared" si="10"/>
        <v/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109"/>
    </row>
    <row r="288" spans="1:54" x14ac:dyDescent="0.2">
      <c r="A288" s="110"/>
      <c r="B288" s="79" t="str">
        <f t="shared" si="11"/>
        <v/>
      </c>
      <c r="C288" s="112" t="str">
        <f t="shared" si="10"/>
        <v/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109"/>
    </row>
    <row r="289" spans="1:54" x14ac:dyDescent="0.2">
      <c r="A289" s="110"/>
      <c r="B289" s="79" t="str">
        <f t="shared" si="11"/>
        <v/>
      </c>
      <c r="C289" s="112" t="str">
        <f t="shared" si="10"/>
        <v/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109"/>
    </row>
    <row r="290" spans="1:54" x14ac:dyDescent="0.2">
      <c r="A290" s="110"/>
      <c r="B290" s="79" t="str">
        <f t="shared" si="11"/>
        <v/>
      </c>
      <c r="C290" s="112" t="str">
        <f t="shared" si="10"/>
        <v/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109"/>
    </row>
    <row r="291" spans="1:54" x14ac:dyDescent="0.2">
      <c r="A291" s="110"/>
      <c r="B291" s="79" t="str">
        <f t="shared" si="11"/>
        <v/>
      </c>
      <c r="C291" s="112" t="str">
        <f t="shared" si="10"/>
        <v/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109"/>
    </row>
    <row r="292" spans="1:54" x14ac:dyDescent="0.2">
      <c r="A292" s="110"/>
      <c r="B292" s="79" t="str">
        <f t="shared" si="11"/>
        <v/>
      </c>
      <c r="C292" s="112" t="str">
        <f t="shared" si="10"/>
        <v/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109"/>
    </row>
    <row r="293" spans="1:54" x14ac:dyDescent="0.2">
      <c r="A293" s="110"/>
      <c r="B293" s="79" t="str">
        <f t="shared" si="11"/>
        <v/>
      </c>
      <c r="C293" s="112" t="str">
        <f t="shared" si="10"/>
        <v/>
      </c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109"/>
    </row>
    <row r="294" spans="1:54" x14ac:dyDescent="0.2">
      <c r="A294" s="110"/>
      <c r="B294" s="79" t="str">
        <f t="shared" si="11"/>
        <v/>
      </c>
      <c r="C294" s="112" t="str">
        <f t="shared" si="10"/>
        <v/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109"/>
    </row>
    <row r="295" spans="1:54" x14ac:dyDescent="0.2">
      <c r="A295" s="110"/>
      <c r="B295" s="79" t="str">
        <f t="shared" si="11"/>
        <v/>
      </c>
      <c r="C295" s="112" t="str">
        <f t="shared" si="10"/>
        <v/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109"/>
    </row>
    <row r="296" spans="1:54" x14ac:dyDescent="0.2">
      <c r="A296" s="110"/>
      <c r="B296" s="79" t="str">
        <f t="shared" si="11"/>
        <v/>
      </c>
      <c r="C296" s="112" t="str">
        <f t="shared" si="10"/>
        <v/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109"/>
    </row>
    <row r="297" spans="1:54" x14ac:dyDescent="0.2">
      <c r="A297" s="110"/>
      <c r="B297" s="79" t="str">
        <f t="shared" si="11"/>
        <v/>
      </c>
      <c r="C297" s="112" t="str">
        <f t="shared" si="10"/>
        <v/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109"/>
    </row>
    <row r="298" spans="1:54" x14ac:dyDescent="0.2">
      <c r="A298" s="110"/>
      <c r="B298" s="79" t="str">
        <f t="shared" si="11"/>
        <v/>
      </c>
      <c r="C298" s="112" t="str">
        <f t="shared" si="10"/>
        <v/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109"/>
    </row>
    <row r="299" spans="1:54" x14ac:dyDescent="0.2">
      <c r="A299" s="110"/>
      <c r="B299" s="79" t="str">
        <f t="shared" si="11"/>
        <v/>
      </c>
      <c r="C299" s="112" t="str">
        <f t="shared" si="10"/>
        <v/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109"/>
    </row>
    <row r="300" spans="1:54" x14ac:dyDescent="0.2">
      <c r="A300" s="110"/>
      <c r="B300" s="79" t="str">
        <f t="shared" si="11"/>
        <v/>
      </c>
      <c r="C300" s="112" t="str">
        <f t="shared" si="10"/>
        <v/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109"/>
    </row>
    <row r="301" spans="1:54" x14ac:dyDescent="0.2">
      <c r="A301" s="110"/>
      <c r="B301" s="79" t="str">
        <f t="shared" si="11"/>
        <v/>
      </c>
      <c r="C301" s="112" t="str">
        <f t="shared" si="10"/>
        <v/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109"/>
    </row>
    <row r="302" spans="1:54" x14ac:dyDescent="0.2">
      <c r="A302" s="110"/>
      <c r="B302" s="79" t="str">
        <f t="shared" si="11"/>
        <v/>
      </c>
      <c r="C302" s="112" t="str">
        <f t="shared" si="10"/>
        <v/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109"/>
    </row>
    <row r="303" spans="1:54" x14ac:dyDescent="0.2">
      <c r="A303" s="110"/>
      <c r="B303" s="79" t="str">
        <f t="shared" si="11"/>
        <v/>
      </c>
      <c r="C303" s="112" t="str">
        <f t="shared" si="10"/>
        <v/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109"/>
    </row>
    <row r="304" spans="1:54" x14ac:dyDescent="0.2">
      <c r="A304" s="110"/>
      <c r="B304" s="79" t="str">
        <f t="shared" si="11"/>
        <v/>
      </c>
      <c r="C304" s="112" t="str">
        <f t="shared" si="10"/>
        <v/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109"/>
    </row>
    <row r="305" spans="1:54" x14ac:dyDescent="0.2">
      <c r="A305" s="110"/>
      <c r="B305" s="79" t="str">
        <f t="shared" si="11"/>
        <v/>
      </c>
      <c r="C305" s="112" t="str">
        <f t="shared" si="10"/>
        <v/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109"/>
    </row>
    <row r="306" spans="1:54" x14ac:dyDescent="0.2">
      <c r="A306" s="110"/>
      <c r="B306" s="79" t="str">
        <f t="shared" si="11"/>
        <v/>
      </c>
      <c r="C306" s="112" t="str">
        <f t="shared" si="10"/>
        <v/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109"/>
    </row>
    <row r="307" spans="1:54" x14ac:dyDescent="0.2">
      <c r="A307" s="110"/>
      <c r="B307" s="79" t="str">
        <f t="shared" si="11"/>
        <v/>
      </c>
      <c r="C307" s="112" t="str">
        <f t="shared" si="10"/>
        <v/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109"/>
    </row>
    <row r="308" spans="1:54" x14ac:dyDescent="0.2">
      <c r="A308" s="110"/>
      <c r="B308" s="79" t="str">
        <f t="shared" si="11"/>
        <v/>
      </c>
      <c r="C308" s="112" t="str">
        <f t="shared" si="10"/>
        <v/>
      </c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109"/>
    </row>
    <row r="309" spans="1:54" x14ac:dyDescent="0.2">
      <c r="A309" s="110"/>
      <c r="B309" s="79" t="str">
        <f t="shared" si="11"/>
        <v/>
      </c>
      <c r="C309" s="112" t="str">
        <f t="shared" si="10"/>
        <v/>
      </c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109"/>
    </row>
    <row r="310" spans="1:54" x14ac:dyDescent="0.2">
      <c r="A310" s="110"/>
      <c r="B310" s="79" t="str">
        <f t="shared" si="11"/>
        <v/>
      </c>
      <c r="C310" s="112" t="str">
        <f t="shared" si="10"/>
        <v/>
      </c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109"/>
    </row>
    <row r="311" spans="1:54" x14ac:dyDescent="0.2">
      <c r="A311" s="110"/>
      <c r="B311" s="79" t="str">
        <f t="shared" si="11"/>
        <v/>
      </c>
      <c r="C311" s="112" t="str">
        <f t="shared" si="10"/>
        <v/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109"/>
    </row>
    <row r="312" spans="1:54" x14ac:dyDescent="0.2">
      <c r="A312" s="110"/>
      <c r="B312" s="79" t="str">
        <f t="shared" si="11"/>
        <v/>
      </c>
      <c r="C312" s="112" t="str">
        <f t="shared" si="10"/>
        <v/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109"/>
    </row>
    <row r="313" spans="1:54" x14ac:dyDescent="0.2">
      <c r="A313" s="110"/>
      <c r="B313" s="79" t="str">
        <f t="shared" si="11"/>
        <v/>
      </c>
      <c r="C313" s="112" t="str">
        <f t="shared" si="10"/>
        <v/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109"/>
    </row>
    <row r="314" spans="1:54" x14ac:dyDescent="0.2">
      <c r="A314" s="110"/>
      <c r="B314" s="79" t="str">
        <f t="shared" si="11"/>
        <v/>
      </c>
      <c r="C314" s="112" t="str">
        <f t="shared" si="10"/>
        <v/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109"/>
    </row>
    <row r="315" spans="1:54" x14ac:dyDescent="0.2">
      <c r="A315" s="110"/>
      <c r="B315" s="79" t="str">
        <f t="shared" si="11"/>
        <v/>
      </c>
      <c r="C315" s="112" t="str">
        <f t="shared" si="10"/>
        <v/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109"/>
    </row>
    <row r="316" spans="1:54" x14ac:dyDescent="0.2">
      <c r="A316" s="110"/>
      <c r="B316" s="79" t="str">
        <f t="shared" si="11"/>
        <v/>
      </c>
      <c r="C316" s="112" t="str">
        <f t="shared" si="10"/>
        <v/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109"/>
    </row>
    <row r="317" spans="1:54" x14ac:dyDescent="0.2">
      <c r="A317" s="110"/>
      <c r="B317" s="79" t="str">
        <f t="shared" si="11"/>
        <v/>
      </c>
      <c r="C317" s="112" t="str">
        <f t="shared" si="10"/>
        <v/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109"/>
    </row>
    <row r="318" spans="1:54" x14ac:dyDescent="0.2">
      <c r="A318" s="110"/>
      <c r="B318" s="79" t="str">
        <f t="shared" si="11"/>
        <v/>
      </c>
      <c r="C318" s="112" t="str">
        <f t="shared" si="10"/>
        <v/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109"/>
    </row>
    <row r="319" spans="1:54" x14ac:dyDescent="0.2">
      <c r="A319" s="110"/>
      <c r="B319" s="79" t="str">
        <f t="shared" si="11"/>
        <v/>
      </c>
      <c r="C319" s="112" t="str">
        <f t="shared" si="10"/>
        <v/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109"/>
    </row>
    <row r="320" spans="1:54" x14ac:dyDescent="0.2">
      <c r="A320" s="110"/>
      <c r="B320" s="79" t="str">
        <f t="shared" si="11"/>
        <v/>
      </c>
      <c r="C320" s="112" t="str">
        <f t="shared" si="10"/>
        <v/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109"/>
    </row>
    <row r="321" spans="1:54" x14ac:dyDescent="0.2">
      <c r="A321" s="110"/>
      <c r="B321" s="79" t="str">
        <f t="shared" si="11"/>
        <v/>
      </c>
      <c r="C321" s="112" t="str">
        <f t="shared" si="10"/>
        <v/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109"/>
    </row>
    <row r="322" spans="1:54" x14ac:dyDescent="0.2">
      <c r="A322" s="110"/>
      <c r="B322" s="79" t="str">
        <f t="shared" si="11"/>
        <v/>
      </c>
      <c r="C322" s="112" t="str">
        <f t="shared" si="10"/>
        <v/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109"/>
    </row>
    <row r="323" spans="1:54" x14ac:dyDescent="0.2">
      <c r="A323" s="110"/>
      <c r="B323" s="79" t="str">
        <f t="shared" si="11"/>
        <v/>
      </c>
      <c r="C323" s="112" t="str">
        <f t="shared" si="10"/>
        <v/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109"/>
    </row>
    <row r="324" spans="1:54" x14ac:dyDescent="0.2">
      <c r="A324" s="110"/>
      <c r="B324" s="79" t="str">
        <f t="shared" si="11"/>
        <v/>
      </c>
      <c r="C324" s="112" t="str">
        <f t="shared" si="10"/>
        <v/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109"/>
    </row>
    <row r="325" spans="1:54" x14ac:dyDescent="0.2">
      <c r="A325" s="110"/>
      <c r="B325" s="79" t="str">
        <f t="shared" si="11"/>
        <v/>
      </c>
      <c r="C325" s="112" t="str">
        <f t="shared" si="10"/>
        <v/>
      </c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109"/>
    </row>
    <row r="326" spans="1:54" x14ac:dyDescent="0.2">
      <c r="A326" s="110"/>
      <c r="B326" s="79" t="str">
        <f t="shared" si="11"/>
        <v/>
      </c>
      <c r="C326" s="112" t="str">
        <f t="shared" si="10"/>
        <v/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109"/>
    </row>
    <row r="327" spans="1:54" x14ac:dyDescent="0.2">
      <c r="A327" s="110"/>
      <c r="B327" s="79" t="str">
        <f t="shared" si="11"/>
        <v/>
      </c>
      <c r="C327" s="112" t="str">
        <f t="shared" si="10"/>
        <v/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109"/>
    </row>
    <row r="328" spans="1:54" x14ac:dyDescent="0.2">
      <c r="A328" s="110"/>
      <c r="B328" s="79" t="str">
        <f t="shared" si="11"/>
        <v/>
      </c>
      <c r="C328" s="112" t="str">
        <f t="shared" si="10"/>
        <v/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109"/>
    </row>
    <row r="329" spans="1:54" x14ac:dyDescent="0.2">
      <c r="A329" s="110"/>
      <c r="B329" s="79" t="str">
        <f t="shared" si="11"/>
        <v/>
      </c>
      <c r="C329" s="112" t="str">
        <f t="shared" ref="C329:C392" si="12">IF(A329="","",IF(ISERROR(VLOOKUP(TEXT(A329,0),remples,8,0)),IF(ISERROR(VLOOKUP(TEXT(A329,0),rempl_ficha,6,0)),"***** Codigo No Encontrado *****",UPPER((VLOOKUP(TEXT(A329,0),rempl_ficha,6,0)))),VLOOKUP(TEXT(A329,0),remples,8,0)))</f>
        <v/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109"/>
    </row>
    <row r="330" spans="1:54" x14ac:dyDescent="0.2">
      <c r="A330" s="110"/>
      <c r="B330" s="79" t="str">
        <f t="shared" ref="B330:B393" si="13">IF(A330="","",IF(ISERROR(VLOOKUP(TEXT(A330,0),remples,3,0)),IF(ISERROR(VLOOKUP(TEXT(A330,0),rempl_ficha,7,0)),"***** Codigo No Encontrado *****",UPPER((VLOOKUP(TEXT(A330,0),rempl_ficha,7,0)&amp;"   "&amp;VLOOKUP(TEXT(A330,0),rempl_ficha,8,0)&amp;","&amp;VLOOKUP(TEXT(A330,0),rempl_ficha,9,0)))),VLOOKUP(TEXT(A330,0),remples,3,0)))</f>
        <v/>
      </c>
      <c r="C330" s="112" t="str">
        <f t="shared" si="12"/>
        <v/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109"/>
    </row>
    <row r="331" spans="1:54" x14ac:dyDescent="0.2">
      <c r="A331" s="110"/>
      <c r="B331" s="79" t="str">
        <f t="shared" si="13"/>
        <v/>
      </c>
      <c r="C331" s="112" t="str">
        <f t="shared" si="12"/>
        <v/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109"/>
    </row>
    <row r="332" spans="1:54" x14ac:dyDescent="0.2">
      <c r="A332" s="110"/>
      <c r="B332" s="79" t="str">
        <f t="shared" si="13"/>
        <v/>
      </c>
      <c r="C332" s="112" t="str">
        <f t="shared" si="12"/>
        <v/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109"/>
    </row>
    <row r="333" spans="1:54" x14ac:dyDescent="0.2">
      <c r="A333" s="110"/>
      <c r="B333" s="79" t="str">
        <f t="shared" si="13"/>
        <v/>
      </c>
      <c r="C333" s="112" t="str">
        <f t="shared" si="12"/>
        <v/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109"/>
    </row>
    <row r="334" spans="1:54" x14ac:dyDescent="0.2">
      <c r="A334" s="110"/>
      <c r="B334" s="79" t="str">
        <f t="shared" si="13"/>
        <v/>
      </c>
      <c r="C334" s="112" t="str">
        <f t="shared" si="12"/>
        <v/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109"/>
    </row>
    <row r="335" spans="1:54" x14ac:dyDescent="0.2">
      <c r="A335" s="110"/>
      <c r="B335" s="79" t="str">
        <f t="shared" si="13"/>
        <v/>
      </c>
      <c r="C335" s="112" t="str">
        <f t="shared" si="12"/>
        <v/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109"/>
    </row>
    <row r="336" spans="1:54" x14ac:dyDescent="0.2">
      <c r="A336" s="110"/>
      <c r="B336" s="79" t="str">
        <f t="shared" si="13"/>
        <v/>
      </c>
      <c r="C336" s="112" t="str">
        <f t="shared" si="12"/>
        <v/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109"/>
    </row>
    <row r="337" spans="1:54" x14ac:dyDescent="0.2">
      <c r="A337" s="110"/>
      <c r="B337" s="79" t="str">
        <f t="shared" si="13"/>
        <v/>
      </c>
      <c r="C337" s="112" t="str">
        <f t="shared" si="12"/>
        <v/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109"/>
    </row>
    <row r="338" spans="1:54" x14ac:dyDescent="0.2">
      <c r="A338" s="110"/>
      <c r="B338" s="79" t="str">
        <f t="shared" si="13"/>
        <v/>
      </c>
      <c r="C338" s="112" t="str">
        <f t="shared" si="12"/>
        <v/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109"/>
    </row>
    <row r="339" spans="1:54" x14ac:dyDescent="0.2">
      <c r="A339" s="110"/>
      <c r="B339" s="79" t="str">
        <f t="shared" si="13"/>
        <v/>
      </c>
      <c r="C339" s="112" t="str">
        <f t="shared" si="12"/>
        <v/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109"/>
    </row>
    <row r="340" spans="1:54" x14ac:dyDescent="0.2">
      <c r="A340" s="110"/>
      <c r="B340" s="79" t="str">
        <f t="shared" si="13"/>
        <v/>
      </c>
      <c r="C340" s="112" t="str">
        <f t="shared" si="12"/>
        <v/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109"/>
    </row>
    <row r="341" spans="1:54" x14ac:dyDescent="0.2">
      <c r="A341" s="110"/>
      <c r="B341" s="79" t="str">
        <f t="shared" si="13"/>
        <v/>
      </c>
      <c r="C341" s="112" t="str">
        <f t="shared" si="12"/>
        <v/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109"/>
    </row>
    <row r="342" spans="1:54" x14ac:dyDescent="0.2">
      <c r="A342" s="110"/>
      <c r="B342" s="79" t="str">
        <f t="shared" si="13"/>
        <v/>
      </c>
      <c r="C342" s="112" t="str">
        <f t="shared" si="12"/>
        <v/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109"/>
    </row>
    <row r="343" spans="1:54" x14ac:dyDescent="0.2">
      <c r="A343" s="110"/>
      <c r="B343" s="79" t="str">
        <f t="shared" si="13"/>
        <v/>
      </c>
      <c r="C343" s="112" t="str">
        <f t="shared" si="12"/>
        <v/>
      </c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109"/>
    </row>
    <row r="344" spans="1:54" x14ac:dyDescent="0.2">
      <c r="A344" s="110"/>
      <c r="B344" s="79" t="str">
        <f t="shared" si="13"/>
        <v/>
      </c>
      <c r="C344" s="112" t="str">
        <f t="shared" si="12"/>
        <v/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109"/>
    </row>
    <row r="345" spans="1:54" x14ac:dyDescent="0.2">
      <c r="A345" s="110"/>
      <c r="B345" s="79" t="str">
        <f t="shared" si="13"/>
        <v/>
      </c>
      <c r="C345" s="112" t="str">
        <f t="shared" si="12"/>
        <v/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109"/>
    </row>
    <row r="346" spans="1:54" x14ac:dyDescent="0.2">
      <c r="A346" s="110"/>
      <c r="B346" s="79" t="str">
        <f t="shared" si="13"/>
        <v/>
      </c>
      <c r="C346" s="112" t="str">
        <f t="shared" si="12"/>
        <v/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109"/>
    </row>
    <row r="347" spans="1:54" x14ac:dyDescent="0.2">
      <c r="A347" s="110"/>
      <c r="B347" s="79" t="str">
        <f t="shared" si="13"/>
        <v/>
      </c>
      <c r="C347" s="112" t="str">
        <f t="shared" si="12"/>
        <v/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109"/>
    </row>
    <row r="348" spans="1:54" x14ac:dyDescent="0.2">
      <c r="A348" s="110"/>
      <c r="B348" s="79" t="str">
        <f t="shared" si="13"/>
        <v/>
      </c>
      <c r="C348" s="112" t="str">
        <f t="shared" si="12"/>
        <v/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109"/>
    </row>
    <row r="349" spans="1:54" x14ac:dyDescent="0.2">
      <c r="A349" s="110"/>
      <c r="B349" s="79" t="str">
        <f t="shared" si="13"/>
        <v/>
      </c>
      <c r="C349" s="112" t="str">
        <f t="shared" si="12"/>
        <v/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109"/>
    </row>
    <row r="350" spans="1:54" x14ac:dyDescent="0.2">
      <c r="A350" s="110"/>
      <c r="B350" s="79" t="str">
        <f t="shared" si="13"/>
        <v/>
      </c>
      <c r="C350" s="112" t="str">
        <f t="shared" si="12"/>
        <v/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109"/>
    </row>
    <row r="351" spans="1:54" x14ac:dyDescent="0.2">
      <c r="A351" s="110"/>
      <c r="B351" s="79" t="str">
        <f t="shared" si="13"/>
        <v/>
      </c>
      <c r="C351" s="112" t="str">
        <f t="shared" si="12"/>
        <v/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109"/>
    </row>
    <row r="352" spans="1:54" x14ac:dyDescent="0.2">
      <c r="A352" s="110"/>
      <c r="B352" s="79" t="str">
        <f t="shared" si="13"/>
        <v/>
      </c>
      <c r="C352" s="112" t="str">
        <f t="shared" si="12"/>
        <v/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109"/>
    </row>
    <row r="353" spans="1:54" x14ac:dyDescent="0.2">
      <c r="A353" s="110"/>
      <c r="B353" s="79" t="str">
        <f t="shared" si="13"/>
        <v/>
      </c>
      <c r="C353" s="112" t="str">
        <f t="shared" si="12"/>
        <v/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109"/>
    </row>
    <row r="354" spans="1:54" x14ac:dyDescent="0.2">
      <c r="A354" s="110"/>
      <c r="B354" s="79" t="str">
        <f t="shared" si="13"/>
        <v/>
      </c>
      <c r="C354" s="112" t="str">
        <f t="shared" si="12"/>
        <v/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109"/>
    </row>
    <row r="355" spans="1:54" x14ac:dyDescent="0.2">
      <c r="A355" s="110"/>
      <c r="B355" s="79" t="str">
        <f t="shared" si="13"/>
        <v/>
      </c>
      <c r="C355" s="112" t="str">
        <f t="shared" si="12"/>
        <v/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109"/>
    </row>
    <row r="356" spans="1:54" x14ac:dyDescent="0.2">
      <c r="A356" s="110"/>
      <c r="B356" s="79" t="str">
        <f t="shared" si="13"/>
        <v/>
      </c>
      <c r="C356" s="112" t="str">
        <f t="shared" si="12"/>
        <v/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109"/>
    </row>
    <row r="357" spans="1:54" x14ac:dyDescent="0.2">
      <c r="A357" s="110"/>
      <c r="B357" s="79" t="str">
        <f t="shared" si="13"/>
        <v/>
      </c>
      <c r="C357" s="112" t="str">
        <f t="shared" si="12"/>
        <v/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109"/>
    </row>
    <row r="358" spans="1:54" x14ac:dyDescent="0.2">
      <c r="A358" s="110"/>
      <c r="B358" s="79" t="str">
        <f t="shared" si="13"/>
        <v/>
      </c>
      <c r="C358" s="112" t="str">
        <f t="shared" si="12"/>
        <v/>
      </c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109"/>
    </row>
    <row r="359" spans="1:54" x14ac:dyDescent="0.2">
      <c r="A359" s="110"/>
      <c r="B359" s="79" t="str">
        <f t="shared" si="13"/>
        <v/>
      </c>
      <c r="C359" s="112" t="str">
        <f t="shared" si="12"/>
        <v/>
      </c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109"/>
    </row>
    <row r="360" spans="1:54" x14ac:dyDescent="0.2">
      <c r="A360" s="110"/>
      <c r="B360" s="79" t="str">
        <f t="shared" si="13"/>
        <v/>
      </c>
      <c r="C360" s="112" t="str">
        <f t="shared" si="12"/>
        <v/>
      </c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109"/>
    </row>
    <row r="361" spans="1:54" x14ac:dyDescent="0.2">
      <c r="A361" s="110"/>
      <c r="B361" s="79" t="str">
        <f t="shared" si="13"/>
        <v/>
      </c>
      <c r="C361" s="112" t="str">
        <f t="shared" si="12"/>
        <v/>
      </c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109"/>
    </row>
    <row r="362" spans="1:54" x14ac:dyDescent="0.2">
      <c r="A362" s="110"/>
      <c r="B362" s="79" t="str">
        <f t="shared" si="13"/>
        <v/>
      </c>
      <c r="C362" s="112" t="str">
        <f t="shared" si="12"/>
        <v/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109"/>
    </row>
    <row r="363" spans="1:54" x14ac:dyDescent="0.2">
      <c r="A363" s="110"/>
      <c r="B363" s="79" t="str">
        <f t="shared" si="13"/>
        <v/>
      </c>
      <c r="C363" s="112" t="str">
        <f t="shared" si="12"/>
        <v/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109"/>
    </row>
    <row r="364" spans="1:54" x14ac:dyDescent="0.2">
      <c r="A364" s="110"/>
      <c r="B364" s="79" t="str">
        <f t="shared" si="13"/>
        <v/>
      </c>
      <c r="C364" s="112" t="str">
        <f t="shared" si="12"/>
        <v/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109"/>
    </row>
    <row r="365" spans="1:54" x14ac:dyDescent="0.2">
      <c r="A365" s="110"/>
      <c r="B365" s="79" t="str">
        <f t="shared" si="13"/>
        <v/>
      </c>
      <c r="C365" s="112" t="str">
        <f t="shared" si="12"/>
        <v/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109"/>
    </row>
    <row r="366" spans="1:54" x14ac:dyDescent="0.2">
      <c r="A366" s="110"/>
      <c r="B366" s="79" t="str">
        <f t="shared" si="13"/>
        <v/>
      </c>
      <c r="C366" s="112" t="str">
        <f t="shared" si="12"/>
        <v/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109"/>
    </row>
    <row r="367" spans="1:54" x14ac:dyDescent="0.2">
      <c r="A367" s="110"/>
      <c r="B367" s="79" t="str">
        <f t="shared" si="13"/>
        <v/>
      </c>
      <c r="C367" s="112" t="str">
        <f t="shared" si="12"/>
        <v/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109"/>
    </row>
    <row r="368" spans="1:54" x14ac:dyDescent="0.2">
      <c r="A368" s="110"/>
      <c r="B368" s="79" t="str">
        <f t="shared" si="13"/>
        <v/>
      </c>
      <c r="C368" s="112" t="str">
        <f t="shared" si="12"/>
        <v/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109"/>
    </row>
    <row r="369" spans="1:54" x14ac:dyDescent="0.2">
      <c r="A369" s="110"/>
      <c r="B369" s="79" t="str">
        <f t="shared" si="13"/>
        <v/>
      </c>
      <c r="C369" s="112" t="str">
        <f t="shared" si="12"/>
        <v/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109"/>
    </row>
    <row r="370" spans="1:54" x14ac:dyDescent="0.2">
      <c r="A370" s="110"/>
      <c r="B370" s="79" t="str">
        <f t="shared" si="13"/>
        <v/>
      </c>
      <c r="C370" s="112" t="str">
        <f t="shared" si="12"/>
        <v/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109"/>
    </row>
    <row r="371" spans="1:54" x14ac:dyDescent="0.2">
      <c r="A371" s="110"/>
      <c r="B371" s="79" t="str">
        <f t="shared" si="13"/>
        <v/>
      </c>
      <c r="C371" s="112" t="str">
        <f t="shared" si="12"/>
        <v/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109"/>
    </row>
    <row r="372" spans="1:54" x14ac:dyDescent="0.2">
      <c r="A372" s="110"/>
      <c r="B372" s="79" t="str">
        <f t="shared" si="13"/>
        <v/>
      </c>
      <c r="C372" s="112" t="str">
        <f t="shared" si="12"/>
        <v/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109"/>
    </row>
    <row r="373" spans="1:54" x14ac:dyDescent="0.2">
      <c r="A373" s="110"/>
      <c r="B373" s="79" t="str">
        <f t="shared" si="13"/>
        <v/>
      </c>
      <c r="C373" s="112" t="str">
        <f t="shared" si="12"/>
        <v/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109"/>
    </row>
    <row r="374" spans="1:54" x14ac:dyDescent="0.2">
      <c r="A374" s="110"/>
      <c r="B374" s="79" t="str">
        <f t="shared" si="13"/>
        <v/>
      </c>
      <c r="C374" s="112" t="str">
        <f t="shared" si="12"/>
        <v/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109"/>
    </row>
    <row r="375" spans="1:54" x14ac:dyDescent="0.2">
      <c r="A375" s="110"/>
      <c r="B375" s="79" t="str">
        <f t="shared" si="13"/>
        <v/>
      </c>
      <c r="C375" s="112" t="str">
        <f t="shared" si="12"/>
        <v/>
      </c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109"/>
    </row>
    <row r="376" spans="1:54" x14ac:dyDescent="0.2">
      <c r="A376" s="110"/>
      <c r="B376" s="79" t="str">
        <f t="shared" si="13"/>
        <v/>
      </c>
      <c r="C376" s="112" t="str">
        <f t="shared" si="12"/>
        <v/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109"/>
    </row>
    <row r="377" spans="1:54" x14ac:dyDescent="0.2">
      <c r="A377" s="110"/>
      <c r="B377" s="79" t="str">
        <f t="shared" si="13"/>
        <v/>
      </c>
      <c r="C377" s="112" t="str">
        <f t="shared" si="12"/>
        <v/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109"/>
    </row>
    <row r="378" spans="1:54" x14ac:dyDescent="0.2">
      <c r="A378" s="110"/>
      <c r="B378" s="79" t="str">
        <f t="shared" si="13"/>
        <v/>
      </c>
      <c r="C378" s="112" t="str">
        <f t="shared" si="12"/>
        <v/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109"/>
    </row>
    <row r="379" spans="1:54" x14ac:dyDescent="0.2">
      <c r="A379" s="110"/>
      <c r="B379" s="79" t="str">
        <f t="shared" si="13"/>
        <v/>
      </c>
      <c r="C379" s="112" t="str">
        <f t="shared" si="12"/>
        <v/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109"/>
    </row>
    <row r="380" spans="1:54" x14ac:dyDescent="0.2">
      <c r="A380" s="110"/>
      <c r="B380" s="79" t="str">
        <f t="shared" si="13"/>
        <v/>
      </c>
      <c r="C380" s="112" t="str">
        <f t="shared" si="12"/>
        <v/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109"/>
    </row>
    <row r="381" spans="1:54" x14ac:dyDescent="0.2">
      <c r="A381" s="110"/>
      <c r="B381" s="79" t="str">
        <f t="shared" si="13"/>
        <v/>
      </c>
      <c r="C381" s="112" t="str">
        <f t="shared" si="12"/>
        <v/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109"/>
    </row>
    <row r="382" spans="1:54" x14ac:dyDescent="0.2">
      <c r="A382" s="110"/>
      <c r="B382" s="79" t="str">
        <f t="shared" si="13"/>
        <v/>
      </c>
      <c r="C382" s="112" t="str">
        <f t="shared" si="12"/>
        <v/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109"/>
    </row>
    <row r="383" spans="1:54" x14ac:dyDescent="0.2">
      <c r="A383" s="110"/>
      <c r="B383" s="79" t="str">
        <f t="shared" si="13"/>
        <v/>
      </c>
      <c r="C383" s="112" t="str">
        <f t="shared" si="12"/>
        <v/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109"/>
    </row>
    <row r="384" spans="1:54" x14ac:dyDescent="0.2">
      <c r="A384" s="110"/>
      <c r="B384" s="79" t="str">
        <f t="shared" si="13"/>
        <v/>
      </c>
      <c r="C384" s="112" t="str">
        <f t="shared" si="12"/>
        <v/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109"/>
    </row>
    <row r="385" spans="1:54" x14ac:dyDescent="0.2">
      <c r="A385" s="110"/>
      <c r="B385" s="79" t="str">
        <f t="shared" si="13"/>
        <v/>
      </c>
      <c r="C385" s="112" t="str">
        <f t="shared" si="12"/>
        <v/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109"/>
    </row>
    <row r="386" spans="1:54" x14ac:dyDescent="0.2">
      <c r="A386" s="110"/>
      <c r="B386" s="79" t="str">
        <f t="shared" si="13"/>
        <v/>
      </c>
      <c r="C386" s="112" t="str">
        <f t="shared" si="12"/>
        <v/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109"/>
    </row>
    <row r="387" spans="1:54" x14ac:dyDescent="0.2">
      <c r="A387" s="110"/>
      <c r="B387" s="79" t="str">
        <f t="shared" si="13"/>
        <v/>
      </c>
      <c r="C387" s="112" t="str">
        <f t="shared" si="12"/>
        <v/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109"/>
    </row>
    <row r="388" spans="1:54" x14ac:dyDescent="0.2">
      <c r="A388" s="110"/>
      <c r="B388" s="79" t="str">
        <f t="shared" si="13"/>
        <v/>
      </c>
      <c r="C388" s="112" t="str">
        <f t="shared" si="12"/>
        <v/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109"/>
    </row>
    <row r="389" spans="1:54" x14ac:dyDescent="0.2">
      <c r="A389" s="110"/>
      <c r="B389" s="79" t="str">
        <f t="shared" si="13"/>
        <v/>
      </c>
      <c r="C389" s="112" t="str">
        <f t="shared" si="12"/>
        <v/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109"/>
    </row>
    <row r="390" spans="1:54" x14ac:dyDescent="0.2">
      <c r="A390" s="110"/>
      <c r="B390" s="79" t="str">
        <f t="shared" si="13"/>
        <v/>
      </c>
      <c r="C390" s="112" t="str">
        <f t="shared" si="12"/>
        <v/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109"/>
    </row>
    <row r="391" spans="1:54" x14ac:dyDescent="0.2">
      <c r="A391" s="110"/>
      <c r="B391" s="79" t="str">
        <f t="shared" si="13"/>
        <v/>
      </c>
      <c r="C391" s="112" t="str">
        <f t="shared" si="12"/>
        <v/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109"/>
    </row>
    <row r="392" spans="1:54" x14ac:dyDescent="0.2">
      <c r="A392" s="110"/>
      <c r="B392" s="79" t="str">
        <f t="shared" si="13"/>
        <v/>
      </c>
      <c r="C392" s="112" t="str">
        <f t="shared" si="12"/>
        <v/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109"/>
    </row>
    <row r="393" spans="1:54" x14ac:dyDescent="0.2">
      <c r="A393" s="110"/>
      <c r="B393" s="79" t="str">
        <f t="shared" si="13"/>
        <v/>
      </c>
      <c r="C393" s="112" t="str">
        <f t="shared" ref="C393:C456" si="14">IF(A393="","",IF(ISERROR(VLOOKUP(TEXT(A393,0),remples,8,0)),IF(ISERROR(VLOOKUP(TEXT(A393,0),rempl_ficha,6,0)),"***** Codigo No Encontrado *****",UPPER((VLOOKUP(TEXT(A393,0),rempl_ficha,6,0)))),VLOOKUP(TEXT(A393,0),remples,8,0)))</f>
        <v/>
      </c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109"/>
    </row>
    <row r="394" spans="1:54" x14ac:dyDescent="0.2">
      <c r="A394" s="110"/>
      <c r="B394" s="79" t="str">
        <f t="shared" ref="B394:B457" si="15">IF(A394="","",IF(ISERROR(VLOOKUP(TEXT(A394,0),remples,3,0)),IF(ISERROR(VLOOKUP(TEXT(A394,0),rempl_ficha,7,0)),"***** Codigo No Encontrado *****",UPPER((VLOOKUP(TEXT(A394,0),rempl_ficha,7,0)&amp;"   "&amp;VLOOKUP(TEXT(A394,0),rempl_ficha,8,0)&amp;","&amp;VLOOKUP(TEXT(A394,0),rempl_ficha,9,0)))),VLOOKUP(TEXT(A394,0),remples,3,0)))</f>
        <v/>
      </c>
      <c r="C394" s="112" t="str">
        <f t="shared" si="14"/>
        <v/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109"/>
    </row>
    <row r="395" spans="1:54" x14ac:dyDescent="0.2">
      <c r="A395" s="110"/>
      <c r="B395" s="79" t="str">
        <f t="shared" si="15"/>
        <v/>
      </c>
      <c r="C395" s="112" t="str">
        <f t="shared" si="14"/>
        <v/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109"/>
    </row>
    <row r="396" spans="1:54" x14ac:dyDescent="0.2">
      <c r="A396" s="110"/>
      <c r="B396" s="79" t="str">
        <f t="shared" si="15"/>
        <v/>
      </c>
      <c r="C396" s="112" t="str">
        <f t="shared" si="14"/>
        <v/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109"/>
    </row>
    <row r="397" spans="1:54" x14ac:dyDescent="0.2">
      <c r="A397" s="110"/>
      <c r="B397" s="79" t="str">
        <f t="shared" si="15"/>
        <v/>
      </c>
      <c r="C397" s="112" t="str">
        <f t="shared" si="14"/>
        <v/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109"/>
    </row>
    <row r="398" spans="1:54" x14ac:dyDescent="0.2">
      <c r="A398" s="110"/>
      <c r="B398" s="79" t="str">
        <f t="shared" si="15"/>
        <v/>
      </c>
      <c r="C398" s="112" t="str">
        <f t="shared" si="14"/>
        <v/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109"/>
    </row>
    <row r="399" spans="1:54" x14ac:dyDescent="0.2">
      <c r="A399" s="110"/>
      <c r="B399" s="79" t="str">
        <f t="shared" si="15"/>
        <v/>
      </c>
      <c r="C399" s="112" t="str">
        <f t="shared" si="14"/>
        <v/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109"/>
    </row>
    <row r="400" spans="1:54" x14ac:dyDescent="0.2">
      <c r="A400" s="110"/>
      <c r="B400" s="79" t="str">
        <f t="shared" si="15"/>
        <v/>
      </c>
      <c r="C400" s="112" t="str">
        <f t="shared" si="14"/>
        <v/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109"/>
    </row>
    <row r="401" spans="1:54" x14ac:dyDescent="0.2">
      <c r="A401" s="110"/>
      <c r="B401" s="79" t="str">
        <f t="shared" si="15"/>
        <v/>
      </c>
      <c r="C401" s="112" t="str">
        <f t="shared" si="14"/>
        <v/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109"/>
    </row>
    <row r="402" spans="1:54" x14ac:dyDescent="0.2">
      <c r="A402" s="110"/>
      <c r="B402" s="79" t="str">
        <f t="shared" si="15"/>
        <v/>
      </c>
      <c r="C402" s="112" t="str">
        <f t="shared" si="14"/>
        <v/>
      </c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109"/>
    </row>
    <row r="403" spans="1:54" x14ac:dyDescent="0.2">
      <c r="A403" s="110"/>
      <c r="B403" s="79" t="str">
        <f t="shared" si="15"/>
        <v/>
      </c>
      <c r="C403" s="112" t="str">
        <f t="shared" si="14"/>
        <v/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109"/>
    </row>
    <row r="404" spans="1:54" x14ac:dyDescent="0.2">
      <c r="A404" s="110"/>
      <c r="B404" s="79" t="str">
        <f t="shared" si="15"/>
        <v/>
      </c>
      <c r="C404" s="112" t="str">
        <f t="shared" si="14"/>
        <v/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109"/>
    </row>
    <row r="405" spans="1:54" x14ac:dyDescent="0.2">
      <c r="A405" s="110"/>
      <c r="B405" s="79" t="str">
        <f t="shared" si="15"/>
        <v/>
      </c>
      <c r="C405" s="112" t="str">
        <f t="shared" si="14"/>
        <v/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109"/>
    </row>
    <row r="406" spans="1:54" x14ac:dyDescent="0.2">
      <c r="A406" s="110"/>
      <c r="B406" s="79" t="str">
        <f t="shared" si="15"/>
        <v/>
      </c>
      <c r="C406" s="112" t="str">
        <f t="shared" si="14"/>
        <v/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109"/>
    </row>
    <row r="407" spans="1:54" x14ac:dyDescent="0.2">
      <c r="A407" s="110"/>
      <c r="B407" s="79" t="str">
        <f t="shared" si="15"/>
        <v/>
      </c>
      <c r="C407" s="112" t="str">
        <f t="shared" si="14"/>
        <v/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109"/>
    </row>
    <row r="408" spans="1:54" x14ac:dyDescent="0.2">
      <c r="A408" s="110"/>
      <c r="B408" s="79" t="str">
        <f t="shared" si="15"/>
        <v/>
      </c>
      <c r="C408" s="112" t="str">
        <f t="shared" si="14"/>
        <v/>
      </c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109"/>
    </row>
    <row r="409" spans="1:54" x14ac:dyDescent="0.2">
      <c r="A409" s="110"/>
      <c r="B409" s="79" t="str">
        <f t="shared" si="15"/>
        <v/>
      </c>
      <c r="C409" s="112" t="str">
        <f t="shared" si="14"/>
        <v/>
      </c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109"/>
    </row>
    <row r="410" spans="1:54" x14ac:dyDescent="0.2">
      <c r="A410" s="110"/>
      <c r="B410" s="79" t="str">
        <f t="shared" si="15"/>
        <v/>
      </c>
      <c r="C410" s="112" t="str">
        <f t="shared" si="14"/>
        <v/>
      </c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109"/>
    </row>
    <row r="411" spans="1:54" x14ac:dyDescent="0.2">
      <c r="A411" s="110"/>
      <c r="B411" s="79" t="str">
        <f t="shared" si="15"/>
        <v/>
      </c>
      <c r="C411" s="112" t="str">
        <f t="shared" si="14"/>
        <v/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109"/>
    </row>
    <row r="412" spans="1:54" x14ac:dyDescent="0.2">
      <c r="A412" s="110"/>
      <c r="B412" s="79" t="str">
        <f t="shared" si="15"/>
        <v/>
      </c>
      <c r="C412" s="112" t="str">
        <f t="shared" si="14"/>
        <v/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109"/>
    </row>
    <row r="413" spans="1:54" x14ac:dyDescent="0.2">
      <c r="A413" s="110"/>
      <c r="B413" s="79" t="str">
        <f t="shared" si="15"/>
        <v/>
      </c>
      <c r="C413" s="112" t="str">
        <f t="shared" si="14"/>
        <v/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109"/>
    </row>
    <row r="414" spans="1:54" x14ac:dyDescent="0.2">
      <c r="A414" s="110"/>
      <c r="B414" s="79" t="str">
        <f t="shared" si="15"/>
        <v/>
      </c>
      <c r="C414" s="112" t="str">
        <f t="shared" si="14"/>
        <v/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109"/>
    </row>
    <row r="415" spans="1:54" x14ac:dyDescent="0.2">
      <c r="A415" s="110"/>
      <c r="B415" s="79" t="str">
        <f t="shared" si="15"/>
        <v/>
      </c>
      <c r="C415" s="112" t="str">
        <f t="shared" si="14"/>
        <v/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109"/>
    </row>
    <row r="416" spans="1:54" x14ac:dyDescent="0.2">
      <c r="A416" s="110"/>
      <c r="B416" s="79" t="str">
        <f t="shared" si="15"/>
        <v/>
      </c>
      <c r="C416" s="112" t="str">
        <f t="shared" si="14"/>
        <v/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109"/>
    </row>
    <row r="417" spans="1:54" x14ac:dyDescent="0.2">
      <c r="A417" s="110"/>
      <c r="B417" s="79" t="str">
        <f t="shared" si="15"/>
        <v/>
      </c>
      <c r="C417" s="112" t="str">
        <f t="shared" si="14"/>
        <v/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109"/>
    </row>
    <row r="418" spans="1:54" x14ac:dyDescent="0.2">
      <c r="A418" s="110"/>
      <c r="B418" s="79" t="str">
        <f t="shared" si="15"/>
        <v/>
      </c>
      <c r="C418" s="112" t="str">
        <f t="shared" si="14"/>
        <v/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109"/>
    </row>
    <row r="419" spans="1:54" x14ac:dyDescent="0.2">
      <c r="A419" s="110"/>
      <c r="B419" s="79" t="str">
        <f t="shared" si="15"/>
        <v/>
      </c>
      <c r="C419" s="112" t="str">
        <f t="shared" si="14"/>
        <v/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109"/>
    </row>
    <row r="420" spans="1:54" x14ac:dyDescent="0.2">
      <c r="A420" s="110"/>
      <c r="B420" s="79" t="str">
        <f t="shared" si="15"/>
        <v/>
      </c>
      <c r="C420" s="112" t="str">
        <f t="shared" si="14"/>
        <v/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109"/>
    </row>
    <row r="421" spans="1:54" x14ac:dyDescent="0.2">
      <c r="A421" s="110"/>
      <c r="B421" s="79" t="str">
        <f t="shared" si="15"/>
        <v/>
      </c>
      <c r="C421" s="112" t="str">
        <f t="shared" si="14"/>
        <v/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109"/>
    </row>
    <row r="422" spans="1:54" x14ac:dyDescent="0.2">
      <c r="A422" s="110"/>
      <c r="B422" s="79" t="str">
        <f t="shared" si="15"/>
        <v/>
      </c>
      <c r="C422" s="112" t="str">
        <f t="shared" si="14"/>
        <v/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109"/>
    </row>
    <row r="423" spans="1:54" x14ac:dyDescent="0.2">
      <c r="A423" s="110"/>
      <c r="B423" s="79" t="str">
        <f t="shared" si="15"/>
        <v/>
      </c>
      <c r="C423" s="112" t="str">
        <f t="shared" si="14"/>
        <v/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109"/>
    </row>
    <row r="424" spans="1:54" x14ac:dyDescent="0.2">
      <c r="A424" s="110"/>
      <c r="B424" s="79" t="str">
        <f t="shared" si="15"/>
        <v/>
      </c>
      <c r="C424" s="112" t="str">
        <f t="shared" si="14"/>
        <v/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109"/>
    </row>
    <row r="425" spans="1:54" x14ac:dyDescent="0.2">
      <c r="A425" s="110"/>
      <c r="B425" s="79" t="str">
        <f t="shared" si="15"/>
        <v/>
      </c>
      <c r="C425" s="112" t="str">
        <f t="shared" si="14"/>
        <v/>
      </c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109"/>
    </row>
    <row r="426" spans="1:54" x14ac:dyDescent="0.2">
      <c r="A426" s="110"/>
      <c r="B426" s="79" t="str">
        <f t="shared" si="15"/>
        <v/>
      </c>
      <c r="C426" s="112" t="str">
        <f t="shared" si="14"/>
        <v/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109"/>
    </row>
    <row r="427" spans="1:54" x14ac:dyDescent="0.2">
      <c r="A427" s="110"/>
      <c r="B427" s="79" t="str">
        <f t="shared" si="15"/>
        <v/>
      </c>
      <c r="C427" s="112" t="str">
        <f t="shared" si="14"/>
        <v/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109"/>
    </row>
    <row r="428" spans="1:54" x14ac:dyDescent="0.2">
      <c r="A428" s="110"/>
      <c r="B428" s="79" t="str">
        <f t="shared" si="15"/>
        <v/>
      </c>
      <c r="C428" s="112" t="str">
        <f t="shared" si="14"/>
        <v/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109"/>
    </row>
    <row r="429" spans="1:54" x14ac:dyDescent="0.2">
      <c r="A429" s="110"/>
      <c r="B429" s="79" t="str">
        <f t="shared" si="15"/>
        <v/>
      </c>
      <c r="C429" s="112" t="str">
        <f t="shared" si="14"/>
        <v/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109"/>
    </row>
    <row r="430" spans="1:54" x14ac:dyDescent="0.2">
      <c r="A430" s="110"/>
      <c r="B430" s="79" t="str">
        <f t="shared" si="15"/>
        <v/>
      </c>
      <c r="C430" s="112" t="str">
        <f t="shared" si="14"/>
        <v/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109"/>
    </row>
    <row r="431" spans="1:54" x14ac:dyDescent="0.2">
      <c r="A431" s="110"/>
      <c r="B431" s="79" t="str">
        <f t="shared" si="15"/>
        <v/>
      </c>
      <c r="C431" s="112" t="str">
        <f t="shared" si="14"/>
        <v/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109"/>
    </row>
    <row r="432" spans="1:54" x14ac:dyDescent="0.2">
      <c r="A432" s="110"/>
      <c r="B432" s="79" t="str">
        <f t="shared" si="15"/>
        <v/>
      </c>
      <c r="C432" s="112" t="str">
        <f t="shared" si="14"/>
        <v/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109"/>
    </row>
    <row r="433" spans="1:54" x14ac:dyDescent="0.2">
      <c r="A433" s="110"/>
      <c r="B433" s="79" t="str">
        <f t="shared" si="15"/>
        <v/>
      </c>
      <c r="C433" s="112" t="str">
        <f t="shared" si="14"/>
        <v/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109"/>
    </row>
    <row r="434" spans="1:54" x14ac:dyDescent="0.2">
      <c r="A434" s="110"/>
      <c r="B434" s="79" t="str">
        <f t="shared" si="15"/>
        <v/>
      </c>
      <c r="C434" s="112" t="str">
        <f t="shared" si="14"/>
        <v/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109"/>
    </row>
    <row r="435" spans="1:54" x14ac:dyDescent="0.2">
      <c r="A435" s="110"/>
      <c r="B435" s="79" t="str">
        <f t="shared" si="15"/>
        <v/>
      </c>
      <c r="C435" s="112" t="str">
        <f t="shared" si="14"/>
        <v/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109"/>
    </row>
    <row r="436" spans="1:54" x14ac:dyDescent="0.2">
      <c r="A436" s="110"/>
      <c r="B436" s="79" t="str">
        <f t="shared" si="15"/>
        <v/>
      </c>
      <c r="C436" s="112" t="str">
        <f t="shared" si="14"/>
        <v/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109"/>
    </row>
    <row r="437" spans="1:54" x14ac:dyDescent="0.2">
      <c r="A437" s="110"/>
      <c r="B437" s="79" t="str">
        <f t="shared" si="15"/>
        <v/>
      </c>
      <c r="C437" s="112" t="str">
        <f t="shared" si="14"/>
        <v/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109"/>
    </row>
    <row r="438" spans="1:54" x14ac:dyDescent="0.2">
      <c r="A438" s="110"/>
      <c r="B438" s="79" t="str">
        <f t="shared" si="15"/>
        <v/>
      </c>
      <c r="C438" s="112" t="str">
        <f t="shared" si="14"/>
        <v/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109"/>
    </row>
    <row r="439" spans="1:54" x14ac:dyDescent="0.2">
      <c r="A439" s="110"/>
      <c r="B439" s="79" t="str">
        <f t="shared" si="15"/>
        <v/>
      </c>
      <c r="C439" s="112" t="str">
        <f t="shared" si="14"/>
        <v/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109"/>
    </row>
    <row r="440" spans="1:54" x14ac:dyDescent="0.2">
      <c r="A440" s="110"/>
      <c r="B440" s="79" t="str">
        <f t="shared" si="15"/>
        <v/>
      </c>
      <c r="C440" s="112" t="str">
        <f t="shared" si="14"/>
        <v/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109"/>
    </row>
    <row r="441" spans="1:54" x14ac:dyDescent="0.2">
      <c r="A441" s="110"/>
      <c r="B441" s="79" t="str">
        <f t="shared" si="15"/>
        <v/>
      </c>
      <c r="C441" s="112" t="str">
        <f t="shared" si="14"/>
        <v/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109"/>
    </row>
    <row r="442" spans="1:54" x14ac:dyDescent="0.2">
      <c r="A442" s="110"/>
      <c r="B442" s="79" t="str">
        <f t="shared" si="15"/>
        <v/>
      </c>
      <c r="C442" s="112" t="str">
        <f t="shared" si="14"/>
        <v/>
      </c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109"/>
    </row>
    <row r="443" spans="1:54" x14ac:dyDescent="0.2">
      <c r="A443" s="110"/>
      <c r="B443" s="79" t="str">
        <f t="shared" si="15"/>
        <v/>
      </c>
      <c r="C443" s="112" t="str">
        <f t="shared" si="14"/>
        <v/>
      </c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109"/>
    </row>
    <row r="444" spans="1:54" x14ac:dyDescent="0.2">
      <c r="A444" s="110"/>
      <c r="B444" s="79" t="str">
        <f t="shared" si="15"/>
        <v/>
      </c>
      <c r="C444" s="112" t="str">
        <f t="shared" si="14"/>
        <v/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109"/>
    </row>
    <row r="445" spans="1:54" x14ac:dyDescent="0.2">
      <c r="A445" s="110"/>
      <c r="B445" s="79" t="str">
        <f t="shared" si="15"/>
        <v/>
      </c>
      <c r="C445" s="112" t="str">
        <f t="shared" si="14"/>
        <v/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109"/>
    </row>
    <row r="446" spans="1:54" x14ac:dyDescent="0.2">
      <c r="A446" s="110"/>
      <c r="B446" s="79" t="str">
        <f t="shared" si="15"/>
        <v/>
      </c>
      <c r="C446" s="112" t="str">
        <f t="shared" si="14"/>
        <v/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109"/>
    </row>
    <row r="447" spans="1:54" x14ac:dyDescent="0.2">
      <c r="A447" s="110"/>
      <c r="B447" s="79" t="str">
        <f t="shared" si="15"/>
        <v/>
      </c>
      <c r="C447" s="112" t="str">
        <f t="shared" si="14"/>
        <v/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109"/>
    </row>
    <row r="448" spans="1:54" x14ac:dyDescent="0.2">
      <c r="A448" s="110"/>
      <c r="B448" s="79" t="str">
        <f t="shared" si="15"/>
        <v/>
      </c>
      <c r="C448" s="112" t="str">
        <f t="shared" si="14"/>
        <v/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109"/>
    </row>
    <row r="449" spans="1:54" x14ac:dyDescent="0.2">
      <c r="A449" s="110"/>
      <c r="B449" s="79" t="str">
        <f t="shared" si="15"/>
        <v/>
      </c>
      <c r="C449" s="112" t="str">
        <f t="shared" si="14"/>
        <v/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109"/>
    </row>
    <row r="450" spans="1:54" x14ac:dyDescent="0.2">
      <c r="A450" s="110"/>
      <c r="B450" s="79" t="str">
        <f t="shared" si="15"/>
        <v/>
      </c>
      <c r="C450" s="112" t="str">
        <f t="shared" si="14"/>
        <v/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109"/>
    </row>
    <row r="451" spans="1:54" x14ac:dyDescent="0.2">
      <c r="A451" s="110"/>
      <c r="B451" s="79" t="str">
        <f t="shared" si="15"/>
        <v/>
      </c>
      <c r="C451" s="112" t="str">
        <f t="shared" si="14"/>
        <v/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109"/>
    </row>
    <row r="452" spans="1:54" x14ac:dyDescent="0.2">
      <c r="A452" s="110"/>
      <c r="B452" s="79" t="str">
        <f t="shared" si="15"/>
        <v/>
      </c>
      <c r="C452" s="112" t="str">
        <f t="shared" si="14"/>
        <v/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109"/>
    </row>
    <row r="453" spans="1:54" x14ac:dyDescent="0.2">
      <c r="A453" s="110"/>
      <c r="B453" s="79" t="str">
        <f t="shared" si="15"/>
        <v/>
      </c>
      <c r="C453" s="112" t="str">
        <f t="shared" si="14"/>
        <v/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109"/>
    </row>
    <row r="454" spans="1:54" x14ac:dyDescent="0.2">
      <c r="A454" s="110"/>
      <c r="B454" s="79" t="str">
        <f t="shared" si="15"/>
        <v/>
      </c>
      <c r="C454" s="112" t="str">
        <f t="shared" si="14"/>
        <v/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109"/>
    </row>
    <row r="455" spans="1:54" x14ac:dyDescent="0.2">
      <c r="A455" s="110"/>
      <c r="B455" s="79" t="str">
        <f t="shared" si="15"/>
        <v/>
      </c>
      <c r="C455" s="112" t="str">
        <f t="shared" si="14"/>
        <v/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109"/>
    </row>
    <row r="456" spans="1:54" x14ac:dyDescent="0.2">
      <c r="A456" s="110"/>
      <c r="B456" s="79" t="str">
        <f t="shared" si="15"/>
        <v/>
      </c>
      <c r="C456" s="112" t="str">
        <f t="shared" si="14"/>
        <v/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109"/>
    </row>
    <row r="457" spans="1:54" x14ac:dyDescent="0.2">
      <c r="A457" s="110"/>
      <c r="B457" s="79" t="str">
        <f t="shared" si="15"/>
        <v/>
      </c>
      <c r="C457" s="112" t="str">
        <f t="shared" ref="C457:C520" si="16">IF(A457="","",IF(ISERROR(VLOOKUP(TEXT(A457,0),remples,8,0)),IF(ISERROR(VLOOKUP(TEXT(A457,0),rempl_ficha,6,0)),"***** Codigo No Encontrado *****",UPPER((VLOOKUP(TEXT(A457,0),rempl_ficha,6,0)))),VLOOKUP(TEXT(A457,0),remples,8,0)))</f>
        <v/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109"/>
    </row>
    <row r="458" spans="1:54" x14ac:dyDescent="0.2">
      <c r="A458" s="110"/>
      <c r="B458" s="79" t="str">
        <f t="shared" ref="B458:B521" si="17">IF(A458="","",IF(ISERROR(VLOOKUP(TEXT(A458,0),remples,3,0)),IF(ISERROR(VLOOKUP(TEXT(A458,0),rempl_ficha,7,0)),"***** Codigo No Encontrado *****",UPPER((VLOOKUP(TEXT(A458,0),rempl_ficha,7,0)&amp;"   "&amp;VLOOKUP(TEXT(A458,0),rempl_ficha,8,0)&amp;","&amp;VLOOKUP(TEXT(A458,0),rempl_ficha,9,0)))),VLOOKUP(TEXT(A458,0),remples,3,0)))</f>
        <v/>
      </c>
      <c r="C458" s="112" t="str">
        <f t="shared" si="16"/>
        <v/>
      </c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109"/>
    </row>
    <row r="459" spans="1:54" x14ac:dyDescent="0.2">
      <c r="A459" s="110"/>
      <c r="B459" s="79" t="str">
        <f t="shared" si="17"/>
        <v/>
      </c>
      <c r="C459" s="112" t="str">
        <f t="shared" si="16"/>
        <v/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109"/>
    </row>
    <row r="460" spans="1:54" x14ac:dyDescent="0.2">
      <c r="A460" s="110"/>
      <c r="B460" s="79" t="str">
        <f t="shared" si="17"/>
        <v/>
      </c>
      <c r="C460" s="112" t="str">
        <f t="shared" si="16"/>
        <v/>
      </c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109"/>
    </row>
    <row r="461" spans="1:54" x14ac:dyDescent="0.2">
      <c r="A461" s="110"/>
      <c r="B461" s="79" t="str">
        <f t="shared" si="17"/>
        <v/>
      </c>
      <c r="C461" s="112" t="str">
        <f t="shared" si="16"/>
        <v/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109"/>
    </row>
    <row r="462" spans="1:54" x14ac:dyDescent="0.2">
      <c r="A462" s="110"/>
      <c r="B462" s="79" t="str">
        <f t="shared" si="17"/>
        <v/>
      </c>
      <c r="C462" s="112" t="str">
        <f t="shared" si="16"/>
        <v/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109"/>
    </row>
    <row r="463" spans="1:54" x14ac:dyDescent="0.2">
      <c r="A463" s="110"/>
      <c r="B463" s="79" t="str">
        <f t="shared" si="17"/>
        <v/>
      </c>
      <c r="C463" s="112" t="str">
        <f t="shared" si="16"/>
        <v/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109"/>
    </row>
    <row r="464" spans="1:54" x14ac:dyDescent="0.2">
      <c r="A464" s="110"/>
      <c r="B464" s="79" t="str">
        <f t="shared" si="17"/>
        <v/>
      </c>
      <c r="C464" s="112" t="str">
        <f t="shared" si="16"/>
        <v/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109"/>
    </row>
    <row r="465" spans="1:54" x14ac:dyDescent="0.2">
      <c r="A465" s="110"/>
      <c r="B465" s="79" t="str">
        <f t="shared" si="17"/>
        <v/>
      </c>
      <c r="C465" s="112" t="str">
        <f t="shared" si="16"/>
        <v/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109"/>
    </row>
    <row r="466" spans="1:54" x14ac:dyDescent="0.2">
      <c r="A466" s="110"/>
      <c r="B466" s="79" t="str">
        <f t="shared" si="17"/>
        <v/>
      </c>
      <c r="C466" s="112" t="str">
        <f t="shared" si="16"/>
        <v/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109"/>
    </row>
    <row r="467" spans="1:54" x14ac:dyDescent="0.2">
      <c r="A467" s="110"/>
      <c r="B467" s="79" t="str">
        <f t="shared" si="17"/>
        <v/>
      </c>
      <c r="C467" s="112" t="str">
        <f t="shared" si="16"/>
        <v/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109"/>
    </row>
    <row r="468" spans="1:54" x14ac:dyDescent="0.2">
      <c r="A468" s="110"/>
      <c r="B468" s="79" t="str">
        <f t="shared" si="17"/>
        <v/>
      </c>
      <c r="C468" s="112" t="str">
        <f t="shared" si="16"/>
        <v/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109"/>
    </row>
    <row r="469" spans="1:54" x14ac:dyDescent="0.2">
      <c r="A469" s="110"/>
      <c r="B469" s="79" t="str">
        <f t="shared" si="17"/>
        <v/>
      </c>
      <c r="C469" s="112" t="str">
        <f t="shared" si="16"/>
        <v/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109"/>
    </row>
    <row r="470" spans="1:54" x14ac:dyDescent="0.2">
      <c r="A470" s="110"/>
      <c r="B470" s="79" t="str">
        <f t="shared" si="17"/>
        <v/>
      </c>
      <c r="C470" s="112" t="str">
        <f t="shared" si="16"/>
        <v/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109"/>
    </row>
    <row r="471" spans="1:54" x14ac:dyDescent="0.2">
      <c r="A471" s="110"/>
      <c r="B471" s="79" t="str">
        <f t="shared" si="17"/>
        <v/>
      </c>
      <c r="C471" s="112" t="str">
        <f t="shared" si="16"/>
        <v/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109"/>
    </row>
    <row r="472" spans="1:54" x14ac:dyDescent="0.2">
      <c r="A472" s="110"/>
      <c r="B472" s="79" t="str">
        <f t="shared" si="17"/>
        <v/>
      </c>
      <c r="C472" s="112" t="str">
        <f t="shared" si="16"/>
        <v/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109"/>
    </row>
    <row r="473" spans="1:54" x14ac:dyDescent="0.2">
      <c r="A473" s="110"/>
      <c r="B473" s="79" t="str">
        <f t="shared" si="17"/>
        <v/>
      </c>
      <c r="C473" s="112" t="str">
        <f t="shared" si="16"/>
        <v/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109"/>
    </row>
    <row r="474" spans="1:54" x14ac:dyDescent="0.2">
      <c r="A474" s="110"/>
      <c r="B474" s="79" t="str">
        <f t="shared" si="17"/>
        <v/>
      </c>
      <c r="C474" s="112" t="str">
        <f t="shared" si="16"/>
        <v/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109"/>
    </row>
    <row r="475" spans="1:54" x14ac:dyDescent="0.2">
      <c r="A475" s="110"/>
      <c r="B475" s="79" t="str">
        <f t="shared" si="17"/>
        <v/>
      </c>
      <c r="C475" s="112" t="str">
        <f t="shared" si="16"/>
        <v/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109"/>
    </row>
    <row r="476" spans="1:54" x14ac:dyDescent="0.2">
      <c r="A476" s="110"/>
      <c r="B476" s="79" t="str">
        <f t="shared" si="17"/>
        <v/>
      </c>
      <c r="C476" s="112" t="str">
        <f t="shared" si="16"/>
        <v/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109"/>
    </row>
    <row r="477" spans="1:54" x14ac:dyDescent="0.2">
      <c r="A477" s="110"/>
      <c r="B477" s="79" t="str">
        <f t="shared" si="17"/>
        <v/>
      </c>
      <c r="C477" s="112" t="str">
        <f t="shared" si="16"/>
        <v/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109"/>
    </row>
    <row r="478" spans="1:54" x14ac:dyDescent="0.2">
      <c r="A478" s="110"/>
      <c r="B478" s="79" t="str">
        <f t="shared" si="17"/>
        <v/>
      </c>
      <c r="C478" s="112" t="str">
        <f t="shared" si="16"/>
        <v/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109"/>
    </row>
    <row r="479" spans="1:54" x14ac:dyDescent="0.2">
      <c r="A479" s="110"/>
      <c r="B479" s="79" t="str">
        <f t="shared" si="17"/>
        <v/>
      </c>
      <c r="C479" s="112" t="str">
        <f t="shared" si="16"/>
        <v/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109"/>
    </row>
    <row r="480" spans="1:54" x14ac:dyDescent="0.2">
      <c r="A480" s="110"/>
      <c r="B480" s="79" t="str">
        <f t="shared" si="17"/>
        <v/>
      </c>
      <c r="C480" s="112" t="str">
        <f t="shared" si="16"/>
        <v/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109"/>
    </row>
    <row r="481" spans="1:54" x14ac:dyDescent="0.2">
      <c r="A481" s="110"/>
      <c r="B481" s="79" t="str">
        <f t="shared" si="17"/>
        <v/>
      </c>
      <c r="C481" s="112" t="str">
        <f t="shared" si="16"/>
        <v/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109"/>
    </row>
    <row r="482" spans="1:54" x14ac:dyDescent="0.2">
      <c r="A482" s="110"/>
      <c r="B482" s="79" t="str">
        <f t="shared" si="17"/>
        <v/>
      </c>
      <c r="C482" s="112" t="str">
        <f t="shared" si="16"/>
        <v/>
      </c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109"/>
    </row>
    <row r="483" spans="1:54" x14ac:dyDescent="0.2">
      <c r="A483" s="110"/>
      <c r="B483" s="79" t="str">
        <f t="shared" si="17"/>
        <v/>
      </c>
      <c r="C483" s="112" t="str">
        <f t="shared" si="16"/>
        <v/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109"/>
    </row>
    <row r="484" spans="1:54" x14ac:dyDescent="0.2">
      <c r="A484" s="110"/>
      <c r="B484" s="79" t="str">
        <f t="shared" si="17"/>
        <v/>
      </c>
      <c r="C484" s="112" t="str">
        <f t="shared" si="16"/>
        <v/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109"/>
    </row>
    <row r="485" spans="1:54" x14ac:dyDescent="0.2">
      <c r="A485" s="110"/>
      <c r="B485" s="79" t="str">
        <f t="shared" si="17"/>
        <v/>
      </c>
      <c r="C485" s="112" t="str">
        <f t="shared" si="16"/>
        <v/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109"/>
    </row>
    <row r="486" spans="1:54" x14ac:dyDescent="0.2">
      <c r="A486" s="110"/>
      <c r="B486" s="79" t="str">
        <f t="shared" si="17"/>
        <v/>
      </c>
      <c r="C486" s="112" t="str">
        <f t="shared" si="16"/>
        <v/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109"/>
    </row>
    <row r="487" spans="1:54" x14ac:dyDescent="0.2">
      <c r="A487" s="110"/>
      <c r="B487" s="79" t="str">
        <f t="shared" si="17"/>
        <v/>
      </c>
      <c r="C487" s="112" t="str">
        <f t="shared" si="16"/>
        <v/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109"/>
    </row>
    <row r="488" spans="1:54" x14ac:dyDescent="0.2">
      <c r="A488" s="110"/>
      <c r="B488" s="79" t="str">
        <f t="shared" si="17"/>
        <v/>
      </c>
      <c r="C488" s="112" t="str">
        <f t="shared" si="16"/>
        <v/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109"/>
    </row>
    <row r="489" spans="1:54" x14ac:dyDescent="0.2">
      <c r="A489" s="110"/>
      <c r="B489" s="79" t="str">
        <f t="shared" si="17"/>
        <v/>
      </c>
      <c r="C489" s="112" t="str">
        <f t="shared" si="16"/>
        <v/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109"/>
    </row>
    <row r="490" spans="1:54" x14ac:dyDescent="0.2">
      <c r="A490" s="110"/>
      <c r="B490" s="79" t="str">
        <f t="shared" si="17"/>
        <v/>
      </c>
      <c r="C490" s="112" t="str">
        <f t="shared" si="16"/>
        <v/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109"/>
    </row>
    <row r="491" spans="1:54" x14ac:dyDescent="0.2">
      <c r="A491" s="110"/>
      <c r="B491" s="79" t="str">
        <f t="shared" si="17"/>
        <v/>
      </c>
      <c r="C491" s="112" t="str">
        <f t="shared" si="16"/>
        <v/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109"/>
    </row>
    <row r="492" spans="1:54" x14ac:dyDescent="0.2">
      <c r="A492" s="110"/>
      <c r="B492" s="79" t="str">
        <f t="shared" si="17"/>
        <v/>
      </c>
      <c r="C492" s="112" t="str">
        <f t="shared" si="16"/>
        <v/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109"/>
    </row>
    <row r="493" spans="1:54" x14ac:dyDescent="0.2">
      <c r="A493" s="110"/>
      <c r="B493" s="79" t="str">
        <f t="shared" si="17"/>
        <v/>
      </c>
      <c r="C493" s="112" t="str">
        <f t="shared" si="16"/>
        <v/>
      </c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109"/>
    </row>
    <row r="494" spans="1:54" x14ac:dyDescent="0.2">
      <c r="A494" s="110"/>
      <c r="B494" s="79" t="str">
        <f t="shared" si="17"/>
        <v/>
      </c>
      <c r="C494" s="112" t="str">
        <f t="shared" si="16"/>
        <v/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109"/>
    </row>
    <row r="495" spans="1:54" x14ac:dyDescent="0.2">
      <c r="A495" s="110"/>
      <c r="B495" s="79" t="str">
        <f t="shared" si="17"/>
        <v/>
      </c>
      <c r="C495" s="112" t="str">
        <f t="shared" si="16"/>
        <v/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109"/>
    </row>
    <row r="496" spans="1:54" x14ac:dyDescent="0.2">
      <c r="A496" s="110"/>
      <c r="B496" s="79" t="str">
        <f t="shared" si="17"/>
        <v/>
      </c>
      <c r="C496" s="112" t="str">
        <f t="shared" si="16"/>
        <v/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109"/>
    </row>
    <row r="497" spans="1:54" x14ac:dyDescent="0.2">
      <c r="A497" s="110"/>
      <c r="B497" s="79" t="str">
        <f t="shared" si="17"/>
        <v/>
      </c>
      <c r="C497" s="112" t="str">
        <f t="shared" si="16"/>
        <v/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109"/>
    </row>
    <row r="498" spans="1:54" x14ac:dyDescent="0.2">
      <c r="A498" s="110"/>
      <c r="B498" s="79" t="str">
        <f t="shared" si="17"/>
        <v/>
      </c>
      <c r="C498" s="112" t="str">
        <f t="shared" si="16"/>
        <v/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109"/>
    </row>
    <row r="499" spans="1:54" x14ac:dyDescent="0.2">
      <c r="A499" s="110"/>
      <c r="B499" s="79" t="str">
        <f t="shared" si="17"/>
        <v/>
      </c>
      <c r="C499" s="112" t="str">
        <f t="shared" si="16"/>
        <v/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109"/>
    </row>
    <row r="500" spans="1:54" x14ac:dyDescent="0.2">
      <c r="A500" s="110"/>
      <c r="B500" s="79" t="str">
        <f t="shared" si="17"/>
        <v/>
      </c>
      <c r="C500" s="112" t="str">
        <f t="shared" si="16"/>
        <v/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109"/>
    </row>
    <row r="501" spans="1:54" x14ac:dyDescent="0.2">
      <c r="A501" s="110"/>
      <c r="B501" s="79" t="str">
        <f t="shared" si="17"/>
        <v/>
      </c>
      <c r="C501" s="112" t="str">
        <f t="shared" si="16"/>
        <v/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109"/>
    </row>
    <row r="502" spans="1:54" x14ac:dyDescent="0.2">
      <c r="A502" s="110"/>
      <c r="B502" s="79" t="str">
        <f t="shared" si="17"/>
        <v/>
      </c>
      <c r="C502" s="112" t="str">
        <f t="shared" si="16"/>
        <v/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109"/>
    </row>
    <row r="503" spans="1:54" x14ac:dyDescent="0.2">
      <c r="A503" s="110"/>
      <c r="B503" s="79" t="str">
        <f t="shared" si="17"/>
        <v/>
      </c>
      <c r="C503" s="112" t="str">
        <f t="shared" si="16"/>
        <v/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109"/>
    </row>
    <row r="504" spans="1:54" x14ac:dyDescent="0.2">
      <c r="A504" s="110"/>
      <c r="B504" s="79" t="str">
        <f t="shared" si="17"/>
        <v/>
      </c>
      <c r="C504" s="112" t="str">
        <f t="shared" si="16"/>
        <v/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109"/>
    </row>
    <row r="505" spans="1:54" x14ac:dyDescent="0.2">
      <c r="A505" s="110"/>
      <c r="B505" s="79" t="str">
        <f t="shared" si="17"/>
        <v/>
      </c>
      <c r="C505" s="112" t="str">
        <f t="shared" si="16"/>
        <v/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109"/>
    </row>
    <row r="506" spans="1:54" x14ac:dyDescent="0.2">
      <c r="A506" s="110"/>
      <c r="B506" s="79" t="str">
        <f t="shared" si="17"/>
        <v/>
      </c>
      <c r="C506" s="112" t="str">
        <f t="shared" si="16"/>
        <v/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109"/>
    </row>
    <row r="507" spans="1:54" x14ac:dyDescent="0.2">
      <c r="A507" s="110"/>
      <c r="B507" s="79" t="str">
        <f t="shared" si="17"/>
        <v/>
      </c>
      <c r="C507" s="112" t="str">
        <f t="shared" si="16"/>
        <v/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109"/>
    </row>
    <row r="508" spans="1:54" x14ac:dyDescent="0.2">
      <c r="A508" s="110"/>
      <c r="B508" s="79" t="str">
        <f t="shared" si="17"/>
        <v/>
      </c>
      <c r="C508" s="112" t="str">
        <f t="shared" si="16"/>
        <v/>
      </c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109"/>
    </row>
    <row r="509" spans="1:54" x14ac:dyDescent="0.2">
      <c r="A509" s="110"/>
      <c r="B509" s="79" t="str">
        <f t="shared" si="17"/>
        <v/>
      </c>
      <c r="C509" s="112" t="str">
        <f t="shared" si="16"/>
        <v/>
      </c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109"/>
    </row>
    <row r="510" spans="1:54" x14ac:dyDescent="0.2">
      <c r="A510" s="110"/>
      <c r="B510" s="79" t="str">
        <f t="shared" si="17"/>
        <v/>
      </c>
      <c r="C510" s="112" t="str">
        <f t="shared" si="16"/>
        <v/>
      </c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109"/>
    </row>
    <row r="511" spans="1:54" x14ac:dyDescent="0.2">
      <c r="A511" s="110"/>
      <c r="B511" s="79" t="str">
        <f t="shared" si="17"/>
        <v/>
      </c>
      <c r="C511" s="112" t="str">
        <f t="shared" si="16"/>
        <v/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109"/>
    </row>
    <row r="512" spans="1:54" x14ac:dyDescent="0.2">
      <c r="A512" s="110"/>
      <c r="B512" s="79" t="str">
        <f t="shared" si="17"/>
        <v/>
      </c>
      <c r="C512" s="112" t="str">
        <f t="shared" si="16"/>
        <v/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109"/>
    </row>
    <row r="513" spans="1:54" x14ac:dyDescent="0.2">
      <c r="A513" s="110"/>
      <c r="B513" s="79" t="str">
        <f t="shared" si="17"/>
        <v/>
      </c>
      <c r="C513" s="112" t="str">
        <f t="shared" si="16"/>
        <v/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109"/>
    </row>
    <row r="514" spans="1:54" x14ac:dyDescent="0.2">
      <c r="A514" s="110"/>
      <c r="B514" s="79" t="str">
        <f t="shared" si="17"/>
        <v/>
      </c>
      <c r="C514" s="112" t="str">
        <f t="shared" si="16"/>
        <v/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109"/>
    </row>
    <row r="515" spans="1:54" x14ac:dyDescent="0.2">
      <c r="A515" s="110"/>
      <c r="B515" s="79" t="str">
        <f t="shared" si="17"/>
        <v/>
      </c>
      <c r="C515" s="112" t="str">
        <f t="shared" si="16"/>
        <v/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109"/>
    </row>
    <row r="516" spans="1:54" x14ac:dyDescent="0.2">
      <c r="A516" s="110"/>
      <c r="B516" s="79" t="str">
        <f t="shared" si="17"/>
        <v/>
      </c>
      <c r="C516" s="112" t="str">
        <f t="shared" si="16"/>
        <v/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109"/>
    </row>
    <row r="517" spans="1:54" x14ac:dyDescent="0.2">
      <c r="A517" s="110"/>
      <c r="B517" s="79" t="str">
        <f t="shared" si="17"/>
        <v/>
      </c>
      <c r="C517" s="112" t="str">
        <f t="shared" si="16"/>
        <v/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109"/>
    </row>
    <row r="518" spans="1:54" x14ac:dyDescent="0.2">
      <c r="A518" s="110"/>
      <c r="B518" s="79" t="str">
        <f t="shared" si="17"/>
        <v/>
      </c>
      <c r="C518" s="112" t="str">
        <f t="shared" si="16"/>
        <v/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109"/>
    </row>
    <row r="519" spans="1:54" x14ac:dyDescent="0.2">
      <c r="A519" s="110"/>
      <c r="B519" s="79" t="str">
        <f t="shared" si="17"/>
        <v/>
      </c>
      <c r="C519" s="112" t="str">
        <f t="shared" si="16"/>
        <v/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109"/>
    </row>
    <row r="520" spans="1:54" x14ac:dyDescent="0.2">
      <c r="A520" s="110"/>
      <c r="B520" s="79" t="str">
        <f t="shared" si="17"/>
        <v/>
      </c>
      <c r="C520" s="112" t="str">
        <f t="shared" si="16"/>
        <v/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109"/>
    </row>
    <row r="521" spans="1:54" x14ac:dyDescent="0.2">
      <c r="A521" s="110"/>
      <c r="B521" s="79" t="str">
        <f t="shared" si="17"/>
        <v/>
      </c>
      <c r="C521" s="112" t="str">
        <f t="shared" ref="C521:C584" si="18">IF(A521="","",IF(ISERROR(VLOOKUP(TEXT(A521,0),remples,8,0)),IF(ISERROR(VLOOKUP(TEXT(A521,0),rempl_ficha,6,0)),"***** Codigo No Encontrado *****",UPPER((VLOOKUP(TEXT(A521,0),rempl_ficha,6,0)))),VLOOKUP(TEXT(A521,0),remples,8,0)))</f>
        <v/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109"/>
    </row>
    <row r="522" spans="1:54" x14ac:dyDescent="0.2">
      <c r="A522" s="110"/>
      <c r="B522" s="79" t="str">
        <f t="shared" ref="B522:B585" si="19">IF(A522="","",IF(ISERROR(VLOOKUP(TEXT(A522,0),remples,3,0)),IF(ISERROR(VLOOKUP(TEXT(A522,0),rempl_ficha,7,0)),"***** Codigo No Encontrado *****",UPPER((VLOOKUP(TEXT(A522,0),rempl_ficha,7,0)&amp;"   "&amp;VLOOKUP(TEXT(A522,0),rempl_ficha,8,0)&amp;","&amp;VLOOKUP(TEXT(A522,0),rempl_ficha,9,0)))),VLOOKUP(TEXT(A522,0),remples,3,0)))</f>
        <v/>
      </c>
      <c r="C522" s="112" t="str">
        <f t="shared" si="18"/>
        <v/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109"/>
    </row>
    <row r="523" spans="1:54" x14ac:dyDescent="0.2">
      <c r="A523" s="110"/>
      <c r="B523" s="79" t="str">
        <f t="shared" si="19"/>
        <v/>
      </c>
      <c r="C523" s="112" t="str">
        <f t="shared" si="18"/>
        <v/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109"/>
    </row>
    <row r="524" spans="1:54" x14ac:dyDescent="0.2">
      <c r="A524" s="110"/>
      <c r="B524" s="79" t="str">
        <f t="shared" si="19"/>
        <v/>
      </c>
      <c r="C524" s="112" t="str">
        <f t="shared" si="18"/>
        <v/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109"/>
    </row>
    <row r="525" spans="1:54" x14ac:dyDescent="0.2">
      <c r="A525" s="110"/>
      <c r="B525" s="79" t="str">
        <f t="shared" si="19"/>
        <v/>
      </c>
      <c r="C525" s="112" t="str">
        <f t="shared" si="18"/>
        <v/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109"/>
    </row>
    <row r="526" spans="1:54" x14ac:dyDescent="0.2">
      <c r="A526" s="110"/>
      <c r="B526" s="79" t="str">
        <f t="shared" si="19"/>
        <v/>
      </c>
      <c r="C526" s="112" t="str">
        <f t="shared" si="18"/>
        <v/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109"/>
    </row>
    <row r="527" spans="1:54" x14ac:dyDescent="0.2">
      <c r="A527" s="110"/>
      <c r="B527" s="79" t="str">
        <f t="shared" si="19"/>
        <v/>
      </c>
      <c r="C527" s="112" t="str">
        <f t="shared" si="18"/>
        <v/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109"/>
    </row>
    <row r="528" spans="1:54" x14ac:dyDescent="0.2">
      <c r="A528" s="110"/>
      <c r="B528" s="79" t="str">
        <f t="shared" si="19"/>
        <v/>
      </c>
      <c r="C528" s="112" t="str">
        <f t="shared" si="18"/>
        <v/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109"/>
    </row>
    <row r="529" spans="1:54" x14ac:dyDescent="0.2">
      <c r="A529" s="110"/>
      <c r="B529" s="79" t="str">
        <f t="shared" si="19"/>
        <v/>
      </c>
      <c r="C529" s="112" t="str">
        <f t="shared" si="18"/>
        <v/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109"/>
    </row>
    <row r="530" spans="1:54" x14ac:dyDescent="0.2">
      <c r="A530" s="110"/>
      <c r="B530" s="79" t="str">
        <f t="shared" si="19"/>
        <v/>
      </c>
      <c r="C530" s="112" t="str">
        <f t="shared" si="18"/>
        <v/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109"/>
    </row>
    <row r="531" spans="1:54" x14ac:dyDescent="0.2">
      <c r="A531" s="110"/>
      <c r="B531" s="79" t="str">
        <f t="shared" si="19"/>
        <v/>
      </c>
      <c r="C531" s="112" t="str">
        <f t="shared" si="18"/>
        <v/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109"/>
    </row>
    <row r="532" spans="1:54" x14ac:dyDescent="0.2">
      <c r="A532" s="110"/>
      <c r="B532" s="79" t="str">
        <f t="shared" si="19"/>
        <v/>
      </c>
      <c r="C532" s="112" t="str">
        <f t="shared" si="18"/>
        <v/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109"/>
    </row>
    <row r="533" spans="1:54" x14ac:dyDescent="0.2">
      <c r="A533" s="110"/>
      <c r="B533" s="79" t="str">
        <f t="shared" si="19"/>
        <v/>
      </c>
      <c r="C533" s="112" t="str">
        <f t="shared" si="18"/>
        <v/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109"/>
    </row>
    <row r="534" spans="1:54" x14ac:dyDescent="0.2">
      <c r="A534" s="110"/>
      <c r="B534" s="79" t="str">
        <f t="shared" si="19"/>
        <v/>
      </c>
      <c r="C534" s="112" t="str">
        <f t="shared" si="18"/>
        <v/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109"/>
    </row>
    <row r="535" spans="1:54" x14ac:dyDescent="0.2">
      <c r="A535" s="110"/>
      <c r="B535" s="79" t="str">
        <f t="shared" si="19"/>
        <v/>
      </c>
      <c r="C535" s="112" t="str">
        <f t="shared" si="18"/>
        <v/>
      </c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109"/>
    </row>
    <row r="536" spans="1:54" x14ac:dyDescent="0.2">
      <c r="A536" s="110"/>
      <c r="B536" s="79" t="str">
        <f t="shared" si="19"/>
        <v/>
      </c>
      <c r="C536" s="112" t="str">
        <f t="shared" si="18"/>
        <v/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109"/>
    </row>
    <row r="537" spans="1:54" x14ac:dyDescent="0.2">
      <c r="A537" s="110"/>
      <c r="B537" s="79" t="str">
        <f t="shared" si="19"/>
        <v/>
      </c>
      <c r="C537" s="112" t="str">
        <f t="shared" si="18"/>
        <v/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109"/>
    </row>
    <row r="538" spans="1:54" x14ac:dyDescent="0.2">
      <c r="A538" s="110"/>
      <c r="B538" s="79" t="str">
        <f t="shared" si="19"/>
        <v/>
      </c>
      <c r="C538" s="112" t="str">
        <f t="shared" si="18"/>
        <v/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109"/>
    </row>
    <row r="539" spans="1:54" x14ac:dyDescent="0.2">
      <c r="A539" s="110"/>
      <c r="B539" s="79" t="str">
        <f t="shared" si="19"/>
        <v/>
      </c>
      <c r="C539" s="112" t="str">
        <f t="shared" si="18"/>
        <v/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109"/>
    </row>
    <row r="540" spans="1:54" x14ac:dyDescent="0.2">
      <c r="A540" s="110"/>
      <c r="B540" s="79" t="str">
        <f t="shared" si="19"/>
        <v/>
      </c>
      <c r="C540" s="112" t="str">
        <f t="shared" si="18"/>
        <v/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109"/>
    </row>
    <row r="541" spans="1:54" x14ac:dyDescent="0.2">
      <c r="A541" s="110"/>
      <c r="B541" s="79" t="str">
        <f t="shared" si="19"/>
        <v/>
      </c>
      <c r="C541" s="112" t="str">
        <f t="shared" si="18"/>
        <v/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109"/>
    </row>
    <row r="542" spans="1:54" x14ac:dyDescent="0.2">
      <c r="A542" s="110"/>
      <c r="B542" s="79" t="str">
        <f t="shared" si="19"/>
        <v/>
      </c>
      <c r="C542" s="112" t="str">
        <f t="shared" si="18"/>
        <v/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109"/>
    </row>
    <row r="543" spans="1:54" x14ac:dyDescent="0.2">
      <c r="A543" s="110"/>
      <c r="B543" s="79" t="str">
        <f t="shared" si="19"/>
        <v/>
      </c>
      <c r="C543" s="112" t="str">
        <f t="shared" si="18"/>
        <v/>
      </c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109"/>
    </row>
    <row r="544" spans="1:54" x14ac:dyDescent="0.2">
      <c r="A544" s="110"/>
      <c r="B544" s="79" t="str">
        <f t="shared" si="19"/>
        <v/>
      </c>
      <c r="C544" s="112" t="str">
        <f t="shared" si="18"/>
        <v/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109"/>
    </row>
    <row r="545" spans="1:54" x14ac:dyDescent="0.2">
      <c r="A545" s="110"/>
      <c r="B545" s="79" t="str">
        <f t="shared" si="19"/>
        <v/>
      </c>
      <c r="C545" s="112" t="str">
        <f t="shared" si="18"/>
        <v/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109"/>
    </row>
    <row r="546" spans="1:54" x14ac:dyDescent="0.2">
      <c r="A546" s="110"/>
      <c r="B546" s="79" t="str">
        <f t="shared" si="19"/>
        <v/>
      </c>
      <c r="C546" s="112" t="str">
        <f t="shared" si="18"/>
        <v/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109"/>
    </row>
    <row r="547" spans="1:54" x14ac:dyDescent="0.2">
      <c r="A547" s="110"/>
      <c r="B547" s="79" t="str">
        <f t="shared" si="19"/>
        <v/>
      </c>
      <c r="C547" s="112" t="str">
        <f t="shared" si="18"/>
        <v/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109"/>
    </row>
    <row r="548" spans="1:54" x14ac:dyDescent="0.2">
      <c r="A548" s="110"/>
      <c r="B548" s="79" t="str">
        <f t="shared" si="19"/>
        <v/>
      </c>
      <c r="C548" s="112" t="str">
        <f t="shared" si="18"/>
        <v/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109"/>
    </row>
    <row r="549" spans="1:54" x14ac:dyDescent="0.2">
      <c r="A549" s="110"/>
      <c r="B549" s="79" t="str">
        <f t="shared" si="19"/>
        <v/>
      </c>
      <c r="C549" s="112" t="str">
        <f t="shared" si="18"/>
        <v/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109"/>
    </row>
    <row r="550" spans="1:54" x14ac:dyDescent="0.2">
      <c r="A550" s="110"/>
      <c r="B550" s="79" t="str">
        <f t="shared" si="19"/>
        <v/>
      </c>
      <c r="C550" s="112" t="str">
        <f t="shared" si="18"/>
        <v/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109"/>
    </row>
    <row r="551" spans="1:54" x14ac:dyDescent="0.2">
      <c r="A551" s="110"/>
      <c r="B551" s="79" t="str">
        <f t="shared" si="19"/>
        <v/>
      </c>
      <c r="C551" s="112" t="str">
        <f t="shared" si="18"/>
        <v/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109"/>
    </row>
    <row r="552" spans="1:54" x14ac:dyDescent="0.2">
      <c r="A552" s="110"/>
      <c r="B552" s="79" t="str">
        <f t="shared" si="19"/>
        <v/>
      </c>
      <c r="C552" s="112" t="str">
        <f t="shared" si="18"/>
        <v/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109"/>
    </row>
    <row r="553" spans="1:54" x14ac:dyDescent="0.2">
      <c r="A553" s="110"/>
      <c r="B553" s="79" t="str">
        <f t="shared" si="19"/>
        <v/>
      </c>
      <c r="C553" s="112" t="str">
        <f t="shared" si="18"/>
        <v/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109"/>
    </row>
    <row r="554" spans="1:54" x14ac:dyDescent="0.2">
      <c r="A554" s="110"/>
      <c r="B554" s="79" t="str">
        <f t="shared" si="19"/>
        <v/>
      </c>
      <c r="C554" s="112" t="str">
        <f t="shared" si="18"/>
        <v/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109"/>
    </row>
    <row r="555" spans="1:54" x14ac:dyDescent="0.2">
      <c r="A555" s="110"/>
      <c r="B555" s="79" t="str">
        <f t="shared" si="19"/>
        <v/>
      </c>
      <c r="C555" s="112" t="str">
        <f t="shared" si="18"/>
        <v/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109"/>
    </row>
    <row r="556" spans="1:54" x14ac:dyDescent="0.2">
      <c r="A556" s="110"/>
      <c r="B556" s="79" t="str">
        <f t="shared" si="19"/>
        <v/>
      </c>
      <c r="C556" s="112" t="str">
        <f t="shared" si="18"/>
        <v/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109"/>
    </row>
    <row r="557" spans="1:54" x14ac:dyDescent="0.2">
      <c r="A557" s="110"/>
      <c r="B557" s="79" t="str">
        <f t="shared" si="19"/>
        <v/>
      </c>
      <c r="C557" s="112" t="str">
        <f t="shared" si="18"/>
        <v/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109"/>
    </row>
    <row r="558" spans="1:54" x14ac:dyDescent="0.2">
      <c r="A558" s="110"/>
      <c r="B558" s="79" t="str">
        <f t="shared" si="19"/>
        <v/>
      </c>
      <c r="C558" s="112" t="str">
        <f t="shared" si="18"/>
        <v/>
      </c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109"/>
    </row>
    <row r="559" spans="1:54" x14ac:dyDescent="0.2">
      <c r="A559" s="110"/>
      <c r="B559" s="79" t="str">
        <f t="shared" si="19"/>
        <v/>
      </c>
      <c r="C559" s="112" t="str">
        <f t="shared" si="18"/>
        <v/>
      </c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109"/>
    </row>
    <row r="560" spans="1:54" x14ac:dyDescent="0.2">
      <c r="A560" s="110"/>
      <c r="B560" s="79" t="str">
        <f t="shared" si="19"/>
        <v/>
      </c>
      <c r="C560" s="112" t="str">
        <f t="shared" si="18"/>
        <v/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109"/>
    </row>
    <row r="561" spans="1:54" x14ac:dyDescent="0.2">
      <c r="A561" s="110"/>
      <c r="B561" s="79" t="str">
        <f t="shared" si="19"/>
        <v/>
      </c>
      <c r="C561" s="112" t="str">
        <f t="shared" si="18"/>
        <v/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109"/>
    </row>
    <row r="562" spans="1:54" x14ac:dyDescent="0.2">
      <c r="A562" s="110"/>
      <c r="B562" s="79" t="str">
        <f t="shared" si="19"/>
        <v/>
      </c>
      <c r="C562" s="112" t="str">
        <f t="shared" si="18"/>
        <v/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109"/>
    </row>
    <row r="563" spans="1:54" x14ac:dyDescent="0.2">
      <c r="A563" s="110"/>
      <c r="B563" s="79" t="str">
        <f t="shared" si="19"/>
        <v/>
      </c>
      <c r="C563" s="112" t="str">
        <f t="shared" si="18"/>
        <v/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109"/>
    </row>
    <row r="564" spans="1:54" x14ac:dyDescent="0.2">
      <c r="A564" s="110"/>
      <c r="B564" s="79" t="str">
        <f t="shared" si="19"/>
        <v/>
      </c>
      <c r="C564" s="112" t="str">
        <f t="shared" si="18"/>
        <v/>
      </c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109"/>
    </row>
    <row r="565" spans="1:54" x14ac:dyDescent="0.2">
      <c r="A565" s="110"/>
      <c r="B565" s="79" t="str">
        <f t="shared" si="19"/>
        <v/>
      </c>
      <c r="C565" s="112" t="str">
        <f t="shared" si="18"/>
        <v/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109"/>
    </row>
    <row r="566" spans="1:54" x14ac:dyDescent="0.2">
      <c r="A566" s="110"/>
      <c r="B566" s="79" t="str">
        <f t="shared" si="19"/>
        <v/>
      </c>
      <c r="C566" s="112" t="str">
        <f t="shared" si="18"/>
        <v/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109"/>
    </row>
    <row r="567" spans="1:54" x14ac:dyDescent="0.2">
      <c r="A567" s="110"/>
      <c r="B567" s="79" t="str">
        <f t="shared" si="19"/>
        <v/>
      </c>
      <c r="C567" s="112" t="str">
        <f t="shared" si="18"/>
        <v/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109"/>
    </row>
    <row r="568" spans="1:54" x14ac:dyDescent="0.2">
      <c r="A568" s="110"/>
      <c r="B568" s="79" t="str">
        <f t="shared" si="19"/>
        <v/>
      </c>
      <c r="C568" s="112" t="str">
        <f t="shared" si="18"/>
        <v/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109"/>
    </row>
    <row r="569" spans="1:54" x14ac:dyDescent="0.2">
      <c r="A569" s="110"/>
      <c r="B569" s="79" t="str">
        <f t="shared" si="19"/>
        <v/>
      </c>
      <c r="C569" s="112" t="str">
        <f t="shared" si="18"/>
        <v/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109"/>
    </row>
    <row r="570" spans="1:54" x14ac:dyDescent="0.2">
      <c r="A570" s="110"/>
      <c r="B570" s="79" t="str">
        <f t="shared" si="19"/>
        <v/>
      </c>
      <c r="C570" s="112" t="str">
        <f t="shared" si="18"/>
        <v/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109"/>
    </row>
    <row r="571" spans="1:54" x14ac:dyDescent="0.2">
      <c r="A571" s="110"/>
      <c r="B571" s="79" t="str">
        <f t="shared" si="19"/>
        <v/>
      </c>
      <c r="C571" s="112" t="str">
        <f t="shared" si="18"/>
        <v/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109"/>
    </row>
    <row r="572" spans="1:54" x14ac:dyDescent="0.2">
      <c r="A572" s="110"/>
      <c r="B572" s="79" t="str">
        <f t="shared" si="19"/>
        <v/>
      </c>
      <c r="C572" s="112" t="str">
        <f t="shared" si="18"/>
        <v/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109"/>
    </row>
    <row r="573" spans="1:54" x14ac:dyDescent="0.2">
      <c r="A573" s="110"/>
      <c r="B573" s="79" t="str">
        <f t="shared" si="19"/>
        <v/>
      </c>
      <c r="C573" s="112" t="str">
        <f t="shared" si="18"/>
        <v/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109"/>
    </row>
    <row r="574" spans="1:54" x14ac:dyDescent="0.2">
      <c r="A574" s="110"/>
      <c r="B574" s="79" t="str">
        <f t="shared" si="19"/>
        <v/>
      </c>
      <c r="C574" s="112" t="str">
        <f t="shared" si="18"/>
        <v/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109"/>
    </row>
    <row r="575" spans="1:54" x14ac:dyDescent="0.2">
      <c r="A575" s="110"/>
      <c r="B575" s="79" t="str">
        <f t="shared" si="19"/>
        <v/>
      </c>
      <c r="C575" s="112" t="str">
        <f t="shared" si="18"/>
        <v/>
      </c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109"/>
    </row>
    <row r="576" spans="1:54" x14ac:dyDescent="0.2">
      <c r="A576" s="110"/>
      <c r="B576" s="79" t="str">
        <f t="shared" si="19"/>
        <v/>
      </c>
      <c r="C576" s="112" t="str">
        <f t="shared" si="18"/>
        <v/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109"/>
    </row>
    <row r="577" spans="1:54" x14ac:dyDescent="0.2">
      <c r="A577" s="110"/>
      <c r="B577" s="79" t="str">
        <f t="shared" si="19"/>
        <v/>
      </c>
      <c r="C577" s="112" t="str">
        <f t="shared" si="18"/>
        <v/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109"/>
    </row>
    <row r="578" spans="1:54" x14ac:dyDescent="0.2">
      <c r="A578" s="110"/>
      <c r="B578" s="79" t="str">
        <f t="shared" si="19"/>
        <v/>
      </c>
      <c r="C578" s="112" t="str">
        <f t="shared" si="18"/>
        <v/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109"/>
    </row>
    <row r="579" spans="1:54" x14ac:dyDescent="0.2">
      <c r="A579" s="110"/>
      <c r="B579" s="79" t="str">
        <f t="shared" si="19"/>
        <v/>
      </c>
      <c r="C579" s="112" t="str">
        <f t="shared" si="18"/>
        <v/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109"/>
    </row>
    <row r="580" spans="1:54" x14ac:dyDescent="0.2">
      <c r="A580" s="110"/>
      <c r="B580" s="79" t="str">
        <f t="shared" si="19"/>
        <v/>
      </c>
      <c r="C580" s="112" t="str">
        <f t="shared" si="18"/>
        <v/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109"/>
    </row>
    <row r="581" spans="1:54" x14ac:dyDescent="0.2">
      <c r="A581" s="110"/>
      <c r="B581" s="79" t="str">
        <f t="shared" si="19"/>
        <v/>
      </c>
      <c r="C581" s="112" t="str">
        <f t="shared" si="18"/>
        <v/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109"/>
    </row>
    <row r="582" spans="1:54" x14ac:dyDescent="0.2">
      <c r="A582" s="110"/>
      <c r="B582" s="79" t="str">
        <f t="shared" si="19"/>
        <v/>
      </c>
      <c r="C582" s="112" t="str">
        <f t="shared" si="18"/>
        <v/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109"/>
    </row>
    <row r="583" spans="1:54" x14ac:dyDescent="0.2">
      <c r="A583" s="110"/>
      <c r="B583" s="79" t="str">
        <f t="shared" si="19"/>
        <v/>
      </c>
      <c r="C583" s="112" t="str">
        <f t="shared" si="18"/>
        <v/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109"/>
    </row>
    <row r="584" spans="1:54" x14ac:dyDescent="0.2">
      <c r="A584" s="110"/>
      <c r="B584" s="79" t="str">
        <f t="shared" si="19"/>
        <v/>
      </c>
      <c r="C584" s="112" t="str">
        <f t="shared" si="18"/>
        <v/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109"/>
    </row>
    <row r="585" spans="1:54" x14ac:dyDescent="0.2">
      <c r="A585" s="110"/>
      <c r="B585" s="79" t="str">
        <f t="shared" si="19"/>
        <v/>
      </c>
      <c r="C585" s="112" t="str">
        <f t="shared" ref="C585:C648" si="20">IF(A585="","",IF(ISERROR(VLOOKUP(TEXT(A585,0),remples,8,0)),IF(ISERROR(VLOOKUP(TEXT(A585,0),rempl_ficha,6,0)),"***** Codigo No Encontrado *****",UPPER((VLOOKUP(TEXT(A585,0),rempl_ficha,6,0)))),VLOOKUP(TEXT(A585,0),remples,8,0)))</f>
        <v/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109"/>
    </row>
    <row r="586" spans="1:54" x14ac:dyDescent="0.2">
      <c r="A586" s="110"/>
      <c r="B586" s="79" t="str">
        <f t="shared" ref="B586:B649" si="21">IF(A586="","",IF(ISERROR(VLOOKUP(TEXT(A586,0),remples,3,0)),IF(ISERROR(VLOOKUP(TEXT(A586,0),rempl_ficha,7,0)),"***** Codigo No Encontrado *****",UPPER((VLOOKUP(TEXT(A586,0),rempl_ficha,7,0)&amp;"   "&amp;VLOOKUP(TEXT(A586,0),rempl_ficha,8,0)&amp;","&amp;VLOOKUP(TEXT(A586,0),rempl_ficha,9,0)))),VLOOKUP(TEXT(A586,0),remples,3,0)))</f>
        <v/>
      </c>
      <c r="C586" s="112" t="str">
        <f t="shared" si="20"/>
        <v/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109"/>
    </row>
    <row r="587" spans="1:54" x14ac:dyDescent="0.2">
      <c r="A587" s="110"/>
      <c r="B587" s="79" t="str">
        <f t="shared" si="21"/>
        <v/>
      </c>
      <c r="C587" s="112" t="str">
        <f t="shared" si="20"/>
        <v/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109"/>
    </row>
    <row r="588" spans="1:54" x14ac:dyDescent="0.2">
      <c r="A588" s="110"/>
      <c r="B588" s="79" t="str">
        <f t="shared" si="21"/>
        <v/>
      </c>
      <c r="C588" s="112" t="str">
        <f t="shared" si="20"/>
        <v/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109"/>
    </row>
    <row r="589" spans="1:54" x14ac:dyDescent="0.2">
      <c r="A589" s="110"/>
      <c r="B589" s="79" t="str">
        <f t="shared" si="21"/>
        <v/>
      </c>
      <c r="C589" s="112" t="str">
        <f t="shared" si="20"/>
        <v/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109"/>
    </row>
    <row r="590" spans="1:54" x14ac:dyDescent="0.2">
      <c r="A590" s="110"/>
      <c r="B590" s="79" t="str">
        <f t="shared" si="21"/>
        <v/>
      </c>
      <c r="C590" s="112" t="str">
        <f t="shared" si="20"/>
        <v/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109"/>
    </row>
    <row r="591" spans="1:54" x14ac:dyDescent="0.2">
      <c r="A591" s="110"/>
      <c r="B591" s="79" t="str">
        <f t="shared" si="21"/>
        <v/>
      </c>
      <c r="C591" s="112" t="str">
        <f t="shared" si="20"/>
        <v/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109"/>
    </row>
    <row r="592" spans="1:54" x14ac:dyDescent="0.2">
      <c r="A592" s="110"/>
      <c r="B592" s="79" t="str">
        <f t="shared" si="21"/>
        <v/>
      </c>
      <c r="C592" s="112" t="str">
        <f t="shared" si="20"/>
        <v/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109"/>
    </row>
    <row r="593" spans="1:54" x14ac:dyDescent="0.2">
      <c r="A593" s="110"/>
      <c r="B593" s="79" t="str">
        <f t="shared" si="21"/>
        <v/>
      </c>
      <c r="C593" s="112" t="str">
        <f t="shared" si="20"/>
        <v/>
      </c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109"/>
    </row>
    <row r="594" spans="1:54" x14ac:dyDescent="0.2">
      <c r="A594" s="110"/>
      <c r="B594" s="79" t="str">
        <f t="shared" si="21"/>
        <v/>
      </c>
      <c r="C594" s="112" t="str">
        <f t="shared" si="20"/>
        <v/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109"/>
    </row>
    <row r="595" spans="1:54" x14ac:dyDescent="0.2">
      <c r="A595" s="110"/>
      <c r="B595" s="79" t="str">
        <f t="shared" si="21"/>
        <v/>
      </c>
      <c r="C595" s="112" t="str">
        <f t="shared" si="20"/>
        <v/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109"/>
    </row>
    <row r="596" spans="1:54" x14ac:dyDescent="0.2">
      <c r="A596" s="110"/>
      <c r="B596" s="79" t="str">
        <f t="shared" si="21"/>
        <v/>
      </c>
      <c r="C596" s="112" t="str">
        <f t="shared" si="20"/>
        <v/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109"/>
    </row>
    <row r="597" spans="1:54" x14ac:dyDescent="0.2">
      <c r="A597" s="110"/>
      <c r="B597" s="79" t="str">
        <f t="shared" si="21"/>
        <v/>
      </c>
      <c r="C597" s="112" t="str">
        <f t="shared" si="20"/>
        <v/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109"/>
    </row>
    <row r="598" spans="1:54" x14ac:dyDescent="0.2">
      <c r="A598" s="110"/>
      <c r="B598" s="79" t="str">
        <f t="shared" si="21"/>
        <v/>
      </c>
      <c r="C598" s="112" t="str">
        <f t="shared" si="20"/>
        <v/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109"/>
    </row>
    <row r="599" spans="1:54" x14ac:dyDescent="0.2">
      <c r="A599" s="110"/>
      <c r="B599" s="79" t="str">
        <f t="shared" si="21"/>
        <v/>
      </c>
      <c r="C599" s="112" t="str">
        <f t="shared" si="20"/>
        <v/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109"/>
    </row>
    <row r="600" spans="1:54" x14ac:dyDescent="0.2">
      <c r="A600" s="110"/>
      <c r="B600" s="79" t="str">
        <f t="shared" si="21"/>
        <v/>
      </c>
      <c r="C600" s="112" t="str">
        <f t="shared" si="20"/>
        <v/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109"/>
    </row>
    <row r="601" spans="1:54" x14ac:dyDescent="0.2">
      <c r="A601" s="110"/>
      <c r="B601" s="79" t="str">
        <f t="shared" si="21"/>
        <v/>
      </c>
      <c r="C601" s="112" t="str">
        <f t="shared" si="20"/>
        <v/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109"/>
    </row>
    <row r="602" spans="1:54" x14ac:dyDescent="0.2">
      <c r="A602" s="110"/>
      <c r="B602" s="79" t="str">
        <f t="shared" si="21"/>
        <v/>
      </c>
      <c r="C602" s="112" t="str">
        <f t="shared" si="20"/>
        <v/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109"/>
    </row>
    <row r="603" spans="1:54" x14ac:dyDescent="0.2">
      <c r="A603" s="110"/>
      <c r="B603" s="79" t="str">
        <f t="shared" si="21"/>
        <v/>
      </c>
      <c r="C603" s="112" t="str">
        <f t="shared" si="20"/>
        <v/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109"/>
    </row>
    <row r="604" spans="1:54" x14ac:dyDescent="0.2">
      <c r="A604" s="110"/>
      <c r="B604" s="79" t="str">
        <f t="shared" si="21"/>
        <v/>
      </c>
      <c r="C604" s="112" t="str">
        <f t="shared" si="20"/>
        <v/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109"/>
    </row>
    <row r="605" spans="1:54" x14ac:dyDescent="0.2">
      <c r="A605" s="110"/>
      <c r="B605" s="79" t="str">
        <f t="shared" si="21"/>
        <v/>
      </c>
      <c r="C605" s="112" t="str">
        <f t="shared" si="20"/>
        <v/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109"/>
    </row>
    <row r="606" spans="1:54" x14ac:dyDescent="0.2">
      <c r="A606" s="110"/>
      <c r="B606" s="79" t="str">
        <f t="shared" si="21"/>
        <v/>
      </c>
      <c r="C606" s="112" t="str">
        <f t="shared" si="20"/>
        <v/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109"/>
    </row>
    <row r="607" spans="1:54" x14ac:dyDescent="0.2">
      <c r="A607" s="110"/>
      <c r="B607" s="79" t="str">
        <f t="shared" si="21"/>
        <v/>
      </c>
      <c r="C607" s="112" t="str">
        <f t="shared" si="20"/>
        <v/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109"/>
    </row>
    <row r="608" spans="1:54" x14ac:dyDescent="0.2">
      <c r="A608" s="110"/>
      <c r="B608" s="79" t="str">
        <f t="shared" si="21"/>
        <v/>
      </c>
      <c r="C608" s="112" t="str">
        <f t="shared" si="20"/>
        <v/>
      </c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109"/>
    </row>
    <row r="609" spans="1:54" x14ac:dyDescent="0.2">
      <c r="A609" s="110"/>
      <c r="B609" s="79" t="str">
        <f t="shared" si="21"/>
        <v/>
      </c>
      <c r="C609" s="112" t="str">
        <f t="shared" si="20"/>
        <v/>
      </c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109"/>
    </row>
    <row r="610" spans="1:54" x14ac:dyDescent="0.2">
      <c r="A610" s="110"/>
      <c r="B610" s="79" t="str">
        <f t="shared" si="21"/>
        <v/>
      </c>
      <c r="C610" s="112" t="str">
        <f t="shared" si="20"/>
        <v/>
      </c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109"/>
    </row>
    <row r="611" spans="1:54" x14ac:dyDescent="0.2">
      <c r="A611" s="110"/>
      <c r="B611" s="79" t="str">
        <f t="shared" si="21"/>
        <v/>
      </c>
      <c r="C611" s="112" t="str">
        <f t="shared" si="20"/>
        <v/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109"/>
    </row>
    <row r="612" spans="1:54" x14ac:dyDescent="0.2">
      <c r="A612" s="110"/>
      <c r="B612" s="79" t="str">
        <f t="shared" si="21"/>
        <v/>
      </c>
      <c r="C612" s="112" t="str">
        <f t="shared" si="20"/>
        <v/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109"/>
    </row>
    <row r="613" spans="1:54" x14ac:dyDescent="0.2">
      <c r="A613" s="110"/>
      <c r="B613" s="79" t="str">
        <f t="shared" si="21"/>
        <v/>
      </c>
      <c r="C613" s="112" t="str">
        <f t="shared" si="20"/>
        <v/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109"/>
    </row>
    <row r="614" spans="1:54" x14ac:dyDescent="0.2">
      <c r="A614" s="110"/>
      <c r="B614" s="79" t="str">
        <f t="shared" si="21"/>
        <v/>
      </c>
      <c r="C614" s="112" t="str">
        <f t="shared" si="20"/>
        <v/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109"/>
    </row>
    <row r="615" spans="1:54" x14ac:dyDescent="0.2">
      <c r="A615" s="110"/>
      <c r="B615" s="79" t="str">
        <f t="shared" si="21"/>
        <v/>
      </c>
      <c r="C615" s="112" t="str">
        <f t="shared" si="20"/>
        <v/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109"/>
    </row>
    <row r="616" spans="1:54" x14ac:dyDescent="0.2">
      <c r="A616" s="110"/>
      <c r="B616" s="79" t="str">
        <f t="shared" si="21"/>
        <v/>
      </c>
      <c r="C616" s="112" t="str">
        <f t="shared" si="20"/>
        <v/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109"/>
    </row>
    <row r="617" spans="1:54" x14ac:dyDescent="0.2">
      <c r="A617" s="110"/>
      <c r="B617" s="79" t="str">
        <f t="shared" si="21"/>
        <v/>
      </c>
      <c r="C617" s="112" t="str">
        <f t="shared" si="20"/>
        <v/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109"/>
    </row>
    <row r="618" spans="1:54" x14ac:dyDescent="0.2">
      <c r="A618" s="110"/>
      <c r="B618" s="79" t="str">
        <f t="shared" si="21"/>
        <v/>
      </c>
      <c r="C618" s="112" t="str">
        <f t="shared" si="20"/>
        <v/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109"/>
    </row>
    <row r="619" spans="1:54" x14ac:dyDescent="0.2">
      <c r="A619" s="110"/>
      <c r="B619" s="79" t="str">
        <f t="shared" si="21"/>
        <v/>
      </c>
      <c r="C619" s="112" t="str">
        <f t="shared" si="20"/>
        <v/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109"/>
    </row>
    <row r="620" spans="1:54" x14ac:dyDescent="0.2">
      <c r="A620" s="110"/>
      <c r="B620" s="79" t="str">
        <f t="shared" si="21"/>
        <v/>
      </c>
      <c r="C620" s="112" t="str">
        <f t="shared" si="20"/>
        <v/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109"/>
    </row>
    <row r="621" spans="1:54" x14ac:dyDescent="0.2">
      <c r="A621" s="110"/>
      <c r="B621" s="79" t="str">
        <f t="shared" si="21"/>
        <v/>
      </c>
      <c r="C621" s="112" t="str">
        <f t="shared" si="20"/>
        <v/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109"/>
    </row>
    <row r="622" spans="1:54" x14ac:dyDescent="0.2">
      <c r="A622" s="110"/>
      <c r="B622" s="79" t="str">
        <f t="shared" si="21"/>
        <v/>
      </c>
      <c r="C622" s="112" t="str">
        <f t="shared" si="20"/>
        <v/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109"/>
    </row>
    <row r="623" spans="1:54" x14ac:dyDescent="0.2">
      <c r="A623" s="110"/>
      <c r="B623" s="79" t="str">
        <f t="shared" si="21"/>
        <v/>
      </c>
      <c r="C623" s="112" t="str">
        <f t="shared" si="20"/>
        <v/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109"/>
    </row>
    <row r="624" spans="1:54" x14ac:dyDescent="0.2">
      <c r="A624" s="110"/>
      <c r="B624" s="79" t="str">
        <f t="shared" si="21"/>
        <v/>
      </c>
      <c r="C624" s="112" t="str">
        <f t="shared" si="20"/>
        <v/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109"/>
    </row>
    <row r="625" spans="1:54" x14ac:dyDescent="0.2">
      <c r="A625" s="110"/>
      <c r="B625" s="79" t="str">
        <f t="shared" si="21"/>
        <v/>
      </c>
      <c r="C625" s="112" t="str">
        <f t="shared" si="20"/>
        <v/>
      </c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109"/>
    </row>
    <row r="626" spans="1:54" x14ac:dyDescent="0.2">
      <c r="A626" s="110"/>
      <c r="B626" s="79" t="str">
        <f t="shared" si="21"/>
        <v/>
      </c>
      <c r="C626" s="112" t="str">
        <f t="shared" si="20"/>
        <v/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109"/>
    </row>
    <row r="627" spans="1:54" x14ac:dyDescent="0.2">
      <c r="A627" s="110"/>
      <c r="B627" s="79" t="str">
        <f t="shared" si="21"/>
        <v/>
      </c>
      <c r="C627" s="112" t="str">
        <f t="shared" si="20"/>
        <v/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109"/>
    </row>
    <row r="628" spans="1:54" x14ac:dyDescent="0.2">
      <c r="A628" s="110"/>
      <c r="B628" s="79" t="str">
        <f t="shared" si="21"/>
        <v/>
      </c>
      <c r="C628" s="112" t="str">
        <f t="shared" si="20"/>
        <v/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109"/>
    </row>
    <row r="629" spans="1:54" x14ac:dyDescent="0.2">
      <c r="A629" s="110"/>
      <c r="B629" s="79" t="str">
        <f t="shared" si="21"/>
        <v/>
      </c>
      <c r="C629" s="112" t="str">
        <f t="shared" si="20"/>
        <v/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109"/>
    </row>
    <row r="630" spans="1:54" x14ac:dyDescent="0.2">
      <c r="A630" s="110"/>
      <c r="B630" s="79" t="str">
        <f t="shared" si="21"/>
        <v/>
      </c>
      <c r="C630" s="112" t="str">
        <f t="shared" si="20"/>
        <v/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109"/>
    </row>
    <row r="631" spans="1:54" x14ac:dyDescent="0.2">
      <c r="A631" s="110"/>
      <c r="B631" s="79" t="str">
        <f t="shared" si="21"/>
        <v/>
      </c>
      <c r="C631" s="112" t="str">
        <f t="shared" si="20"/>
        <v/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109"/>
    </row>
    <row r="632" spans="1:54" x14ac:dyDescent="0.2">
      <c r="A632" s="110"/>
      <c r="B632" s="79" t="str">
        <f t="shared" si="21"/>
        <v/>
      </c>
      <c r="C632" s="112" t="str">
        <f t="shared" si="20"/>
        <v/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109"/>
    </row>
    <row r="633" spans="1:54" x14ac:dyDescent="0.2">
      <c r="A633" s="110"/>
      <c r="B633" s="79" t="str">
        <f t="shared" si="21"/>
        <v/>
      </c>
      <c r="C633" s="112" t="str">
        <f t="shared" si="20"/>
        <v/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109"/>
    </row>
    <row r="634" spans="1:54" x14ac:dyDescent="0.2">
      <c r="A634" s="110"/>
      <c r="B634" s="79" t="str">
        <f t="shared" si="21"/>
        <v/>
      </c>
      <c r="C634" s="112" t="str">
        <f t="shared" si="20"/>
        <v/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109"/>
    </row>
    <row r="635" spans="1:54" x14ac:dyDescent="0.2">
      <c r="A635" s="110"/>
      <c r="B635" s="79" t="str">
        <f t="shared" si="21"/>
        <v/>
      </c>
      <c r="C635" s="112" t="str">
        <f t="shared" si="20"/>
        <v/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109"/>
    </row>
    <row r="636" spans="1:54" x14ac:dyDescent="0.2">
      <c r="A636" s="110"/>
      <c r="B636" s="79" t="str">
        <f t="shared" si="21"/>
        <v/>
      </c>
      <c r="C636" s="112" t="str">
        <f t="shared" si="20"/>
        <v/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109"/>
    </row>
    <row r="637" spans="1:54" x14ac:dyDescent="0.2">
      <c r="A637" s="110"/>
      <c r="B637" s="79" t="str">
        <f t="shared" si="21"/>
        <v/>
      </c>
      <c r="C637" s="112" t="str">
        <f t="shared" si="20"/>
        <v/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109"/>
    </row>
    <row r="638" spans="1:54" x14ac:dyDescent="0.2">
      <c r="A638" s="110"/>
      <c r="B638" s="79" t="str">
        <f t="shared" si="21"/>
        <v/>
      </c>
      <c r="C638" s="112" t="str">
        <f t="shared" si="20"/>
        <v/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109"/>
    </row>
    <row r="639" spans="1:54" x14ac:dyDescent="0.2">
      <c r="A639" s="110"/>
      <c r="B639" s="79" t="str">
        <f t="shared" si="21"/>
        <v/>
      </c>
      <c r="C639" s="112" t="str">
        <f t="shared" si="20"/>
        <v/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109"/>
    </row>
    <row r="640" spans="1:54" x14ac:dyDescent="0.2">
      <c r="A640" s="110"/>
      <c r="B640" s="79" t="str">
        <f t="shared" si="21"/>
        <v/>
      </c>
      <c r="C640" s="112" t="str">
        <f t="shared" si="20"/>
        <v/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109"/>
    </row>
    <row r="641" spans="1:54" x14ac:dyDescent="0.2">
      <c r="A641" s="110"/>
      <c r="B641" s="79" t="str">
        <f t="shared" si="21"/>
        <v/>
      </c>
      <c r="C641" s="112" t="str">
        <f t="shared" si="20"/>
        <v/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109"/>
    </row>
    <row r="642" spans="1:54" x14ac:dyDescent="0.2">
      <c r="A642" s="110"/>
      <c r="B642" s="79" t="str">
        <f t="shared" si="21"/>
        <v/>
      </c>
      <c r="C642" s="112" t="str">
        <f t="shared" si="20"/>
        <v/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109"/>
    </row>
    <row r="643" spans="1:54" x14ac:dyDescent="0.2">
      <c r="A643" s="110"/>
      <c r="B643" s="79" t="str">
        <f t="shared" si="21"/>
        <v/>
      </c>
      <c r="C643" s="112" t="str">
        <f t="shared" si="20"/>
        <v/>
      </c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109"/>
    </row>
    <row r="644" spans="1:54" x14ac:dyDescent="0.2">
      <c r="A644" s="110"/>
      <c r="B644" s="79" t="str">
        <f t="shared" si="21"/>
        <v/>
      </c>
      <c r="C644" s="112" t="str">
        <f t="shared" si="20"/>
        <v/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109"/>
    </row>
    <row r="645" spans="1:54" x14ac:dyDescent="0.2">
      <c r="A645" s="110"/>
      <c r="B645" s="79" t="str">
        <f t="shared" si="21"/>
        <v/>
      </c>
      <c r="C645" s="112" t="str">
        <f t="shared" si="20"/>
        <v/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109"/>
    </row>
    <row r="646" spans="1:54" x14ac:dyDescent="0.2">
      <c r="A646" s="110"/>
      <c r="B646" s="79" t="str">
        <f t="shared" si="21"/>
        <v/>
      </c>
      <c r="C646" s="112" t="str">
        <f t="shared" si="20"/>
        <v/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109"/>
    </row>
    <row r="647" spans="1:54" x14ac:dyDescent="0.2">
      <c r="A647" s="110"/>
      <c r="B647" s="79" t="str">
        <f t="shared" si="21"/>
        <v/>
      </c>
      <c r="C647" s="112" t="str">
        <f t="shared" si="20"/>
        <v/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109"/>
    </row>
    <row r="648" spans="1:54" x14ac:dyDescent="0.2">
      <c r="A648" s="110"/>
      <c r="B648" s="79" t="str">
        <f t="shared" si="21"/>
        <v/>
      </c>
      <c r="C648" s="112" t="str">
        <f t="shared" si="20"/>
        <v/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109"/>
    </row>
    <row r="649" spans="1:54" x14ac:dyDescent="0.2">
      <c r="A649" s="110"/>
      <c r="B649" s="79" t="str">
        <f t="shared" si="21"/>
        <v/>
      </c>
      <c r="C649" s="112" t="str">
        <f t="shared" ref="C649:C712" si="22">IF(A649="","",IF(ISERROR(VLOOKUP(TEXT(A649,0),remples,8,0)),IF(ISERROR(VLOOKUP(TEXT(A649,0),rempl_ficha,6,0)),"***** Codigo No Encontrado *****",UPPER((VLOOKUP(TEXT(A649,0),rempl_ficha,6,0)))),VLOOKUP(TEXT(A649,0),remples,8,0)))</f>
        <v/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109"/>
    </row>
    <row r="650" spans="1:54" x14ac:dyDescent="0.2">
      <c r="A650" s="110"/>
      <c r="B650" s="79" t="str">
        <f t="shared" ref="B650:B713" si="23">IF(A650="","",IF(ISERROR(VLOOKUP(TEXT(A650,0),remples,3,0)),IF(ISERROR(VLOOKUP(TEXT(A650,0),rempl_ficha,7,0)),"***** Codigo No Encontrado *****",UPPER((VLOOKUP(TEXT(A650,0),rempl_ficha,7,0)&amp;"   "&amp;VLOOKUP(TEXT(A650,0),rempl_ficha,8,0)&amp;","&amp;VLOOKUP(TEXT(A650,0),rempl_ficha,9,0)))),VLOOKUP(TEXT(A650,0),remples,3,0)))</f>
        <v/>
      </c>
      <c r="C650" s="112" t="str">
        <f t="shared" si="22"/>
        <v/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109"/>
    </row>
    <row r="651" spans="1:54" x14ac:dyDescent="0.2">
      <c r="A651" s="110"/>
      <c r="B651" s="79" t="str">
        <f t="shared" si="23"/>
        <v/>
      </c>
      <c r="C651" s="112" t="str">
        <f t="shared" si="22"/>
        <v/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109"/>
    </row>
    <row r="652" spans="1:54" x14ac:dyDescent="0.2">
      <c r="A652" s="110"/>
      <c r="B652" s="79" t="str">
        <f t="shared" si="23"/>
        <v/>
      </c>
      <c r="C652" s="112" t="str">
        <f t="shared" si="22"/>
        <v/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109"/>
    </row>
    <row r="653" spans="1:54" x14ac:dyDescent="0.2">
      <c r="A653" s="110"/>
      <c r="B653" s="79" t="str">
        <f t="shared" si="23"/>
        <v/>
      </c>
      <c r="C653" s="112" t="str">
        <f t="shared" si="22"/>
        <v/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109"/>
    </row>
    <row r="654" spans="1:54" x14ac:dyDescent="0.2">
      <c r="A654" s="110"/>
      <c r="B654" s="79" t="str">
        <f t="shared" si="23"/>
        <v/>
      </c>
      <c r="C654" s="112" t="str">
        <f t="shared" si="22"/>
        <v/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109"/>
    </row>
    <row r="655" spans="1:54" x14ac:dyDescent="0.2">
      <c r="A655" s="110"/>
      <c r="B655" s="79" t="str">
        <f t="shared" si="23"/>
        <v/>
      </c>
      <c r="C655" s="112" t="str">
        <f t="shared" si="22"/>
        <v/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109"/>
    </row>
    <row r="656" spans="1:54" x14ac:dyDescent="0.2">
      <c r="A656" s="110"/>
      <c r="B656" s="79" t="str">
        <f t="shared" si="23"/>
        <v/>
      </c>
      <c r="C656" s="112" t="str">
        <f t="shared" si="22"/>
        <v/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109"/>
    </row>
    <row r="657" spans="1:54" x14ac:dyDescent="0.2">
      <c r="A657" s="110"/>
      <c r="B657" s="79" t="str">
        <f t="shared" si="23"/>
        <v/>
      </c>
      <c r="C657" s="112" t="str">
        <f t="shared" si="22"/>
        <v/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109"/>
    </row>
    <row r="658" spans="1:54" x14ac:dyDescent="0.2">
      <c r="A658" s="110"/>
      <c r="B658" s="79" t="str">
        <f t="shared" si="23"/>
        <v/>
      </c>
      <c r="C658" s="112" t="str">
        <f t="shared" si="22"/>
        <v/>
      </c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109"/>
    </row>
    <row r="659" spans="1:54" x14ac:dyDescent="0.2">
      <c r="A659" s="110"/>
      <c r="B659" s="79" t="str">
        <f t="shared" si="23"/>
        <v/>
      </c>
      <c r="C659" s="112" t="str">
        <f t="shared" si="22"/>
        <v/>
      </c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109"/>
    </row>
    <row r="660" spans="1:54" x14ac:dyDescent="0.2">
      <c r="A660" s="110"/>
      <c r="B660" s="79" t="str">
        <f t="shared" si="23"/>
        <v/>
      </c>
      <c r="C660" s="112" t="str">
        <f t="shared" si="22"/>
        <v/>
      </c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109"/>
    </row>
    <row r="661" spans="1:54" x14ac:dyDescent="0.2">
      <c r="A661" s="110"/>
      <c r="B661" s="79" t="str">
        <f t="shared" si="23"/>
        <v/>
      </c>
      <c r="C661" s="112" t="str">
        <f t="shared" si="22"/>
        <v/>
      </c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109"/>
    </row>
    <row r="662" spans="1:54" x14ac:dyDescent="0.2">
      <c r="A662" s="110"/>
      <c r="B662" s="79" t="str">
        <f t="shared" si="23"/>
        <v/>
      </c>
      <c r="C662" s="112" t="str">
        <f t="shared" si="22"/>
        <v/>
      </c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109"/>
    </row>
    <row r="663" spans="1:54" x14ac:dyDescent="0.2">
      <c r="A663" s="110"/>
      <c r="B663" s="79" t="str">
        <f t="shared" si="23"/>
        <v/>
      </c>
      <c r="C663" s="112" t="str">
        <f t="shared" si="22"/>
        <v/>
      </c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109"/>
    </row>
    <row r="664" spans="1:54" x14ac:dyDescent="0.2">
      <c r="A664" s="110"/>
      <c r="B664" s="79" t="str">
        <f t="shared" si="23"/>
        <v/>
      </c>
      <c r="C664" s="112" t="str">
        <f t="shared" si="22"/>
        <v/>
      </c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109"/>
    </row>
    <row r="665" spans="1:54" x14ac:dyDescent="0.2">
      <c r="A665" s="110"/>
      <c r="B665" s="79" t="str">
        <f t="shared" si="23"/>
        <v/>
      </c>
      <c r="C665" s="112" t="str">
        <f t="shared" si="22"/>
        <v/>
      </c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109"/>
    </row>
    <row r="666" spans="1:54" x14ac:dyDescent="0.2">
      <c r="A666" s="110"/>
      <c r="B666" s="79" t="str">
        <f t="shared" si="23"/>
        <v/>
      </c>
      <c r="C666" s="112" t="str">
        <f t="shared" si="22"/>
        <v/>
      </c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109"/>
    </row>
    <row r="667" spans="1:54" x14ac:dyDescent="0.2">
      <c r="A667" s="110"/>
      <c r="B667" s="79" t="str">
        <f t="shared" si="23"/>
        <v/>
      </c>
      <c r="C667" s="112" t="str">
        <f t="shared" si="22"/>
        <v/>
      </c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109"/>
    </row>
    <row r="668" spans="1:54" x14ac:dyDescent="0.2">
      <c r="A668" s="110"/>
      <c r="B668" s="79" t="str">
        <f t="shared" si="23"/>
        <v/>
      </c>
      <c r="C668" s="112" t="str">
        <f t="shared" si="22"/>
        <v/>
      </c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109"/>
    </row>
    <row r="669" spans="1:54" x14ac:dyDescent="0.2">
      <c r="A669" s="110"/>
      <c r="B669" s="79" t="str">
        <f t="shared" si="23"/>
        <v/>
      </c>
      <c r="C669" s="112" t="str">
        <f t="shared" si="22"/>
        <v/>
      </c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109"/>
    </row>
    <row r="670" spans="1:54" x14ac:dyDescent="0.2">
      <c r="A670" s="110"/>
      <c r="B670" s="79" t="str">
        <f t="shared" si="23"/>
        <v/>
      </c>
      <c r="C670" s="112" t="str">
        <f t="shared" si="22"/>
        <v/>
      </c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109"/>
    </row>
    <row r="671" spans="1:54" x14ac:dyDescent="0.2">
      <c r="A671" s="110"/>
      <c r="B671" s="79" t="str">
        <f t="shared" si="23"/>
        <v/>
      </c>
      <c r="C671" s="112" t="str">
        <f t="shared" si="22"/>
        <v/>
      </c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109"/>
    </row>
    <row r="672" spans="1:54" x14ac:dyDescent="0.2">
      <c r="A672" s="110"/>
      <c r="B672" s="79" t="str">
        <f t="shared" si="23"/>
        <v/>
      </c>
      <c r="C672" s="112" t="str">
        <f t="shared" si="22"/>
        <v/>
      </c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109"/>
    </row>
    <row r="673" spans="1:54" x14ac:dyDescent="0.2">
      <c r="A673" s="110"/>
      <c r="B673" s="79" t="str">
        <f t="shared" si="23"/>
        <v/>
      </c>
      <c r="C673" s="112" t="str">
        <f t="shared" si="22"/>
        <v/>
      </c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109"/>
    </row>
    <row r="674" spans="1:54" x14ac:dyDescent="0.2">
      <c r="A674" s="110"/>
      <c r="B674" s="79" t="str">
        <f t="shared" si="23"/>
        <v/>
      </c>
      <c r="C674" s="112" t="str">
        <f t="shared" si="22"/>
        <v/>
      </c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109"/>
    </row>
    <row r="675" spans="1:54" x14ac:dyDescent="0.2">
      <c r="A675" s="110"/>
      <c r="B675" s="79" t="str">
        <f t="shared" si="23"/>
        <v/>
      </c>
      <c r="C675" s="112" t="str">
        <f t="shared" si="22"/>
        <v/>
      </c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109"/>
    </row>
    <row r="676" spans="1:54" x14ac:dyDescent="0.2">
      <c r="A676" s="110"/>
      <c r="B676" s="79" t="str">
        <f t="shared" si="23"/>
        <v/>
      </c>
      <c r="C676" s="112" t="str">
        <f t="shared" si="22"/>
        <v/>
      </c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109"/>
    </row>
    <row r="677" spans="1:54" x14ac:dyDescent="0.2">
      <c r="A677" s="110"/>
      <c r="B677" s="79" t="str">
        <f t="shared" si="23"/>
        <v/>
      </c>
      <c r="C677" s="112" t="str">
        <f t="shared" si="22"/>
        <v/>
      </c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109"/>
    </row>
    <row r="678" spans="1:54" x14ac:dyDescent="0.2">
      <c r="A678" s="110"/>
      <c r="B678" s="79" t="str">
        <f t="shared" si="23"/>
        <v/>
      </c>
      <c r="C678" s="112" t="str">
        <f t="shared" si="22"/>
        <v/>
      </c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109"/>
    </row>
    <row r="679" spans="1:54" x14ac:dyDescent="0.2">
      <c r="A679" s="110"/>
      <c r="B679" s="79" t="str">
        <f t="shared" si="23"/>
        <v/>
      </c>
      <c r="C679" s="112" t="str">
        <f t="shared" si="22"/>
        <v/>
      </c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109"/>
    </row>
    <row r="680" spans="1:54" x14ac:dyDescent="0.2">
      <c r="A680" s="110"/>
      <c r="B680" s="79" t="str">
        <f t="shared" si="23"/>
        <v/>
      </c>
      <c r="C680" s="112" t="str">
        <f t="shared" si="22"/>
        <v/>
      </c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109"/>
    </row>
    <row r="681" spans="1:54" x14ac:dyDescent="0.2">
      <c r="A681" s="110"/>
      <c r="B681" s="79" t="str">
        <f t="shared" si="23"/>
        <v/>
      </c>
      <c r="C681" s="112" t="str">
        <f t="shared" si="22"/>
        <v/>
      </c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109"/>
    </row>
    <row r="682" spans="1:54" x14ac:dyDescent="0.2">
      <c r="A682" s="110"/>
      <c r="B682" s="79" t="str">
        <f t="shared" si="23"/>
        <v/>
      </c>
      <c r="C682" s="112" t="str">
        <f t="shared" si="22"/>
        <v/>
      </c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109"/>
    </row>
    <row r="683" spans="1:54" x14ac:dyDescent="0.2">
      <c r="A683" s="110"/>
      <c r="B683" s="79" t="str">
        <f t="shared" si="23"/>
        <v/>
      </c>
      <c r="C683" s="112" t="str">
        <f t="shared" si="22"/>
        <v/>
      </c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109"/>
    </row>
    <row r="684" spans="1:54" x14ac:dyDescent="0.2">
      <c r="A684" s="110"/>
      <c r="B684" s="79" t="str">
        <f t="shared" si="23"/>
        <v/>
      </c>
      <c r="C684" s="112" t="str">
        <f t="shared" si="22"/>
        <v/>
      </c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109"/>
    </row>
    <row r="685" spans="1:54" x14ac:dyDescent="0.2">
      <c r="A685" s="110"/>
      <c r="B685" s="79" t="str">
        <f t="shared" si="23"/>
        <v/>
      </c>
      <c r="C685" s="112" t="str">
        <f t="shared" si="22"/>
        <v/>
      </c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109"/>
    </row>
    <row r="686" spans="1:54" x14ac:dyDescent="0.2">
      <c r="A686" s="110"/>
      <c r="B686" s="79" t="str">
        <f t="shared" si="23"/>
        <v/>
      </c>
      <c r="C686" s="112" t="str">
        <f t="shared" si="22"/>
        <v/>
      </c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109"/>
    </row>
    <row r="687" spans="1:54" x14ac:dyDescent="0.2">
      <c r="A687" s="110"/>
      <c r="B687" s="79" t="str">
        <f t="shared" si="23"/>
        <v/>
      </c>
      <c r="C687" s="112" t="str">
        <f t="shared" si="22"/>
        <v/>
      </c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109"/>
    </row>
    <row r="688" spans="1:54" x14ac:dyDescent="0.2">
      <c r="A688" s="110"/>
      <c r="B688" s="79" t="str">
        <f t="shared" si="23"/>
        <v/>
      </c>
      <c r="C688" s="112" t="str">
        <f t="shared" si="22"/>
        <v/>
      </c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109"/>
    </row>
    <row r="689" spans="1:54" x14ac:dyDescent="0.2">
      <c r="A689" s="110"/>
      <c r="B689" s="79" t="str">
        <f t="shared" si="23"/>
        <v/>
      </c>
      <c r="C689" s="112" t="str">
        <f t="shared" si="22"/>
        <v/>
      </c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109"/>
    </row>
    <row r="690" spans="1:54" x14ac:dyDescent="0.2">
      <c r="A690" s="110"/>
      <c r="B690" s="79" t="str">
        <f t="shared" si="23"/>
        <v/>
      </c>
      <c r="C690" s="112" t="str">
        <f t="shared" si="22"/>
        <v/>
      </c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109"/>
    </row>
    <row r="691" spans="1:54" x14ac:dyDescent="0.2">
      <c r="A691" s="110"/>
      <c r="B691" s="79" t="str">
        <f t="shared" si="23"/>
        <v/>
      </c>
      <c r="C691" s="112" t="str">
        <f t="shared" si="22"/>
        <v/>
      </c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109"/>
    </row>
    <row r="692" spans="1:54" x14ac:dyDescent="0.2">
      <c r="A692" s="110"/>
      <c r="B692" s="79" t="str">
        <f t="shared" si="23"/>
        <v/>
      </c>
      <c r="C692" s="112" t="str">
        <f t="shared" si="22"/>
        <v/>
      </c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109"/>
    </row>
    <row r="693" spans="1:54" x14ac:dyDescent="0.2">
      <c r="A693" s="110"/>
      <c r="B693" s="79" t="str">
        <f t="shared" si="23"/>
        <v/>
      </c>
      <c r="C693" s="112" t="str">
        <f t="shared" si="22"/>
        <v/>
      </c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109"/>
    </row>
    <row r="694" spans="1:54" x14ac:dyDescent="0.2">
      <c r="A694" s="110"/>
      <c r="B694" s="79" t="str">
        <f t="shared" si="23"/>
        <v/>
      </c>
      <c r="C694" s="112" t="str">
        <f t="shared" si="22"/>
        <v/>
      </c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109"/>
    </row>
    <row r="695" spans="1:54" x14ac:dyDescent="0.2">
      <c r="A695" s="110"/>
      <c r="B695" s="79" t="str">
        <f t="shared" si="23"/>
        <v/>
      </c>
      <c r="C695" s="112" t="str">
        <f t="shared" si="22"/>
        <v/>
      </c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109"/>
    </row>
    <row r="696" spans="1:54" x14ac:dyDescent="0.2">
      <c r="A696" s="110"/>
      <c r="B696" s="79" t="str">
        <f t="shared" si="23"/>
        <v/>
      </c>
      <c r="C696" s="112" t="str">
        <f t="shared" si="22"/>
        <v/>
      </c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109"/>
    </row>
    <row r="697" spans="1:54" x14ac:dyDescent="0.2">
      <c r="A697" s="110"/>
      <c r="B697" s="79" t="str">
        <f t="shared" si="23"/>
        <v/>
      </c>
      <c r="C697" s="112" t="str">
        <f t="shared" si="22"/>
        <v/>
      </c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109"/>
    </row>
    <row r="698" spans="1:54" x14ac:dyDescent="0.2">
      <c r="A698" s="110"/>
      <c r="B698" s="79" t="str">
        <f t="shared" si="23"/>
        <v/>
      </c>
      <c r="C698" s="112" t="str">
        <f t="shared" si="22"/>
        <v/>
      </c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109"/>
    </row>
    <row r="699" spans="1:54" x14ac:dyDescent="0.2">
      <c r="A699" s="110"/>
      <c r="B699" s="79" t="str">
        <f t="shared" si="23"/>
        <v/>
      </c>
      <c r="C699" s="112" t="str">
        <f t="shared" si="22"/>
        <v/>
      </c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109"/>
    </row>
    <row r="700" spans="1:54" x14ac:dyDescent="0.2">
      <c r="A700" s="110"/>
      <c r="B700" s="79" t="str">
        <f t="shared" si="23"/>
        <v/>
      </c>
      <c r="C700" s="112" t="str">
        <f t="shared" si="22"/>
        <v/>
      </c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109"/>
    </row>
    <row r="701" spans="1:54" x14ac:dyDescent="0.2">
      <c r="A701" s="110"/>
      <c r="B701" s="79" t="str">
        <f t="shared" si="23"/>
        <v/>
      </c>
      <c r="C701" s="112" t="str">
        <f t="shared" si="22"/>
        <v/>
      </c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109"/>
    </row>
    <row r="702" spans="1:54" x14ac:dyDescent="0.2">
      <c r="A702" s="110"/>
      <c r="B702" s="79" t="str">
        <f t="shared" si="23"/>
        <v/>
      </c>
      <c r="C702" s="112" t="str">
        <f t="shared" si="22"/>
        <v/>
      </c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109"/>
    </row>
    <row r="703" spans="1:54" x14ac:dyDescent="0.2">
      <c r="A703" s="110"/>
      <c r="B703" s="79" t="str">
        <f t="shared" si="23"/>
        <v/>
      </c>
      <c r="C703" s="112" t="str">
        <f t="shared" si="22"/>
        <v/>
      </c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109"/>
    </row>
    <row r="704" spans="1:54" x14ac:dyDescent="0.2">
      <c r="A704" s="110"/>
      <c r="B704" s="79" t="str">
        <f t="shared" si="23"/>
        <v/>
      </c>
      <c r="C704" s="112" t="str">
        <f t="shared" si="22"/>
        <v/>
      </c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109"/>
    </row>
    <row r="705" spans="1:54" x14ac:dyDescent="0.2">
      <c r="A705" s="110"/>
      <c r="B705" s="79" t="str">
        <f t="shared" si="23"/>
        <v/>
      </c>
      <c r="C705" s="112" t="str">
        <f t="shared" si="22"/>
        <v/>
      </c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109"/>
    </row>
    <row r="706" spans="1:54" x14ac:dyDescent="0.2">
      <c r="A706" s="110"/>
      <c r="B706" s="79" t="str">
        <f t="shared" si="23"/>
        <v/>
      </c>
      <c r="C706" s="112" t="str">
        <f t="shared" si="22"/>
        <v/>
      </c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109"/>
    </row>
    <row r="707" spans="1:54" x14ac:dyDescent="0.2">
      <c r="A707" s="110"/>
      <c r="B707" s="79" t="str">
        <f t="shared" si="23"/>
        <v/>
      </c>
      <c r="C707" s="112" t="str">
        <f t="shared" si="22"/>
        <v/>
      </c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109"/>
    </row>
    <row r="708" spans="1:54" x14ac:dyDescent="0.2">
      <c r="A708" s="110"/>
      <c r="B708" s="79" t="str">
        <f t="shared" si="23"/>
        <v/>
      </c>
      <c r="C708" s="112" t="str">
        <f t="shared" si="22"/>
        <v/>
      </c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109"/>
    </row>
    <row r="709" spans="1:54" x14ac:dyDescent="0.2">
      <c r="A709" s="110"/>
      <c r="B709" s="79" t="str">
        <f t="shared" si="23"/>
        <v/>
      </c>
      <c r="C709" s="112" t="str">
        <f t="shared" si="22"/>
        <v/>
      </c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109"/>
    </row>
    <row r="710" spans="1:54" x14ac:dyDescent="0.2">
      <c r="A710" s="110"/>
      <c r="B710" s="79" t="str">
        <f t="shared" si="23"/>
        <v/>
      </c>
      <c r="C710" s="112" t="str">
        <f t="shared" si="22"/>
        <v/>
      </c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109"/>
    </row>
    <row r="711" spans="1:54" x14ac:dyDescent="0.2">
      <c r="A711" s="110"/>
      <c r="B711" s="79" t="str">
        <f t="shared" si="23"/>
        <v/>
      </c>
      <c r="C711" s="112" t="str">
        <f t="shared" si="22"/>
        <v/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109"/>
    </row>
    <row r="712" spans="1:54" x14ac:dyDescent="0.2">
      <c r="A712" s="110"/>
      <c r="B712" s="79" t="str">
        <f t="shared" si="23"/>
        <v/>
      </c>
      <c r="C712" s="112" t="str">
        <f t="shared" si="22"/>
        <v/>
      </c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109"/>
    </row>
    <row r="713" spans="1:54" x14ac:dyDescent="0.2">
      <c r="A713" s="110"/>
      <c r="B713" s="79" t="str">
        <f t="shared" si="23"/>
        <v/>
      </c>
      <c r="C713" s="112" t="str">
        <f t="shared" ref="C713:C776" si="24">IF(A713="","",IF(ISERROR(VLOOKUP(TEXT(A713,0),remples,8,0)),IF(ISERROR(VLOOKUP(TEXT(A713,0),rempl_ficha,6,0)),"***** Codigo No Encontrado *****",UPPER((VLOOKUP(TEXT(A713,0),rempl_ficha,6,0)))),VLOOKUP(TEXT(A713,0),remples,8,0)))</f>
        <v/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109"/>
    </row>
    <row r="714" spans="1:54" x14ac:dyDescent="0.2">
      <c r="A714" s="110"/>
      <c r="B714" s="79" t="str">
        <f t="shared" ref="B714:B777" si="25">IF(A714="","",IF(ISERROR(VLOOKUP(TEXT(A714,0),remples,3,0)),IF(ISERROR(VLOOKUP(TEXT(A714,0),rempl_ficha,7,0)),"***** Codigo No Encontrado *****",UPPER((VLOOKUP(TEXT(A714,0),rempl_ficha,7,0)&amp;"   "&amp;VLOOKUP(TEXT(A714,0),rempl_ficha,8,0)&amp;","&amp;VLOOKUP(TEXT(A714,0),rempl_ficha,9,0)))),VLOOKUP(TEXT(A714,0),remples,3,0)))</f>
        <v/>
      </c>
      <c r="C714" s="112" t="str">
        <f t="shared" si="24"/>
        <v/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109"/>
    </row>
    <row r="715" spans="1:54" x14ac:dyDescent="0.2">
      <c r="A715" s="110"/>
      <c r="B715" s="79" t="str">
        <f t="shared" si="25"/>
        <v/>
      </c>
      <c r="C715" s="112" t="str">
        <f t="shared" si="24"/>
        <v/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109"/>
    </row>
    <row r="716" spans="1:54" x14ac:dyDescent="0.2">
      <c r="A716" s="110"/>
      <c r="B716" s="79" t="str">
        <f t="shared" si="25"/>
        <v/>
      </c>
      <c r="C716" s="112" t="str">
        <f t="shared" si="24"/>
        <v/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109"/>
    </row>
    <row r="717" spans="1:54" x14ac:dyDescent="0.2">
      <c r="A717" s="110"/>
      <c r="B717" s="79" t="str">
        <f t="shared" si="25"/>
        <v/>
      </c>
      <c r="C717" s="112" t="str">
        <f t="shared" si="24"/>
        <v/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109"/>
    </row>
    <row r="718" spans="1:54" x14ac:dyDescent="0.2">
      <c r="A718" s="110"/>
      <c r="B718" s="79" t="str">
        <f t="shared" si="25"/>
        <v/>
      </c>
      <c r="C718" s="112" t="str">
        <f t="shared" si="24"/>
        <v/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109"/>
    </row>
    <row r="719" spans="1:54" x14ac:dyDescent="0.2">
      <c r="A719" s="110"/>
      <c r="B719" s="79" t="str">
        <f t="shared" si="25"/>
        <v/>
      </c>
      <c r="C719" s="112" t="str">
        <f t="shared" si="24"/>
        <v/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109"/>
    </row>
    <row r="720" spans="1:54" x14ac:dyDescent="0.2">
      <c r="A720" s="110"/>
      <c r="B720" s="79" t="str">
        <f t="shared" si="25"/>
        <v/>
      </c>
      <c r="C720" s="112" t="str">
        <f t="shared" si="24"/>
        <v/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109"/>
    </row>
    <row r="721" spans="1:54" x14ac:dyDescent="0.2">
      <c r="A721" s="110"/>
      <c r="B721" s="79" t="str">
        <f t="shared" si="25"/>
        <v/>
      </c>
      <c r="C721" s="112" t="str">
        <f t="shared" si="24"/>
        <v/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109"/>
    </row>
    <row r="722" spans="1:54" x14ac:dyDescent="0.2">
      <c r="A722" s="110"/>
      <c r="B722" s="79" t="str">
        <f t="shared" si="25"/>
        <v/>
      </c>
      <c r="C722" s="112" t="str">
        <f t="shared" si="24"/>
        <v/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109"/>
    </row>
    <row r="723" spans="1:54" x14ac:dyDescent="0.2">
      <c r="A723" s="110"/>
      <c r="B723" s="79" t="str">
        <f t="shared" si="25"/>
        <v/>
      </c>
      <c r="C723" s="112" t="str">
        <f t="shared" si="24"/>
        <v/>
      </c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109"/>
    </row>
    <row r="724" spans="1:54" x14ac:dyDescent="0.2">
      <c r="A724" s="110"/>
      <c r="B724" s="79" t="str">
        <f t="shared" si="25"/>
        <v/>
      </c>
      <c r="C724" s="112" t="str">
        <f t="shared" si="24"/>
        <v/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109"/>
    </row>
    <row r="725" spans="1:54" x14ac:dyDescent="0.2">
      <c r="A725" s="110"/>
      <c r="B725" s="79" t="str">
        <f t="shared" si="25"/>
        <v/>
      </c>
      <c r="C725" s="112" t="str">
        <f t="shared" si="24"/>
        <v/>
      </c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109"/>
    </row>
    <row r="726" spans="1:54" x14ac:dyDescent="0.2">
      <c r="A726" s="110"/>
      <c r="B726" s="79" t="str">
        <f t="shared" si="25"/>
        <v/>
      </c>
      <c r="C726" s="112" t="str">
        <f t="shared" si="24"/>
        <v/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109"/>
    </row>
    <row r="727" spans="1:54" x14ac:dyDescent="0.2">
      <c r="A727" s="110"/>
      <c r="B727" s="79" t="str">
        <f t="shared" si="25"/>
        <v/>
      </c>
      <c r="C727" s="112" t="str">
        <f t="shared" si="24"/>
        <v/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109"/>
    </row>
    <row r="728" spans="1:54" x14ac:dyDescent="0.2">
      <c r="A728" s="110"/>
      <c r="B728" s="79" t="str">
        <f t="shared" si="25"/>
        <v/>
      </c>
      <c r="C728" s="112" t="str">
        <f t="shared" si="24"/>
        <v/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109"/>
    </row>
    <row r="729" spans="1:54" x14ac:dyDescent="0.2">
      <c r="A729" s="110"/>
      <c r="B729" s="79" t="str">
        <f t="shared" si="25"/>
        <v/>
      </c>
      <c r="C729" s="112" t="str">
        <f t="shared" si="24"/>
        <v/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109"/>
    </row>
    <row r="730" spans="1:54" x14ac:dyDescent="0.2">
      <c r="A730" s="110"/>
      <c r="B730" s="79" t="str">
        <f t="shared" si="25"/>
        <v/>
      </c>
      <c r="C730" s="112" t="str">
        <f t="shared" si="24"/>
        <v/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109"/>
    </row>
    <row r="731" spans="1:54" x14ac:dyDescent="0.2">
      <c r="A731" s="110"/>
      <c r="B731" s="79" t="str">
        <f t="shared" si="25"/>
        <v/>
      </c>
      <c r="C731" s="112" t="str">
        <f t="shared" si="24"/>
        <v/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109"/>
    </row>
    <row r="732" spans="1:54" x14ac:dyDescent="0.2">
      <c r="A732" s="110"/>
      <c r="B732" s="79" t="str">
        <f t="shared" si="25"/>
        <v/>
      </c>
      <c r="C732" s="112" t="str">
        <f t="shared" si="24"/>
        <v/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109"/>
    </row>
    <row r="733" spans="1:54" x14ac:dyDescent="0.2">
      <c r="A733" s="110"/>
      <c r="B733" s="79" t="str">
        <f t="shared" si="25"/>
        <v/>
      </c>
      <c r="C733" s="112" t="str">
        <f t="shared" si="24"/>
        <v/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109"/>
    </row>
    <row r="734" spans="1:54" x14ac:dyDescent="0.2">
      <c r="A734" s="110"/>
      <c r="B734" s="79" t="str">
        <f t="shared" si="25"/>
        <v/>
      </c>
      <c r="C734" s="112" t="str">
        <f t="shared" si="24"/>
        <v/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109"/>
    </row>
    <row r="735" spans="1:54" x14ac:dyDescent="0.2">
      <c r="A735" s="110"/>
      <c r="B735" s="79" t="str">
        <f t="shared" si="25"/>
        <v/>
      </c>
      <c r="C735" s="112" t="str">
        <f t="shared" si="24"/>
        <v/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109"/>
    </row>
    <row r="736" spans="1:54" x14ac:dyDescent="0.2">
      <c r="A736" s="110"/>
      <c r="B736" s="79" t="str">
        <f t="shared" si="25"/>
        <v/>
      </c>
      <c r="C736" s="112" t="str">
        <f t="shared" si="24"/>
        <v/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109"/>
    </row>
    <row r="737" spans="1:54" x14ac:dyDescent="0.2">
      <c r="A737" s="110"/>
      <c r="B737" s="79" t="str">
        <f t="shared" si="25"/>
        <v/>
      </c>
      <c r="C737" s="112" t="str">
        <f t="shared" si="24"/>
        <v/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109"/>
    </row>
    <row r="738" spans="1:54" x14ac:dyDescent="0.2">
      <c r="A738" s="110"/>
      <c r="B738" s="79" t="str">
        <f t="shared" si="25"/>
        <v/>
      </c>
      <c r="C738" s="112" t="str">
        <f t="shared" si="24"/>
        <v/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109"/>
    </row>
    <row r="739" spans="1:54" x14ac:dyDescent="0.2">
      <c r="A739" s="110"/>
      <c r="B739" s="79" t="str">
        <f t="shared" si="25"/>
        <v/>
      </c>
      <c r="C739" s="112" t="str">
        <f t="shared" si="24"/>
        <v/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109"/>
    </row>
    <row r="740" spans="1:54" x14ac:dyDescent="0.2">
      <c r="A740" s="110"/>
      <c r="B740" s="79" t="str">
        <f t="shared" si="25"/>
        <v/>
      </c>
      <c r="C740" s="112" t="str">
        <f t="shared" si="24"/>
        <v/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109"/>
    </row>
    <row r="741" spans="1:54" x14ac:dyDescent="0.2">
      <c r="A741" s="110"/>
      <c r="B741" s="79" t="str">
        <f t="shared" si="25"/>
        <v/>
      </c>
      <c r="C741" s="112" t="str">
        <f t="shared" si="24"/>
        <v/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109"/>
    </row>
    <row r="742" spans="1:54" x14ac:dyDescent="0.2">
      <c r="A742" s="110"/>
      <c r="B742" s="79" t="str">
        <f t="shared" si="25"/>
        <v/>
      </c>
      <c r="C742" s="112" t="str">
        <f t="shared" si="24"/>
        <v/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109"/>
    </row>
    <row r="743" spans="1:54" x14ac:dyDescent="0.2">
      <c r="A743" s="110"/>
      <c r="B743" s="79" t="str">
        <f t="shared" si="25"/>
        <v/>
      </c>
      <c r="C743" s="112" t="str">
        <f t="shared" si="24"/>
        <v/>
      </c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109"/>
    </row>
    <row r="744" spans="1:54" x14ac:dyDescent="0.2">
      <c r="A744" s="110"/>
      <c r="B744" s="79" t="str">
        <f t="shared" si="25"/>
        <v/>
      </c>
      <c r="C744" s="112" t="str">
        <f t="shared" si="24"/>
        <v/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109"/>
    </row>
    <row r="745" spans="1:54" x14ac:dyDescent="0.2">
      <c r="A745" s="110"/>
      <c r="B745" s="79" t="str">
        <f t="shared" si="25"/>
        <v/>
      </c>
      <c r="C745" s="112" t="str">
        <f t="shared" si="24"/>
        <v/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109"/>
    </row>
    <row r="746" spans="1:54" x14ac:dyDescent="0.2">
      <c r="A746" s="110"/>
      <c r="B746" s="79" t="str">
        <f t="shared" si="25"/>
        <v/>
      </c>
      <c r="C746" s="112" t="str">
        <f t="shared" si="24"/>
        <v/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109"/>
    </row>
    <row r="747" spans="1:54" x14ac:dyDescent="0.2">
      <c r="A747" s="110"/>
      <c r="B747" s="79" t="str">
        <f t="shared" si="25"/>
        <v/>
      </c>
      <c r="C747" s="112" t="str">
        <f t="shared" si="24"/>
        <v/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109"/>
    </row>
    <row r="748" spans="1:54" x14ac:dyDescent="0.2">
      <c r="A748" s="110"/>
      <c r="B748" s="79" t="str">
        <f t="shared" si="25"/>
        <v/>
      </c>
      <c r="C748" s="112" t="str">
        <f t="shared" si="24"/>
        <v/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109"/>
    </row>
    <row r="749" spans="1:54" x14ac:dyDescent="0.2">
      <c r="A749" s="110"/>
      <c r="B749" s="79" t="str">
        <f t="shared" si="25"/>
        <v/>
      </c>
      <c r="C749" s="112" t="str">
        <f t="shared" si="24"/>
        <v/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109"/>
    </row>
    <row r="750" spans="1:54" x14ac:dyDescent="0.2">
      <c r="A750" s="110"/>
      <c r="B750" s="79" t="str">
        <f t="shared" si="25"/>
        <v/>
      </c>
      <c r="C750" s="112" t="str">
        <f t="shared" si="24"/>
        <v/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109"/>
    </row>
    <row r="751" spans="1:54" x14ac:dyDescent="0.2">
      <c r="A751" s="110"/>
      <c r="B751" s="79" t="str">
        <f t="shared" si="25"/>
        <v/>
      </c>
      <c r="C751" s="112" t="str">
        <f t="shared" si="24"/>
        <v/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109"/>
    </row>
    <row r="752" spans="1:54" x14ac:dyDescent="0.2">
      <c r="A752" s="110"/>
      <c r="B752" s="79" t="str">
        <f t="shared" si="25"/>
        <v/>
      </c>
      <c r="C752" s="112" t="str">
        <f t="shared" si="24"/>
        <v/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109"/>
    </row>
    <row r="753" spans="1:54" x14ac:dyDescent="0.2">
      <c r="A753" s="110"/>
      <c r="B753" s="79" t="str">
        <f t="shared" si="25"/>
        <v/>
      </c>
      <c r="C753" s="112" t="str">
        <f t="shared" si="24"/>
        <v/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109"/>
    </row>
    <row r="754" spans="1:54" x14ac:dyDescent="0.2">
      <c r="A754" s="110"/>
      <c r="B754" s="79" t="str">
        <f t="shared" si="25"/>
        <v/>
      </c>
      <c r="C754" s="112" t="str">
        <f t="shared" si="24"/>
        <v/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109"/>
    </row>
    <row r="755" spans="1:54" x14ac:dyDescent="0.2">
      <c r="A755" s="110"/>
      <c r="B755" s="79" t="str">
        <f t="shared" si="25"/>
        <v/>
      </c>
      <c r="C755" s="112" t="str">
        <f t="shared" si="24"/>
        <v/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109"/>
    </row>
    <row r="756" spans="1:54" x14ac:dyDescent="0.2">
      <c r="A756" s="110"/>
      <c r="B756" s="79" t="str">
        <f t="shared" si="25"/>
        <v/>
      </c>
      <c r="C756" s="112" t="str">
        <f t="shared" si="24"/>
        <v/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109"/>
    </row>
    <row r="757" spans="1:54" x14ac:dyDescent="0.2">
      <c r="A757" s="110"/>
      <c r="B757" s="79" t="str">
        <f t="shared" si="25"/>
        <v/>
      </c>
      <c r="C757" s="112" t="str">
        <f t="shared" si="24"/>
        <v/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109"/>
    </row>
    <row r="758" spans="1:54" x14ac:dyDescent="0.2">
      <c r="A758" s="110"/>
      <c r="B758" s="79" t="str">
        <f t="shared" si="25"/>
        <v/>
      </c>
      <c r="C758" s="112" t="str">
        <f t="shared" si="24"/>
        <v/>
      </c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109"/>
    </row>
    <row r="759" spans="1:54" x14ac:dyDescent="0.2">
      <c r="A759" s="110"/>
      <c r="B759" s="79" t="str">
        <f t="shared" si="25"/>
        <v/>
      </c>
      <c r="C759" s="112" t="str">
        <f t="shared" si="24"/>
        <v/>
      </c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109"/>
    </row>
    <row r="760" spans="1:54" x14ac:dyDescent="0.2">
      <c r="A760" s="110"/>
      <c r="B760" s="79" t="str">
        <f t="shared" si="25"/>
        <v/>
      </c>
      <c r="C760" s="112" t="str">
        <f t="shared" si="24"/>
        <v/>
      </c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109"/>
    </row>
    <row r="761" spans="1:54" x14ac:dyDescent="0.2">
      <c r="A761" s="110"/>
      <c r="B761" s="79" t="str">
        <f t="shared" si="25"/>
        <v/>
      </c>
      <c r="C761" s="112" t="str">
        <f t="shared" si="24"/>
        <v/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109"/>
    </row>
    <row r="762" spans="1:54" x14ac:dyDescent="0.2">
      <c r="A762" s="110"/>
      <c r="B762" s="79" t="str">
        <f t="shared" si="25"/>
        <v/>
      </c>
      <c r="C762" s="112" t="str">
        <f t="shared" si="24"/>
        <v/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109"/>
    </row>
    <row r="763" spans="1:54" x14ac:dyDescent="0.2">
      <c r="A763" s="110"/>
      <c r="B763" s="79" t="str">
        <f t="shared" si="25"/>
        <v/>
      </c>
      <c r="C763" s="112" t="str">
        <f t="shared" si="24"/>
        <v/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109"/>
    </row>
    <row r="764" spans="1:54" x14ac:dyDescent="0.2">
      <c r="A764" s="110"/>
      <c r="B764" s="79" t="str">
        <f t="shared" si="25"/>
        <v/>
      </c>
      <c r="C764" s="112" t="str">
        <f t="shared" si="24"/>
        <v/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109"/>
    </row>
    <row r="765" spans="1:54" x14ac:dyDescent="0.2">
      <c r="A765" s="110"/>
      <c r="B765" s="79" t="str">
        <f t="shared" si="25"/>
        <v/>
      </c>
      <c r="C765" s="112" t="str">
        <f t="shared" si="24"/>
        <v/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109"/>
    </row>
    <row r="766" spans="1:54" x14ac:dyDescent="0.2">
      <c r="A766" s="110"/>
      <c r="B766" s="79" t="str">
        <f t="shared" si="25"/>
        <v/>
      </c>
      <c r="C766" s="112" t="str">
        <f t="shared" si="24"/>
        <v/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109"/>
    </row>
    <row r="767" spans="1:54" x14ac:dyDescent="0.2">
      <c r="A767" s="110"/>
      <c r="B767" s="79" t="str">
        <f t="shared" si="25"/>
        <v/>
      </c>
      <c r="C767" s="112" t="str">
        <f t="shared" si="24"/>
        <v/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109"/>
    </row>
    <row r="768" spans="1:54" x14ac:dyDescent="0.2">
      <c r="A768" s="110"/>
      <c r="B768" s="79" t="str">
        <f t="shared" si="25"/>
        <v/>
      </c>
      <c r="C768" s="112" t="str">
        <f t="shared" si="24"/>
        <v/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109"/>
    </row>
    <row r="769" spans="1:54" x14ac:dyDescent="0.2">
      <c r="A769" s="110"/>
      <c r="B769" s="79" t="str">
        <f t="shared" si="25"/>
        <v/>
      </c>
      <c r="C769" s="112" t="str">
        <f t="shared" si="24"/>
        <v/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109"/>
    </row>
    <row r="770" spans="1:54" x14ac:dyDescent="0.2">
      <c r="A770" s="110"/>
      <c r="B770" s="79" t="str">
        <f t="shared" si="25"/>
        <v/>
      </c>
      <c r="C770" s="112" t="str">
        <f t="shared" si="24"/>
        <v/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109"/>
    </row>
    <row r="771" spans="1:54" x14ac:dyDescent="0.2">
      <c r="A771" s="110"/>
      <c r="B771" s="79" t="str">
        <f t="shared" si="25"/>
        <v/>
      </c>
      <c r="C771" s="112" t="str">
        <f t="shared" si="24"/>
        <v/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109"/>
    </row>
    <row r="772" spans="1:54" x14ac:dyDescent="0.2">
      <c r="A772" s="110"/>
      <c r="B772" s="79" t="str">
        <f t="shared" si="25"/>
        <v/>
      </c>
      <c r="C772" s="112" t="str">
        <f t="shared" si="24"/>
        <v/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109"/>
    </row>
    <row r="773" spans="1:54" x14ac:dyDescent="0.2">
      <c r="A773" s="110"/>
      <c r="B773" s="79" t="str">
        <f t="shared" si="25"/>
        <v/>
      </c>
      <c r="C773" s="112" t="str">
        <f t="shared" si="24"/>
        <v/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109"/>
    </row>
    <row r="774" spans="1:54" x14ac:dyDescent="0.2">
      <c r="A774" s="110"/>
      <c r="B774" s="79" t="str">
        <f t="shared" si="25"/>
        <v/>
      </c>
      <c r="C774" s="112" t="str">
        <f t="shared" si="24"/>
        <v/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109"/>
    </row>
    <row r="775" spans="1:54" x14ac:dyDescent="0.2">
      <c r="A775" s="110"/>
      <c r="B775" s="79" t="str">
        <f t="shared" si="25"/>
        <v/>
      </c>
      <c r="C775" s="112" t="str">
        <f t="shared" si="24"/>
        <v/>
      </c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109"/>
    </row>
    <row r="776" spans="1:54" x14ac:dyDescent="0.2">
      <c r="A776" s="110"/>
      <c r="B776" s="79" t="str">
        <f t="shared" si="25"/>
        <v/>
      </c>
      <c r="C776" s="112" t="str">
        <f t="shared" si="24"/>
        <v/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109"/>
    </row>
    <row r="777" spans="1:54" x14ac:dyDescent="0.2">
      <c r="A777" s="110"/>
      <c r="B777" s="79" t="str">
        <f t="shared" si="25"/>
        <v/>
      </c>
      <c r="C777" s="112" t="str">
        <f t="shared" ref="C777:C840" si="26">IF(A777="","",IF(ISERROR(VLOOKUP(TEXT(A777,0),remples,8,0)),IF(ISERROR(VLOOKUP(TEXT(A777,0),rempl_ficha,6,0)),"***** Codigo No Encontrado *****",UPPER((VLOOKUP(TEXT(A777,0),rempl_ficha,6,0)))),VLOOKUP(TEXT(A777,0),remples,8,0)))</f>
        <v/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109"/>
    </row>
    <row r="778" spans="1:54" x14ac:dyDescent="0.2">
      <c r="A778" s="110"/>
      <c r="B778" s="79" t="str">
        <f t="shared" ref="B778:B841" si="27">IF(A778="","",IF(ISERROR(VLOOKUP(TEXT(A778,0),remples,3,0)),IF(ISERROR(VLOOKUP(TEXT(A778,0),rempl_ficha,7,0)),"***** Codigo No Encontrado *****",UPPER((VLOOKUP(TEXT(A778,0),rempl_ficha,7,0)&amp;"   "&amp;VLOOKUP(TEXT(A778,0),rempl_ficha,8,0)&amp;","&amp;VLOOKUP(TEXT(A778,0),rempl_ficha,9,0)))),VLOOKUP(TEXT(A778,0),remples,3,0)))</f>
        <v/>
      </c>
      <c r="C778" s="112" t="str">
        <f t="shared" si="26"/>
        <v/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109"/>
    </row>
    <row r="779" spans="1:54" x14ac:dyDescent="0.2">
      <c r="A779" s="110"/>
      <c r="B779" s="79" t="str">
        <f t="shared" si="27"/>
        <v/>
      </c>
      <c r="C779" s="112" t="str">
        <f t="shared" si="26"/>
        <v/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109"/>
    </row>
    <row r="780" spans="1:54" x14ac:dyDescent="0.2">
      <c r="A780" s="110"/>
      <c r="B780" s="79" t="str">
        <f t="shared" si="27"/>
        <v/>
      </c>
      <c r="C780" s="112" t="str">
        <f t="shared" si="26"/>
        <v/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109"/>
    </row>
    <row r="781" spans="1:54" x14ac:dyDescent="0.2">
      <c r="A781" s="110"/>
      <c r="B781" s="79" t="str">
        <f t="shared" si="27"/>
        <v/>
      </c>
      <c r="C781" s="112" t="str">
        <f t="shared" si="26"/>
        <v/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109"/>
    </row>
    <row r="782" spans="1:54" x14ac:dyDescent="0.2">
      <c r="A782" s="110"/>
      <c r="B782" s="79" t="str">
        <f t="shared" si="27"/>
        <v/>
      </c>
      <c r="C782" s="112" t="str">
        <f t="shared" si="26"/>
        <v/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109"/>
    </row>
    <row r="783" spans="1:54" x14ac:dyDescent="0.2">
      <c r="A783" s="110"/>
      <c r="B783" s="79" t="str">
        <f t="shared" si="27"/>
        <v/>
      </c>
      <c r="C783" s="112" t="str">
        <f t="shared" si="26"/>
        <v/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109"/>
    </row>
    <row r="784" spans="1:54" x14ac:dyDescent="0.2">
      <c r="A784" s="110"/>
      <c r="B784" s="79" t="str">
        <f t="shared" si="27"/>
        <v/>
      </c>
      <c r="C784" s="112" t="str">
        <f t="shared" si="26"/>
        <v/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109"/>
    </row>
    <row r="785" spans="1:54" x14ac:dyDescent="0.2">
      <c r="A785" s="110"/>
      <c r="B785" s="79" t="str">
        <f t="shared" si="27"/>
        <v/>
      </c>
      <c r="C785" s="112" t="str">
        <f t="shared" si="26"/>
        <v/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109"/>
    </row>
    <row r="786" spans="1:54" x14ac:dyDescent="0.2">
      <c r="A786" s="110"/>
      <c r="B786" s="79" t="str">
        <f t="shared" si="27"/>
        <v/>
      </c>
      <c r="C786" s="112" t="str">
        <f t="shared" si="26"/>
        <v/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109"/>
    </row>
    <row r="787" spans="1:54" x14ac:dyDescent="0.2">
      <c r="A787" s="110"/>
      <c r="B787" s="79" t="str">
        <f t="shared" si="27"/>
        <v/>
      </c>
      <c r="C787" s="112" t="str">
        <f t="shared" si="26"/>
        <v/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109"/>
    </row>
    <row r="788" spans="1:54" x14ac:dyDescent="0.2">
      <c r="A788" s="110"/>
      <c r="B788" s="79" t="str">
        <f t="shared" si="27"/>
        <v/>
      </c>
      <c r="C788" s="112" t="str">
        <f t="shared" si="26"/>
        <v/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109"/>
    </row>
    <row r="789" spans="1:54" x14ac:dyDescent="0.2">
      <c r="A789" s="110"/>
      <c r="B789" s="79" t="str">
        <f t="shared" si="27"/>
        <v/>
      </c>
      <c r="C789" s="112" t="str">
        <f t="shared" si="26"/>
        <v/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109"/>
    </row>
    <row r="790" spans="1:54" x14ac:dyDescent="0.2">
      <c r="A790" s="110"/>
      <c r="B790" s="79" t="str">
        <f t="shared" si="27"/>
        <v/>
      </c>
      <c r="C790" s="112" t="str">
        <f t="shared" si="26"/>
        <v/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109"/>
    </row>
    <row r="791" spans="1:54" x14ac:dyDescent="0.2">
      <c r="A791" s="110"/>
      <c r="B791" s="79" t="str">
        <f t="shared" si="27"/>
        <v/>
      </c>
      <c r="C791" s="112" t="str">
        <f t="shared" si="26"/>
        <v/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109"/>
    </row>
    <row r="792" spans="1:54" x14ac:dyDescent="0.2">
      <c r="A792" s="110"/>
      <c r="B792" s="79" t="str">
        <f t="shared" si="27"/>
        <v/>
      </c>
      <c r="C792" s="112" t="str">
        <f t="shared" si="26"/>
        <v/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109"/>
    </row>
    <row r="793" spans="1:54" x14ac:dyDescent="0.2">
      <c r="A793" s="110"/>
      <c r="B793" s="79" t="str">
        <f t="shared" si="27"/>
        <v/>
      </c>
      <c r="C793" s="112" t="str">
        <f t="shared" si="26"/>
        <v/>
      </c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109"/>
    </row>
    <row r="794" spans="1:54" x14ac:dyDescent="0.2">
      <c r="A794" s="110"/>
      <c r="B794" s="79" t="str">
        <f t="shared" si="27"/>
        <v/>
      </c>
      <c r="C794" s="112" t="str">
        <f t="shared" si="26"/>
        <v/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109"/>
    </row>
    <row r="795" spans="1:54" x14ac:dyDescent="0.2">
      <c r="A795" s="110"/>
      <c r="B795" s="79" t="str">
        <f t="shared" si="27"/>
        <v/>
      </c>
      <c r="C795" s="112" t="str">
        <f t="shared" si="26"/>
        <v/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109"/>
    </row>
    <row r="796" spans="1:54" x14ac:dyDescent="0.2">
      <c r="A796" s="110"/>
      <c r="B796" s="79" t="str">
        <f t="shared" si="27"/>
        <v/>
      </c>
      <c r="C796" s="112" t="str">
        <f t="shared" si="26"/>
        <v/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109"/>
    </row>
    <row r="797" spans="1:54" x14ac:dyDescent="0.2">
      <c r="A797" s="110"/>
      <c r="B797" s="79" t="str">
        <f t="shared" si="27"/>
        <v/>
      </c>
      <c r="C797" s="112" t="str">
        <f t="shared" si="26"/>
        <v/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109"/>
    </row>
    <row r="798" spans="1:54" x14ac:dyDescent="0.2">
      <c r="A798" s="110"/>
      <c r="B798" s="79" t="str">
        <f t="shared" si="27"/>
        <v/>
      </c>
      <c r="C798" s="112" t="str">
        <f t="shared" si="26"/>
        <v/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109"/>
    </row>
    <row r="799" spans="1:54" x14ac:dyDescent="0.2">
      <c r="A799" s="110"/>
      <c r="B799" s="79" t="str">
        <f t="shared" si="27"/>
        <v/>
      </c>
      <c r="C799" s="112" t="str">
        <f t="shared" si="26"/>
        <v/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109"/>
    </row>
    <row r="800" spans="1:54" x14ac:dyDescent="0.2">
      <c r="A800" s="110"/>
      <c r="B800" s="79" t="str">
        <f t="shared" si="27"/>
        <v/>
      </c>
      <c r="C800" s="112" t="str">
        <f t="shared" si="26"/>
        <v/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109"/>
    </row>
    <row r="801" spans="1:54" x14ac:dyDescent="0.2">
      <c r="A801" s="110"/>
      <c r="B801" s="79" t="str">
        <f t="shared" si="27"/>
        <v/>
      </c>
      <c r="C801" s="112" t="str">
        <f t="shared" si="26"/>
        <v/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109"/>
    </row>
    <row r="802" spans="1:54" x14ac:dyDescent="0.2">
      <c r="A802" s="110"/>
      <c r="B802" s="79" t="str">
        <f t="shared" si="27"/>
        <v/>
      </c>
      <c r="C802" s="112" t="str">
        <f t="shared" si="26"/>
        <v/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109"/>
    </row>
    <row r="803" spans="1:54" x14ac:dyDescent="0.2">
      <c r="A803" s="110"/>
      <c r="B803" s="79" t="str">
        <f t="shared" si="27"/>
        <v/>
      </c>
      <c r="C803" s="112" t="str">
        <f t="shared" si="26"/>
        <v/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109"/>
    </row>
    <row r="804" spans="1:54" x14ac:dyDescent="0.2">
      <c r="A804" s="110"/>
      <c r="B804" s="79" t="str">
        <f t="shared" si="27"/>
        <v/>
      </c>
      <c r="C804" s="112" t="str">
        <f t="shared" si="26"/>
        <v/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109"/>
    </row>
    <row r="805" spans="1:54" x14ac:dyDescent="0.2">
      <c r="A805" s="110"/>
      <c r="B805" s="79" t="str">
        <f t="shared" si="27"/>
        <v/>
      </c>
      <c r="C805" s="112" t="str">
        <f t="shared" si="26"/>
        <v/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109"/>
    </row>
    <row r="806" spans="1:54" x14ac:dyDescent="0.2">
      <c r="A806" s="110"/>
      <c r="B806" s="79" t="str">
        <f t="shared" si="27"/>
        <v/>
      </c>
      <c r="C806" s="112" t="str">
        <f t="shared" si="26"/>
        <v/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109"/>
    </row>
    <row r="807" spans="1:54" x14ac:dyDescent="0.2">
      <c r="A807" s="110"/>
      <c r="B807" s="79" t="str">
        <f t="shared" si="27"/>
        <v/>
      </c>
      <c r="C807" s="112" t="str">
        <f t="shared" si="26"/>
        <v/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109"/>
    </row>
    <row r="808" spans="1:54" x14ac:dyDescent="0.2">
      <c r="A808" s="110"/>
      <c r="B808" s="79" t="str">
        <f t="shared" si="27"/>
        <v/>
      </c>
      <c r="C808" s="112" t="str">
        <f t="shared" si="26"/>
        <v/>
      </c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109"/>
    </row>
    <row r="809" spans="1:54" x14ac:dyDescent="0.2">
      <c r="A809" s="110"/>
      <c r="B809" s="79" t="str">
        <f t="shared" si="27"/>
        <v/>
      </c>
      <c r="C809" s="112" t="str">
        <f t="shared" si="26"/>
        <v/>
      </c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109"/>
    </row>
    <row r="810" spans="1:54" x14ac:dyDescent="0.2">
      <c r="A810" s="110"/>
      <c r="B810" s="79" t="str">
        <f t="shared" si="27"/>
        <v/>
      </c>
      <c r="C810" s="112" t="str">
        <f t="shared" si="26"/>
        <v/>
      </c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109"/>
    </row>
    <row r="811" spans="1:54" x14ac:dyDescent="0.2">
      <c r="A811" s="110"/>
      <c r="B811" s="79" t="str">
        <f t="shared" si="27"/>
        <v/>
      </c>
      <c r="C811" s="112" t="str">
        <f t="shared" si="26"/>
        <v/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109"/>
    </row>
    <row r="812" spans="1:54" x14ac:dyDescent="0.2">
      <c r="A812" s="110"/>
      <c r="B812" s="79" t="str">
        <f t="shared" si="27"/>
        <v/>
      </c>
      <c r="C812" s="112" t="str">
        <f t="shared" si="26"/>
        <v/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109"/>
    </row>
    <row r="813" spans="1:54" x14ac:dyDescent="0.2">
      <c r="A813" s="110"/>
      <c r="B813" s="79" t="str">
        <f t="shared" si="27"/>
        <v/>
      </c>
      <c r="C813" s="112" t="str">
        <f t="shared" si="26"/>
        <v/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109"/>
    </row>
    <row r="814" spans="1:54" x14ac:dyDescent="0.2">
      <c r="A814" s="110"/>
      <c r="B814" s="79" t="str">
        <f t="shared" si="27"/>
        <v/>
      </c>
      <c r="C814" s="112" t="str">
        <f t="shared" si="26"/>
        <v/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109"/>
    </row>
    <row r="815" spans="1:54" x14ac:dyDescent="0.2">
      <c r="A815" s="110"/>
      <c r="B815" s="79" t="str">
        <f t="shared" si="27"/>
        <v/>
      </c>
      <c r="C815" s="112" t="str">
        <f t="shared" si="26"/>
        <v/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109"/>
    </row>
    <row r="816" spans="1:54" x14ac:dyDescent="0.2">
      <c r="A816" s="110"/>
      <c r="B816" s="79" t="str">
        <f t="shared" si="27"/>
        <v/>
      </c>
      <c r="C816" s="112" t="str">
        <f t="shared" si="26"/>
        <v/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109"/>
    </row>
    <row r="817" spans="1:54" x14ac:dyDescent="0.2">
      <c r="A817" s="110"/>
      <c r="B817" s="79" t="str">
        <f t="shared" si="27"/>
        <v/>
      </c>
      <c r="C817" s="112" t="str">
        <f t="shared" si="26"/>
        <v/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109"/>
    </row>
    <row r="818" spans="1:54" x14ac:dyDescent="0.2">
      <c r="A818" s="110"/>
      <c r="B818" s="79" t="str">
        <f t="shared" si="27"/>
        <v/>
      </c>
      <c r="C818" s="112" t="str">
        <f t="shared" si="26"/>
        <v/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109"/>
    </row>
    <row r="819" spans="1:54" x14ac:dyDescent="0.2">
      <c r="A819" s="110"/>
      <c r="B819" s="79" t="str">
        <f t="shared" si="27"/>
        <v/>
      </c>
      <c r="C819" s="112" t="str">
        <f t="shared" si="26"/>
        <v/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109"/>
    </row>
    <row r="820" spans="1:54" x14ac:dyDescent="0.2">
      <c r="A820" s="110"/>
      <c r="B820" s="79" t="str">
        <f t="shared" si="27"/>
        <v/>
      </c>
      <c r="C820" s="112" t="str">
        <f t="shared" si="26"/>
        <v/>
      </c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109"/>
    </row>
    <row r="821" spans="1:54" x14ac:dyDescent="0.2">
      <c r="A821" s="110"/>
      <c r="B821" s="79" t="str">
        <f t="shared" si="27"/>
        <v/>
      </c>
      <c r="C821" s="112" t="str">
        <f t="shared" si="26"/>
        <v/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109"/>
    </row>
    <row r="822" spans="1:54" x14ac:dyDescent="0.2">
      <c r="A822" s="110"/>
      <c r="B822" s="79" t="str">
        <f t="shared" si="27"/>
        <v/>
      </c>
      <c r="C822" s="112" t="str">
        <f t="shared" si="26"/>
        <v/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109"/>
    </row>
    <row r="823" spans="1:54" x14ac:dyDescent="0.2">
      <c r="A823" s="110"/>
      <c r="B823" s="79" t="str">
        <f t="shared" si="27"/>
        <v/>
      </c>
      <c r="C823" s="112" t="str">
        <f t="shared" si="26"/>
        <v/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109"/>
    </row>
    <row r="824" spans="1:54" x14ac:dyDescent="0.2">
      <c r="A824" s="110"/>
      <c r="B824" s="79" t="str">
        <f t="shared" si="27"/>
        <v/>
      </c>
      <c r="C824" s="112" t="str">
        <f t="shared" si="26"/>
        <v/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109"/>
    </row>
    <row r="825" spans="1:54" x14ac:dyDescent="0.2">
      <c r="A825" s="110"/>
      <c r="B825" s="79" t="str">
        <f t="shared" si="27"/>
        <v/>
      </c>
      <c r="C825" s="112" t="str">
        <f t="shared" si="26"/>
        <v/>
      </c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109"/>
    </row>
    <row r="826" spans="1:54" x14ac:dyDescent="0.2">
      <c r="A826" s="110"/>
      <c r="B826" s="79" t="str">
        <f t="shared" si="27"/>
        <v/>
      </c>
      <c r="C826" s="112" t="str">
        <f t="shared" si="26"/>
        <v/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109"/>
    </row>
    <row r="827" spans="1:54" x14ac:dyDescent="0.2">
      <c r="A827" s="110"/>
      <c r="B827" s="79" t="str">
        <f t="shared" si="27"/>
        <v/>
      </c>
      <c r="C827" s="112" t="str">
        <f t="shared" si="26"/>
        <v/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109"/>
    </row>
    <row r="828" spans="1:54" x14ac:dyDescent="0.2">
      <c r="A828" s="110"/>
      <c r="B828" s="79" t="str">
        <f t="shared" si="27"/>
        <v/>
      </c>
      <c r="C828" s="112" t="str">
        <f t="shared" si="26"/>
        <v/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109"/>
    </row>
    <row r="829" spans="1:54" x14ac:dyDescent="0.2">
      <c r="A829" s="110"/>
      <c r="B829" s="79" t="str">
        <f t="shared" si="27"/>
        <v/>
      </c>
      <c r="C829" s="112" t="str">
        <f t="shared" si="26"/>
        <v/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109"/>
    </row>
    <row r="830" spans="1:54" x14ac:dyDescent="0.2">
      <c r="A830" s="110"/>
      <c r="B830" s="79" t="str">
        <f t="shared" si="27"/>
        <v/>
      </c>
      <c r="C830" s="112" t="str">
        <f t="shared" si="26"/>
        <v/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109"/>
    </row>
    <row r="831" spans="1:54" x14ac:dyDescent="0.2">
      <c r="A831" s="110"/>
      <c r="B831" s="79" t="str">
        <f t="shared" si="27"/>
        <v/>
      </c>
      <c r="C831" s="112" t="str">
        <f t="shared" si="26"/>
        <v/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109"/>
    </row>
    <row r="832" spans="1:54" x14ac:dyDescent="0.2">
      <c r="A832" s="110"/>
      <c r="B832" s="79" t="str">
        <f t="shared" si="27"/>
        <v/>
      </c>
      <c r="C832" s="112" t="str">
        <f t="shared" si="26"/>
        <v/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109"/>
    </row>
    <row r="833" spans="1:54" x14ac:dyDescent="0.2">
      <c r="A833" s="110"/>
      <c r="B833" s="79" t="str">
        <f t="shared" si="27"/>
        <v/>
      </c>
      <c r="C833" s="112" t="str">
        <f t="shared" si="26"/>
        <v/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109"/>
    </row>
    <row r="834" spans="1:54" x14ac:dyDescent="0.2">
      <c r="A834" s="110"/>
      <c r="B834" s="79" t="str">
        <f t="shared" si="27"/>
        <v/>
      </c>
      <c r="C834" s="112" t="str">
        <f t="shared" si="26"/>
        <v/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109"/>
    </row>
    <row r="835" spans="1:54" x14ac:dyDescent="0.2">
      <c r="A835" s="110"/>
      <c r="B835" s="79" t="str">
        <f t="shared" si="27"/>
        <v/>
      </c>
      <c r="C835" s="112" t="str">
        <f t="shared" si="26"/>
        <v/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109"/>
    </row>
    <row r="836" spans="1:54" x14ac:dyDescent="0.2">
      <c r="A836" s="110"/>
      <c r="B836" s="79" t="str">
        <f t="shared" si="27"/>
        <v/>
      </c>
      <c r="C836" s="112" t="str">
        <f t="shared" si="26"/>
        <v/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109"/>
    </row>
    <row r="837" spans="1:54" x14ac:dyDescent="0.2">
      <c r="A837" s="110"/>
      <c r="B837" s="79" t="str">
        <f t="shared" si="27"/>
        <v/>
      </c>
      <c r="C837" s="112" t="str">
        <f t="shared" si="26"/>
        <v/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109"/>
    </row>
    <row r="838" spans="1:54" x14ac:dyDescent="0.2">
      <c r="A838" s="110"/>
      <c r="B838" s="79" t="str">
        <f t="shared" si="27"/>
        <v/>
      </c>
      <c r="C838" s="112" t="str">
        <f t="shared" si="26"/>
        <v/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109"/>
    </row>
    <row r="839" spans="1:54" x14ac:dyDescent="0.2">
      <c r="A839" s="110"/>
      <c r="B839" s="79" t="str">
        <f t="shared" si="27"/>
        <v/>
      </c>
      <c r="C839" s="112" t="str">
        <f t="shared" si="26"/>
        <v/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109"/>
    </row>
    <row r="840" spans="1:54" x14ac:dyDescent="0.2">
      <c r="A840" s="110"/>
      <c r="B840" s="79" t="str">
        <f t="shared" si="27"/>
        <v/>
      </c>
      <c r="C840" s="112" t="str">
        <f t="shared" si="26"/>
        <v/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109"/>
    </row>
    <row r="841" spans="1:54" x14ac:dyDescent="0.2">
      <c r="A841" s="110"/>
      <c r="B841" s="79" t="str">
        <f t="shared" si="27"/>
        <v/>
      </c>
      <c r="C841" s="112" t="str">
        <f t="shared" ref="C841:C904" si="28">IF(A841="","",IF(ISERROR(VLOOKUP(TEXT(A841,0),remples,8,0)),IF(ISERROR(VLOOKUP(TEXT(A841,0),rempl_ficha,6,0)),"***** Codigo No Encontrado *****",UPPER((VLOOKUP(TEXT(A841,0),rempl_ficha,6,0)))),VLOOKUP(TEXT(A841,0),remples,8,0)))</f>
        <v/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109"/>
    </row>
    <row r="842" spans="1:54" x14ac:dyDescent="0.2">
      <c r="A842" s="110"/>
      <c r="B842" s="79" t="str">
        <f t="shared" ref="B842:B905" si="29">IF(A842="","",IF(ISERROR(VLOOKUP(TEXT(A842,0),remples,3,0)),IF(ISERROR(VLOOKUP(TEXT(A842,0),rempl_ficha,7,0)),"***** Codigo No Encontrado *****",UPPER((VLOOKUP(TEXT(A842,0),rempl_ficha,7,0)&amp;"   "&amp;VLOOKUP(TEXT(A842,0),rempl_ficha,8,0)&amp;","&amp;VLOOKUP(TEXT(A842,0),rempl_ficha,9,0)))),VLOOKUP(TEXT(A842,0),remples,3,0)))</f>
        <v/>
      </c>
      <c r="C842" s="112" t="str">
        <f t="shared" si="28"/>
        <v/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109"/>
    </row>
    <row r="843" spans="1:54" x14ac:dyDescent="0.2">
      <c r="A843" s="110"/>
      <c r="B843" s="79" t="str">
        <f t="shared" si="29"/>
        <v/>
      </c>
      <c r="C843" s="112" t="str">
        <f t="shared" si="28"/>
        <v/>
      </c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109"/>
    </row>
    <row r="844" spans="1:54" x14ac:dyDescent="0.2">
      <c r="A844" s="110"/>
      <c r="B844" s="79" t="str">
        <f t="shared" si="29"/>
        <v/>
      </c>
      <c r="C844" s="112" t="str">
        <f t="shared" si="28"/>
        <v/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109"/>
    </row>
    <row r="845" spans="1:54" x14ac:dyDescent="0.2">
      <c r="A845" s="110"/>
      <c r="B845" s="79" t="str">
        <f t="shared" si="29"/>
        <v/>
      </c>
      <c r="C845" s="112" t="str">
        <f t="shared" si="28"/>
        <v/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109"/>
    </row>
    <row r="846" spans="1:54" x14ac:dyDescent="0.2">
      <c r="A846" s="110"/>
      <c r="B846" s="79" t="str">
        <f t="shared" si="29"/>
        <v/>
      </c>
      <c r="C846" s="112" t="str">
        <f t="shared" si="28"/>
        <v/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109"/>
    </row>
    <row r="847" spans="1:54" x14ac:dyDescent="0.2">
      <c r="A847" s="110"/>
      <c r="B847" s="79" t="str">
        <f t="shared" si="29"/>
        <v/>
      </c>
      <c r="C847" s="112" t="str">
        <f t="shared" si="28"/>
        <v/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109"/>
    </row>
    <row r="848" spans="1:54" x14ac:dyDescent="0.2">
      <c r="A848" s="110"/>
      <c r="B848" s="79" t="str">
        <f t="shared" si="29"/>
        <v/>
      </c>
      <c r="C848" s="112" t="str">
        <f t="shared" si="28"/>
        <v/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109"/>
    </row>
    <row r="849" spans="1:54" x14ac:dyDescent="0.2">
      <c r="A849" s="110"/>
      <c r="B849" s="79" t="str">
        <f t="shared" si="29"/>
        <v/>
      </c>
      <c r="C849" s="112" t="str">
        <f t="shared" si="28"/>
        <v/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109"/>
    </row>
    <row r="850" spans="1:54" x14ac:dyDescent="0.2">
      <c r="A850" s="110"/>
      <c r="B850" s="79" t="str">
        <f t="shared" si="29"/>
        <v/>
      </c>
      <c r="C850" s="112" t="str">
        <f t="shared" si="28"/>
        <v/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109"/>
    </row>
    <row r="851" spans="1:54" x14ac:dyDescent="0.2">
      <c r="A851" s="110"/>
      <c r="B851" s="79" t="str">
        <f t="shared" si="29"/>
        <v/>
      </c>
      <c r="C851" s="112" t="str">
        <f t="shared" si="28"/>
        <v/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109"/>
    </row>
    <row r="852" spans="1:54" x14ac:dyDescent="0.2">
      <c r="A852" s="110"/>
      <c r="B852" s="79" t="str">
        <f t="shared" si="29"/>
        <v/>
      </c>
      <c r="C852" s="112" t="str">
        <f t="shared" si="28"/>
        <v/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109"/>
    </row>
    <row r="853" spans="1:54" x14ac:dyDescent="0.2">
      <c r="A853" s="110"/>
      <c r="B853" s="79" t="str">
        <f t="shared" si="29"/>
        <v/>
      </c>
      <c r="C853" s="112" t="str">
        <f t="shared" si="28"/>
        <v/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109"/>
    </row>
    <row r="854" spans="1:54" x14ac:dyDescent="0.2">
      <c r="A854" s="110"/>
      <c r="B854" s="79" t="str">
        <f t="shared" si="29"/>
        <v/>
      </c>
      <c r="C854" s="112" t="str">
        <f t="shared" si="28"/>
        <v/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109"/>
    </row>
    <row r="855" spans="1:54" x14ac:dyDescent="0.2">
      <c r="A855" s="110"/>
      <c r="B855" s="79" t="str">
        <f t="shared" si="29"/>
        <v/>
      </c>
      <c r="C855" s="112" t="str">
        <f t="shared" si="28"/>
        <v/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109"/>
    </row>
    <row r="856" spans="1:54" x14ac:dyDescent="0.2">
      <c r="A856" s="110"/>
      <c r="B856" s="79" t="str">
        <f t="shared" si="29"/>
        <v/>
      </c>
      <c r="C856" s="112" t="str">
        <f t="shared" si="28"/>
        <v/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109"/>
    </row>
    <row r="857" spans="1:54" x14ac:dyDescent="0.2">
      <c r="A857" s="110"/>
      <c r="B857" s="79" t="str">
        <f t="shared" si="29"/>
        <v/>
      </c>
      <c r="C857" s="112" t="str">
        <f t="shared" si="28"/>
        <v/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109"/>
    </row>
    <row r="858" spans="1:54" x14ac:dyDescent="0.2">
      <c r="A858" s="110"/>
      <c r="B858" s="79" t="str">
        <f t="shared" si="29"/>
        <v/>
      </c>
      <c r="C858" s="112" t="str">
        <f t="shared" si="28"/>
        <v/>
      </c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109"/>
    </row>
    <row r="859" spans="1:54" x14ac:dyDescent="0.2">
      <c r="A859" s="110"/>
      <c r="B859" s="79" t="str">
        <f t="shared" si="29"/>
        <v/>
      </c>
      <c r="C859" s="112" t="str">
        <f t="shared" si="28"/>
        <v/>
      </c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109"/>
    </row>
    <row r="860" spans="1:54" x14ac:dyDescent="0.2">
      <c r="A860" s="110"/>
      <c r="B860" s="79" t="str">
        <f t="shared" si="29"/>
        <v/>
      </c>
      <c r="C860" s="112" t="str">
        <f t="shared" si="28"/>
        <v/>
      </c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109"/>
    </row>
    <row r="861" spans="1:54" x14ac:dyDescent="0.2">
      <c r="A861" s="110"/>
      <c r="B861" s="79" t="str">
        <f t="shared" si="29"/>
        <v/>
      </c>
      <c r="C861" s="112" t="str">
        <f t="shared" si="28"/>
        <v/>
      </c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109"/>
    </row>
    <row r="862" spans="1:54" x14ac:dyDescent="0.2">
      <c r="A862" s="110"/>
      <c r="B862" s="79" t="str">
        <f t="shared" si="29"/>
        <v/>
      </c>
      <c r="C862" s="112" t="str">
        <f t="shared" si="28"/>
        <v/>
      </c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109"/>
    </row>
    <row r="863" spans="1:54" x14ac:dyDescent="0.2">
      <c r="A863" s="110"/>
      <c r="B863" s="79" t="str">
        <f t="shared" si="29"/>
        <v/>
      </c>
      <c r="C863" s="112" t="str">
        <f t="shared" si="28"/>
        <v/>
      </c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109"/>
    </row>
    <row r="864" spans="1:54" x14ac:dyDescent="0.2">
      <c r="A864" s="110"/>
      <c r="B864" s="79" t="str">
        <f t="shared" si="29"/>
        <v/>
      </c>
      <c r="C864" s="112" t="str">
        <f t="shared" si="28"/>
        <v/>
      </c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109"/>
    </row>
    <row r="865" spans="1:54" x14ac:dyDescent="0.2">
      <c r="A865" s="110"/>
      <c r="B865" s="79" t="str">
        <f t="shared" si="29"/>
        <v/>
      </c>
      <c r="C865" s="112" t="str">
        <f t="shared" si="28"/>
        <v/>
      </c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109"/>
    </row>
    <row r="866" spans="1:54" x14ac:dyDescent="0.2">
      <c r="A866" s="110"/>
      <c r="B866" s="79" t="str">
        <f t="shared" si="29"/>
        <v/>
      </c>
      <c r="C866" s="112" t="str">
        <f t="shared" si="28"/>
        <v/>
      </c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109"/>
    </row>
    <row r="867" spans="1:54" x14ac:dyDescent="0.2">
      <c r="A867" s="110"/>
      <c r="B867" s="79" t="str">
        <f t="shared" si="29"/>
        <v/>
      </c>
      <c r="C867" s="112" t="str">
        <f t="shared" si="28"/>
        <v/>
      </c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109"/>
    </row>
    <row r="868" spans="1:54" x14ac:dyDescent="0.2">
      <c r="A868" s="110"/>
      <c r="B868" s="79" t="str">
        <f t="shared" si="29"/>
        <v/>
      </c>
      <c r="C868" s="112" t="str">
        <f t="shared" si="28"/>
        <v/>
      </c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109"/>
    </row>
    <row r="869" spans="1:54" x14ac:dyDescent="0.2">
      <c r="A869" s="110"/>
      <c r="B869" s="79" t="str">
        <f t="shared" si="29"/>
        <v/>
      </c>
      <c r="C869" s="112" t="str">
        <f t="shared" si="28"/>
        <v/>
      </c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109"/>
    </row>
    <row r="870" spans="1:54" x14ac:dyDescent="0.2">
      <c r="A870" s="110"/>
      <c r="B870" s="79" t="str">
        <f t="shared" si="29"/>
        <v/>
      </c>
      <c r="C870" s="112" t="str">
        <f t="shared" si="28"/>
        <v/>
      </c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109"/>
    </row>
    <row r="871" spans="1:54" x14ac:dyDescent="0.2">
      <c r="A871" s="110"/>
      <c r="B871" s="79" t="str">
        <f t="shared" si="29"/>
        <v/>
      </c>
      <c r="C871" s="112" t="str">
        <f t="shared" si="28"/>
        <v/>
      </c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109"/>
    </row>
    <row r="872" spans="1:54" x14ac:dyDescent="0.2">
      <c r="A872" s="110"/>
      <c r="B872" s="79" t="str">
        <f t="shared" si="29"/>
        <v/>
      </c>
      <c r="C872" s="112" t="str">
        <f t="shared" si="28"/>
        <v/>
      </c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109"/>
    </row>
    <row r="873" spans="1:54" x14ac:dyDescent="0.2">
      <c r="A873" s="110"/>
      <c r="B873" s="79" t="str">
        <f t="shared" si="29"/>
        <v/>
      </c>
      <c r="C873" s="112" t="str">
        <f t="shared" si="28"/>
        <v/>
      </c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109"/>
    </row>
    <row r="874" spans="1:54" x14ac:dyDescent="0.2">
      <c r="A874" s="110"/>
      <c r="B874" s="79" t="str">
        <f t="shared" si="29"/>
        <v/>
      </c>
      <c r="C874" s="112" t="str">
        <f t="shared" si="28"/>
        <v/>
      </c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109"/>
    </row>
    <row r="875" spans="1:54" x14ac:dyDescent="0.2">
      <c r="A875" s="110"/>
      <c r="B875" s="79" t="str">
        <f t="shared" si="29"/>
        <v/>
      </c>
      <c r="C875" s="112" t="str">
        <f t="shared" si="28"/>
        <v/>
      </c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109"/>
    </row>
    <row r="876" spans="1:54" x14ac:dyDescent="0.2">
      <c r="A876" s="110"/>
      <c r="B876" s="79" t="str">
        <f t="shared" si="29"/>
        <v/>
      </c>
      <c r="C876" s="112" t="str">
        <f t="shared" si="28"/>
        <v/>
      </c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109"/>
    </row>
    <row r="877" spans="1:54" x14ac:dyDescent="0.2">
      <c r="A877" s="110"/>
      <c r="B877" s="79" t="str">
        <f t="shared" si="29"/>
        <v/>
      </c>
      <c r="C877" s="112" t="str">
        <f t="shared" si="28"/>
        <v/>
      </c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109"/>
    </row>
    <row r="878" spans="1:54" x14ac:dyDescent="0.2">
      <c r="A878" s="110"/>
      <c r="B878" s="79" t="str">
        <f t="shared" si="29"/>
        <v/>
      </c>
      <c r="C878" s="112" t="str">
        <f t="shared" si="28"/>
        <v/>
      </c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109"/>
    </row>
    <row r="879" spans="1:54" x14ac:dyDescent="0.2">
      <c r="A879" s="110"/>
      <c r="B879" s="79" t="str">
        <f t="shared" si="29"/>
        <v/>
      </c>
      <c r="C879" s="112" t="str">
        <f t="shared" si="28"/>
        <v/>
      </c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109"/>
    </row>
    <row r="880" spans="1:54" x14ac:dyDescent="0.2">
      <c r="A880" s="110"/>
      <c r="B880" s="79" t="str">
        <f t="shared" si="29"/>
        <v/>
      </c>
      <c r="C880" s="112" t="str">
        <f t="shared" si="28"/>
        <v/>
      </c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109"/>
    </row>
    <row r="881" spans="1:54" x14ac:dyDescent="0.2">
      <c r="A881" s="110"/>
      <c r="B881" s="79" t="str">
        <f t="shared" si="29"/>
        <v/>
      </c>
      <c r="C881" s="112" t="str">
        <f t="shared" si="28"/>
        <v/>
      </c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109"/>
    </row>
    <row r="882" spans="1:54" x14ac:dyDescent="0.2">
      <c r="A882" s="110"/>
      <c r="B882" s="79" t="str">
        <f t="shared" si="29"/>
        <v/>
      </c>
      <c r="C882" s="112" t="str">
        <f t="shared" si="28"/>
        <v/>
      </c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109"/>
    </row>
    <row r="883" spans="1:54" x14ac:dyDescent="0.2">
      <c r="A883" s="110"/>
      <c r="B883" s="79" t="str">
        <f t="shared" si="29"/>
        <v/>
      </c>
      <c r="C883" s="112" t="str">
        <f t="shared" si="28"/>
        <v/>
      </c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109"/>
    </row>
    <row r="884" spans="1:54" x14ac:dyDescent="0.2">
      <c r="A884" s="110"/>
      <c r="B884" s="79" t="str">
        <f t="shared" si="29"/>
        <v/>
      </c>
      <c r="C884" s="112" t="str">
        <f t="shared" si="28"/>
        <v/>
      </c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109"/>
    </row>
    <row r="885" spans="1:54" x14ac:dyDescent="0.2">
      <c r="A885" s="110"/>
      <c r="B885" s="79" t="str">
        <f t="shared" si="29"/>
        <v/>
      </c>
      <c r="C885" s="112" t="str">
        <f t="shared" si="28"/>
        <v/>
      </c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109"/>
    </row>
    <row r="886" spans="1:54" x14ac:dyDescent="0.2">
      <c r="A886" s="110"/>
      <c r="B886" s="79" t="str">
        <f t="shared" si="29"/>
        <v/>
      </c>
      <c r="C886" s="112" t="str">
        <f t="shared" si="28"/>
        <v/>
      </c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109"/>
    </row>
    <row r="887" spans="1:54" x14ac:dyDescent="0.2">
      <c r="A887" s="110"/>
      <c r="B887" s="79" t="str">
        <f t="shared" si="29"/>
        <v/>
      </c>
      <c r="C887" s="112" t="str">
        <f t="shared" si="28"/>
        <v/>
      </c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109"/>
    </row>
    <row r="888" spans="1:54" x14ac:dyDescent="0.2">
      <c r="A888" s="110"/>
      <c r="B888" s="79" t="str">
        <f t="shared" si="29"/>
        <v/>
      </c>
      <c r="C888" s="112" t="str">
        <f t="shared" si="28"/>
        <v/>
      </c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109"/>
    </row>
    <row r="889" spans="1:54" x14ac:dyDescent="0.2">
      <c r="A889" s="110"/>
      <c r="B889" s="79" t="str">
        <f t="shared" si="29"/>
        <v/>
      </c>
      <c r="C889" s="112" t="str">
        <f t="shared" si="28"/>
        <v/>
      </c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109"/>
    </row>
    <row r="890" spans="1:54" x14ac:dyDescent="0.2">
      <c r="A890" s="110"/>
      <c r="B890" s="79" t="str">
        <f t="shared" si="29"/>
        <v/>
      </c>
      <c r="C890" s="112" t="str">
        <f t="shared" si="28"/>
        <v/>
      </c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109"/>
    </row>
    <row r="891" spans="1:54" x14ac:dyDescent="0.2">
      <c r="A891" s="110"/>
      <c r="B891" s="79" t="str">
        <f t="shared" si="29"/>
        <v/>
      </c>
      <c r="C891" s="112" t="str">
        <f t="shared" si="28"/>
        <v/>
      </c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109"/>
    </row>
    <row r="892" spans="1:54" x14ac:dyDescent="0.2">
      <c r="A892" s="110"/>
      <c r="B892" s="79" t="str">
        <f t="shared" si="29"/>
        <v/>
      </c>
      <c r="C892" s="112" t="str">
        <f t="shared" si="28"/>
        <v/>
      </c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109"/>
    </row>
    <row r="893" spans="1:54" x14ac:dyDescent="0.2">
      <c r="A893" s="110"/>
      <c r="B893" s="79" t="str">
        <f t="shared" si="29"/>
        <v/>
      </c>
      <c r="C893" s="112" t="str">
        <f t="shared" si="28"/>
        <v/>
      </c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109"/>
    </row>
    <row r="894" spans="1:54" x14ac:dyDescent="0.2">
      <c r="A894" s="110"/>
      <c r="B894" s="79" t="str">
        <f t="shared" si="29"/>
        <v/>
      </c>
      <c r="C894" s="112" t="str">
        <f t="shared" si="28"/>
        <v/>
      </c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109"/>
    </row>
    <row r="895" spans="1:54" x14ac:dyDescent="0.2">
      <c r="A895" s="110"/>
      <c r="B895" s="79" t="str">
        <f t="shared" si="29"/>
        <v/>
      </c>
      <c r="C895" s="112" t="str">
        <f t="shared" si="28"/>
        <v/>
      </c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109"/>
    </row>
    <row r="896" spans="1:54" x14ac:dyDescent="0.2">
      <c r="A896" s="110"/>
      <c r="B896" s="79" t="str">
        <f t="shared" si="29"/>
        <v/>
      </c>
      <c r="C896" s="112" t="str">
        <f t="shared" si="28"/>
        <v/>
      </c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109"/>
    </row>
    <row r="897" spans="1:54" x14ac:dyDescent="0.2">
      <c r="A897" s="110"/>
      <c r="B897" s="79" t="str">
        <f t="shared" si="29"/>
        <v/>
      </c>
      <c r="C897" s="112" t="str">
        <f t="shared" si="28"/>
        <v/>
      </c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109"/>
    </row>
    <row r="898" spans="1:54" x14ac:dyDescent="0.2">
      <c r="A898" s="110"/>
      <c r="B898" s="79" t="str">
        <f t="shared" si="29"/>
        <v/>
      </c>
      <c r="C898" s="112" t="str">
        <f t="shared" si="28"/>
        <v/>
      </c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109"/>
    </row>
    <row r="899" spans="1:54" x14ac:dyDescent="0.2">
      <c r="A899" s="110"/>
      <c r="B899" s="79" t="str">
        <f t="shared" si="29"/>
        <v/>
      </c>
      <c r="C899" s="112" t="str">
        <f t="shared" si="28"/>
        <v/>
      </c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109"/>
    </row>
    <row r="900" spans="1:54" x14ac:dyDescent="0.2">
      <c r="A900" s="110"/>
      <c r="B900" s="79" t="str">
        <f t="shared" si="29"/>
        <v/>
      </c>
      <c r="C900" s="112" t="str">
        <f t="shared" si="28"/>
        <v/>
      </c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109"/>
    </row>
    <row r="901" spans="1:54" x14ac:dyDescent="0.2">
      <c r="A901" s="110"/>
      <c r="B901" s="79" t="str">
        <f t="shared" si="29"/>
        <v/>
      </c>
      <c r="C901" s="112" t="str">
        <f t="shared" si="28"/>
        <v/>
      </c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109"/>
    </row>
    <row r="902" spans="1:54" x14ac:dyDescent="0.2">
      <c r="A902" s="110"/>
      <c r="B902" s="79" t="str">
        <f t="shared" si="29"/>
        <v/>
      </c>
      <c r="C902" s="112" t="str">
        <f t="shared" si="28"/>
        <v/>
      </c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109"/>
    </row>
    <row r="903" spans="1:54" x14ac:dyDescent="0.2">
      <c r="A903" s="110"/>
      <c r="B903" s="79" t="str">
        <f t="shared" si="29"/>
        <v/>
      </c>
      <c r="C903" s="112" t="str">
        <f t="shared" si="28"/>
        <v/>
      </c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109"/>
    </row>
    <row r="904" spans="1:54" x14ac:dyDescent="0.2">
      <c r="A904" s="110"/>
      <c r="B904" s="79" t="str">
        <f t="shared" si="29"/>
        <v/>
      </c>
      <c r="C904" s="112" t="str">
        <f t="shared" si="28"/>
        <v/>
      </c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109"/>
    </row>
    <row r="905" spans="1:54" x14ac:dyDescent="0.2">
      <c r="A905" s="110"/>
      <c r="B905" s="79" t="str">
        <f t="shared" si="29"/>
        <v/>
      </c>
      <c r="C905" s="112" t="str">
        <f t="shared" ref="C905:C963" si="30">IF(A905="","",IF(ISERROR(VLOOKUP(TEXT(A905,0),remples,8,0)),IF(ISERROR(VLOOKUP(TEXT(A905,0),rempl_ficha,6,0)),"***** Codigo No Encontrado *****",UPPER((VLOOKUP(TEXT(A905,0),rempl_ficha,6,0)))),VLOOKUP(TEXT(A905,0),remples,8,0)))</f>
        <v/>
      </c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109"/>
    </row>
    <row r="906" spans="1:54" x14ac:dyDescent="0.2">
      <c r="A906" s="110"/>
      <c r="B906" s="79" t="str">
        <f t="shared" ref="B906:B963" si="31">IF(A906="","",IF(ISERROR(VLOOKUP(TEXT(A906,0),remples,3,0)),IF(ISERROR(VLOOKUP(TEXT(A906,0),rempl_ficha,7,0)),"***** Codigo No Encontrado *****",UPPER((VLOOKUP(TEXT(A906,0),rempl_ficha,7,0)&amp;"   "&amp;VLOOKUP(TEXT(A906,0),rempl_ficha,8,0)&amp;","&amp;VLOOKUP(TEXT(A906,0),rempl_ficha,9,0)))),VLOOKUP(TEXT(A906,0),remples,3,0)))</f>
        <v/>
      </c>
      <c r="C906" s="112" t="str">
        <f t="shared" si="30"/>
        <v/>
      </c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109"/>
    </row>
    <row r="907" spans="1:54" x14ac:dyDescent="0.2">
      <c r="A907" s="110"/>
      <c r="B907" s="79" t="str">
        <f t="shared" si="31"/>
        <v/>
      </c>
      <c r="C907" s="112" t="str">
        <f t="shared" si="30"/>
        <v/>
      </c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109"/>
    </row>
    <row r="908" spans="1:54" x14ac:dyDescent="0.2">
      <c r="A908" s="110"/>
      <c r="B908" s="79" t="str">
        <f t="shared" si="31"/>
        <v/>
      </c>
      <c r="C908" s="112" t="str">
        <f t="shared" si="30"/>
        <v/>
      </c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109"/>
    </row>
    <row r="909" spans="1:54" x14ac:dyDescent="0.2">
      <c r="A909" s="110"/>
      <c r="B909" s="79" t="str">
        <f t="shared" si="31"/>
        <v/>
      </c>
      <c r="C909" s="112" t="str">
        <f t="shared" si="30"/>
        <v/>
      </c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109"/>
    </row>
    <row r="910" spans="1:54" x14ac:dyDescent="0.2">
      <c r="A910" s="110"/>
      <c r="B910" s="79" t="str">
        <f t="shared" si="31"/>
        <v/>
      </c>
      <c r="C910" s="112" t="str">
        <f t="shared" si="30"/>
        <v/>
      </c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109"/>
    </row>
    <row r="911" spans="1:54" x14ac:dyDescent="0.2">
      <c r="A911" s="110"/>
      <c r="B911" s="79" t="str">
        <f t="shared" si="31"/>
        <v/>
      </c>
      <c r="C911" s="112" t="str">
        <f t="shared" si="30"/>
        <v/>
      </c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109"/>
    </row>
    <row r="912" spans="1:54" x14ac:dyDescent="0.2">
      <c r="A912" s="110"/>
      <c r="B912" s="79" t="str">
        <f t="shared" si="31"/>
        <v/>
      </c>
      <c r="C912" s="112" t="str">
        <f t="shared" si="30"/>
        <v/>
      </c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109"/>
    </row>
    <row r="913" spans="1:54" x14ac:dyDescent="0.2">
      <c r="A913" s="110"/>
      <c r="B913" s="79" t="str">
        <f t="shared" si="31"/>
        <v/>
      </c>
      <c r="C913" s="112" t="str">
        <f t="shared" si="30"/>
        <v/>
      </c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109"/>
    </row>
    <row r="914" spans="1:54" x14ac:dyDescent="0.2">
      <c r="A914" s="110"/>
      <c r="B914" s="79" t="str">
        <f t="shared" si="31"/>
        <v/>
      </c>
      <c r="C914" s="112" t="str">
        <f t="shared" si="30"/>
        <v/>
      </c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109"/>
    </row>
    <row r="915" spans="1:54" x14ac:dyDescent="0.2">
      <c r="A915" s="110"/>
      <c r="B915" s="79" t="str">
        <f t="shared" si="31"/>
        <v/>
      </c>
      <c r="C915" s="112" t="str">
        <f t="shared" si="30"/>
        <v/>
      </c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109"/>
    </row>
    <row r="916" spans="1:54" x14ac:dyDescent="0.2">
      <c r="A916" s="110"/>
      <c r="B916" s="79" t="str">
        <f t="shared" si="31"/>
        <v/>
      </c>
      <c r="C916" s="112" t="str">
        <f t="shared" si="30"/>
        <v/>
      </c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109"/>
    </row>
    <row r="917" spans="1:54" x14ac:dyDescent="0.2">
      <c r="A917" s="110"/>
      <c r="B917" s="79" t="str">
        <f t="shared" si="31"/>
        <v/>
      </c>
      <c r="C917" s="112" t="str">
        <f t="shared" si="30"/>
        <v/>
      </c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109"/>
    </row>
    <row r="918" spans="1:54" x14ac:dyDescent="0.2">
      <c r="A918" s="110"/>
      <c r="B918" s="79" t="str">
        <f t="shared" si="31"/>
        <v/>
      </c>
      <c r="C918" s="112" t="str">
        <f t="shared" si="30"/>
        <v/>
      </c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109"/>
    </row>
    <row r="919" spans="1:54" x14ac:dyDescent="0.2">
      <c r="A919" s="110"/>
      <c r="B919" s="79" t="str">
        <f t="shared" si="31"/>
        <v/>
      </c>
      <c r="C919" s="112" t="str">
        <f t="shared" si="30"/>
        <v/>
      </c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109"/>
    </row>
    <row r="920" spans="1:54" x14ac:dyDescent="0.2">
      <c r="A920" s="110"/>
      <c r="B920" s="79" t="str">
        <f t="shared" si="31"/>
        <v/>
      </c>
      <c r="C920" s="112" t="str">
        <f t="shared" si="30"/>
        <v/>
      </c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109"/>
    </row>
    <row r="921" spans="1:54" x14ac:dyDescent="0.2">
      <c r="A921" s="110"/>
      <c r="B921" s="79" t="str">
        <f t="shared" si="31"/>
        <v/>
      </c>
      <c r="C921" s="112" t="str">
        <f t="shared" si="30"/>
        <v/>
      </c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109"/>
    </row>
    <row r="922" spans="1:54" x14ac:dyDescent="0.2">
      <c r="A922" s="110"/>
      <c r="B922" s="79" t="str">
        <f t="shared" si="31"/>
        <v/>
      </c>
      <c r="C922" s="112" t="str">
        <f t="shared" si="30"/>
        <v/>
      </c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109"/>
    </row>
    <row r="923" spans="1:54" x14ac:dyDescent="0.2">
      <c r="A923" s="110"/>
      <c r="B923" s="79" t="str">
        <f t="shared" si="31"/>
        <v/>
      </c>
      <c r="C923" s="112" t="str">
        <f t="shared" si="30"/>
        <v/>
      </c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109"/>
    </row>
    <row r="924" spans="1:54" x14ac:dyDescent="0.2">
      <c r="A924" s="110"/>
      <c r="B924" s="79" t="str">
        <f t="shared" si="31"/>
        <v/>
      </c>
      <c r="C924" s="112" t="str">
        <f t="shared" si="30"/>
        <v/>
      </c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109"/>
    </row>
    <row r="925" spans="1:54" x14ac:dyDescent="0.2">
      <c r="A925" s="110"/>
      <c r="B925" s="79" t="str">
        <f t="shared" si="31"/>
        <v/>
      </c>
      <c r="C925" s="112" t="str">
        <f t="shared" si="30"/>
        <v/>
      </c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109"/>
    </row>
    <row r="926" spans="1:54" x14ac:dyDescent="0.2">
      <c r="A926" s="110"/>
      <c r="B926" s="79" t="str">
        <f t="shared" si="31"/>
        <v/>
      </c>
      <c r="C926" s="112" t="str">
        <f t="shared" si="30"/>
        <v/>
      </c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109"/>
    </row>
    <row r="927" spans="1:54" x14ac:dyDescent="0.2">
      <c r="A927" s="110"/>
      <c r="B927" s="79" t="str">
        <f t="shared" si="31"/>
        <v/>
      </c>
      <c r="C927" s="112" t="str">
        <f t="shared" si="30"/>
        <v/>
      </c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109"/>
    </row>
    <row r="928" spans="1:54" x14ac:dyDescent="0.2">
      <c r="A928" s="110"/>
      <c r="B928" s="79" t="str">
        <f t="shared" si="31"/>
        <v/>
      </c>
      <c r="C928" s="112" t="str">
        <f t="shared" si="30"/>
        <v/>
      </c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109"/>
    </row>
    <row r="929" spans="1:54" x14ac:dyDescent="0.2">
      <c r="A929" s="110"/>
      <c r="B929" s="79" t="str">
        <f t="shared" si="31"/>
        <v/>
      </c>
      <c r="C929" s="112" t="str">
        <f t="shared" si="30"/>
        <v/>
      </c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109"/>
    </row>
    <row r="930" spans="1:54" x14ac:dyDescent="0.2">
      <c r="A930" s="110"/>
      <c r="B930" s="79" t="str">
        <f t="shared" si="31"/>
        <v/>
      </c>
      <c r="C930" s="112" t="str">
        <f t="shared" si="30"/>
        <v/>
      </c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109"/>
    </row>
    <row r="931" spans="1:54" x14ac:dyDescent="0.2">
      <c r="A931" s="110"/>
      <c r="B931" s="79" t="str">
        <f t="shared" si="31"/>
        <v/>
      </c>
      <c r="C931" s="112" t="str">
        <f t="shared" si="30"/>
        <v/>
      </c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109"/>
    </row>
    <row r="932" spans="1:54" x14ac:dyDescent="0.2">
      <c r="A932" s="110"/>
      <c r="B932" s="79" t="str">
        <f t="shared" si="31"/>
        <v/>
      </c>
      <c r="C932" s="112" t="str">
        <f t="shared" si="30"/>
        <v/>
      </c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109"/>
    </row>
    <row r="933" spans="1:54" x14ac:dyDescent="0.2">
      <c r="A933" s="110"/>
      <c r="B933" s="79" t="str">
        <f t="shared" si="31"/>
        <v/>
      </c>
      <c r="C933" s="112" t="str">
        <f t="shared" si="30"/>
        <v/>
      </c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109"/>
    </row>
    <row r="934" spans="1:54" x14ac:dyDescent="0.2">
      <c r="A934" s="110"/>
      <c r="B934" s="79" t="str">
        <f t="shared" si="31"/>
        <v/>
      </c>
      <c r="C934" s="112" t="str">
        <f t="shared" si="30"/>
        <v/>
      </c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109"/>
    </row>
    <row r="935" spans="1:54" x14ac:dyDescent="0.2">
      <c r="A935" s="110"/>
      <c r="B935" s="79" t="str">
        <f t="shared" si="31"/>
        <v/>
      </c>
      <c r="C935" s="112" t="str">
        <f t="shared" si="30"/>
        <v/>
      </c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109"/>
    </row>
    <row r="936" spans="1:54" x14ac:dyDescent="0.2">
      <c r="A936" s="110"/>
      <c r="B936" s="79" t="str">
        <f t="shared" si="31"/>
        <v/>
      </c>
      <c r="C936" s="112" t="str">
        <f t="shared" si="30"/>
        <v/>
      </c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109"/>
    </row>
    <row r="937" spans="1:54" x14ac:dyDescent="0.2">
      <c r="A937" s="110"/>
      <c r="B937" s="79" t="str">
        <f t="shared" si="31"/>
        <v/>
      </c>
      <c r="C937" s="112" t="str">
        <f t="shared" si="30"/>
        <v/>
      </c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109"/>
    </row>
    <row r="938" spans="1:54" x14ac:dyDescent="0.2">
      <c r="A938" s="110"/>
      <c r="B938" s="79" t="str">
        <f t="shared" si="31"/>
        <v/>
      </c>
      <c r="C938" s="112" t="str">
        <f t="shared" si="30"/>
        <v/>
      </c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109"/>
    </row>
    <row r="939" spans="1:54" x14ac:dyDescent="0.2">
      <c r="A939" s="110"/>
      <c r="B939" s="79" t="str">
        <f t="shared" si="31"/>
        <v/>
      </c>
      <c r="C939" s="112" t="str">
        <f t="shared" si="30"/>
        <v/>
      </c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109"/>
    </row>
    <row r="940" spans="1:54" x14ac:dyDescent="0.2">
      <c r="A940" s="110"/>
      <c r="B940" s="79" t="str">
        <f t="shared" si="31"/>
        <v/>
      </c>
      <c r="C940" s="112" t="str">
        <f t="shared" si="30"/>
        <v/>
      </c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109"/>
    </row>
    <row r="941" spans="1:54" x14ac:dyDescent="0.2">
      <c r="A941" s="110"/>
      <c r="B941" s="79" t="str">
        <f t="shared" si="31"/>
        <v/>
      </c>
      <c r="C941" s="112" t="str">
        <f t="shared" si="30"/>
        <v/>
      </c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109"/>
    </row>
    <row r="942" spans="1:54" x14ac:dyDescent="0.2">
      <c r="A942" s="110"/>
      <c r="B942" s="79" t="str">
        <f t="shared" si="31"/>
        <v/>
      </c>
      <c r="C942" s="112" t="str">
        <f t="shared" si="30"/>
        <v/>
      </c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109"/>
    </row>
    <row r="943" spans="1:54" x14ac:dyDescent="0.2">
      <c r="A943" s="110"/>
      <c r="B943" s="79" t="str">
        <f t="shared" si="31"/>
        <v/>
      </c>
      <c r="C943" s="112" t="str">
        <f t="shared" si="30"/>
        <v/>
      </c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109"/>
    </row>
    <row r="944" spans="1:54" x14ac:dyDescent="0.2">
      <c r="A944" s="110"/>
      <c r="B944" s="79" t="str">
        <f t="shared" si="31"/>
        <v/>
      </c>
      <c r="C944" s="112" t="str">
        <f t="shared" si="30"/>
        <v/>
      </c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109"/>
    </row>
    <row r="945" spans="1:54" x14ac:dyDescent="0.2">
      <c r="A945" s="110"/>
      <c r="B945" s="79" t="str">
        <f t="shared" si="31"/>
        <v/>
      </c>
      <c r="C945" s="112" t="str">
        <f t="shared" si="30"/>
        <v/>
      </c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109"/>
    </row>
    <row r="946" spans="1:54" x14ac:dyDescent="0.2">
      <c r="A946" s="110"/>
      <c r="B946" s="79" t="str">
        <f t="shared" si="31"/>
        <v/>
      </c>
      <c r="C946" s="112" t="str">
        <f t="shared" si="30"/>
        <v/>
      </c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109"/>
    </row>
    <row r="947" spans="1:54" x14ac:dyDescent="0.2">
      <c r="A947" s="110"/>
      <c r="B947" s="79" t="str">
        <f t="shared" si="31"/>
        <v/>
      </c>
      <c r="C947" s="112" t="str">
        <f t="shared" si="30"/>
        <v/>
      </c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109"/>
    </row>
    <row r="948" spans="1:54" x14ac:dyDescent="0.2">
      <c r="A948" s="110"/>
      <c r="B948" s="79" t="str">
        <f t="shared" si="31"/>
        <v/>
      </c>
      <c r="C948" s="112" t="str">
        <f t="shared" si="30"/>
        <v/>
      </c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109"/>
    </row>
    <row r="949" spans="1:54" x14ac:dyDescent="0.2">
      <c r="A949" s="110"/>
      <c r="B949" s="79" t="str">
        <f t="shared" si="31"/>
        <v/>
      </c>
      <c r="C949" s="112" t="str">
        <f t="shared" si="30"/>
        <v/>
      </c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109"/>
    </row>
    <row r="950" spans="1:54" x14ac:dyDescent="0.2">
      <c r="A950" s="110"/>
      <c r="B950" s="79" t="str">
        <f t="shared" si="31"/>
        <v/>
      </c>
      <c r="C950" s="112" t="str">
        <f t="shared" si="30"/>
        <v/>
      </c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109"/>
    </row>
    <row r="951" spans="1:54" x14ac:dyDescent="0.2">
      <c r="A951" s="110"/>
      <c r="B951" s="79" t="str">
        <f t="shared" si="31"/>
        <v/>
      </c>
      <c r="C951" s="112" t="str">
        <f t="shared" si="30"/>
        <v/>
      </c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109"/>
    </row>
    <row r="952" spans="1:54" x14ac:dyDescent="0.2">
      <c r="A952" s="110"/>
      <c r="B952" s="79" t="str">
        <f t="shared" si="31"/>
        <v/>
      </c>
      <c r="C952" s="112" t="str">
        <f t="shared" si="30"/>
        <v/>
      </c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109"/>
    </row>
    <row r="953" spans="1:54" x14ac:dyDescent="0.2">
      <c r="A953" s="110"/>
      <c r="B953" s="79" t="str">
        <f t="shared" si="31"/>
        <v/>
      </c>
      <c r="C953" s="112" t="str">
        <f t="shared" si="30"/>
        <v/>
      </c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109"/>
    </row>
    <row r="954" spans="1:54" x14ac:dyDescent="0.2">
      <c r="A954" s="110"/>
      <c r="B954" s="79" t="str">
        <f t="shared" si="31"/>
        <v/>
      </c>
      <c r="C954" s="112" t="str">
        <f t="shared" si="30"/>
        <v/>
      </c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109"/>
    </row>
    <row r="955" spans="1:54" x14ac:dyDescent="0.2">
      <c r="A955" s="110"/>
      <c r="B955" s="79" t="str">
        <f t="shared" si="31"/>
        <v/>
      </c>
      <c r="C955" s="112" t="str">
        <f t="shared" si="30"/>
        <v/>
      </c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109"/>
    </row>
    <row r="956" spans="1:54" x14ac:dyDescent="0.2">
      <c r="A956" s="110"/>
      <c r="B956" s="79" t="str">
        <f t="shared" si="31"/>
        <v/>
      </c>
      <c r="C956" s="112" t="str">
        <f t="shared" si="30"/>
        <v/>
      </c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109"/>
    </row>
    <row r="957" spans="1:54" x14ac:dyDescent="0.2">
      <c r="A957" s="110"/>
      <c r="B957" s="79" t="str">
        <f t="shared" si="31"/>
        <v/>
      </c>
      <c r="C957" s="112" t="str">
        <f t="shared" si="30"/>
        <v/>
      </c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109"/>
    </row>
    <row r="958" spans="1:54" x14ac:dyDescent="0.2">
      <c r="A958" s="110"/>
      <c r="B958" s="79" t="str">
        <f t="shared" si="31"/>
        <v/>
      </c>
      <c r="C958" s="112" t="str">
        <f t="shared" si="30"/>
        <v/>
      </c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109"/>
    </row>
    <row r="959" spans="1:54" x14ac:dyDescent="0.2">
      <c r="A959" s="110"/>
      <c r="B959" s="79" t="str">
        <f t="shared" si="31"/>
        <v/>
      </c>
      <c r="C959" s="112" t="str">
        <f t="shared" si="30"/>
        <v/>
      </c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109"/>
    </row>
    <row r="960" spans="1:54" x14ac:dyDescent="0.2">
      <c r="A960" s="110"/>
      <c r="B960" s="79" t="str">
        <f t="shared" si="31"/>
        <v/>
      </c>
      <c r="C960" s="112" t="str">
        <f t="shared" si="30"/>
        <v/>
      </c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109"/>
    </row>
    <row r="961" spans="1:54" x14ac:dyDescent="0.2">
      <c r="A961" s="110"/>
      <c r="B961" s="79" t="str">
        <f t="shared" si="31"/>
        <v/>
      </c>
      <c r="C961" s="112" t="str">
        <f t="shared" si="30"/>
        <v/>
      </c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109"/>
    </row>
    <row r="962" spans="1:54" x14ac:dyDescent="0.2">
      <c r="A962" s="110"/>
      <c r="B962" s="79" t="str">
        <f t="shared" si="31"/>
        <v/>
      </c>
      <c r="C962" s="112" t="str">
        <f t="shared" si="30"/>
        <v/>
      </c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109"/>
    </row>
    <row r="963" spans="1:54" x14ac:dyDescent="0.2">
      <c r="A963" s="110"/>
      <c r="B963" s="79" t="str">
        <f t="shared" si="31"/>
        <v/>
      </c>
      <c r="C963" s="112" t="str">
        <f t="shared" si="30"/>
        <v/>
      </c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109"/>
    </row>
  </sheetData>
  <dataValidations count="4">
    <dataValidation allowBlank="1" showInputMessage="1" showErrorMessage="1" errorTitle="Valores" error="Solo pueden ingresar valores numéricos" sqref="D9:BA963"/>
    <dataValidation type="list" allowBlank="1" showInputMessage="1" showErrorMessage="1" errorTitle="Items" error="Favor Seleccionar un items de la lista" sqref="AL8:BA8">
      <formula1>COHADES</formula1>
    </dataValidation>
    <dataValidation type="list" allowBlank="1" showInputMessage="1" showErrorMessage="1" sqref="D8:AK8">
      <formula1>COHADES</formula1>
    </dataValidation>
    <dataValidation type="custom" allowBlank="1" showInputMessage="1" showErrorMessage="1" errorTitle="Código Duplicado" error="El Código que desea ingresar ya existe en esta columna" sqref="A9:A963">
      <formula1>COUNTIF($A$9:$A$9,A9)=1</formula1>
    </dataValidation>
  </dataValidation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724" r:id="rId4" name="TextBox1">
          <controlPr locked="0" defaultSize="0" autoLine="0" r:id="rId5">
            <anchor moveWithCells="1">
              <from>
                <xdr:col>2</xdr:col>
                <xdr:colOff>619125</xdr:colOff>
                <xdr:row>4</xdr:row>
                <xdr:rowOff>190500</xdr:rowOff>
              </from>
              <to>
                <xdr:col>2</xdr:col>
                <xdr:colOff>1838325</xdr:colOff>
                <xdr:row>4</xdr:row>
                <xdr:rowOff>447675</xdr:rowOff>
              </to>
            </anchor>
          </controlPr>
        </control>
      </mc:Choice>
      <mc:Fallback>
        <control shapeId="10724" r:id="rId4" name="TextBox1"/>
      </mc:Fallback>
    </mc:AlternateContent>
    <mc:AlternateContent xmlns:mc="http://schemas.openxmlformats.org/markup-compatibility/2006">
      <mc:Choice Requires="x14">
        <control shapeId="10726" r:id="rId6" name="TextBox2">
          <controlPr locked="0" defaultSize="0" autoLine="0" r:id="rId7">
            <anchor moveWithCells="1">
              <from>
                <xdr:col>4</xdr:col>
                <xdr:colOff>561975</xdr:colOff>
                <xdr:row>1</xdr:row>
                <xdr:rowOff>161925</xdr:rowOff>
              </from>
              <to>
                <xdr:col>6</xdr:col>
                <xdr:colOff>771525</xdr:colOff>
                <xdr:row>3</xdr:row>
                <xdr:rowOff>38100</xdr:rowOff>
              </to>
            </anchor>
          </controlPr>
        </control>
      </mc:Choice>
      <mc:Fallback>
        <control shapeId="10726" r:id="rId6" name="TextBox2"/>
      </mc:Fallback>
    </mc:AlternateContent>
    <mc:AlternateContent xmlns:mc="http://schemas.openxmlformats.org/markup-compatibility/2006">
      <mc:Choice Requires="x14">
        <control shapeId="10727" r:id="rId8" name="TextBox3">
          <controlPr locked="0" defaultSize="0" autoLine="0" r:id="rId9">
            <anchor moveWithCells="1">
              <from>
                <xdr:col>1</xdr:col>
                <xdr:colOff>190500</xdr:colOff>
                <xdr:row>4</xdr:row>
                <xdr:rowOff>190500</xdr:rowOff>
              </from>
              <to>
                <xdr:col>2</xdr:col>
                <xdr:colOff>266700</xdr:colOff>
                <xdr:row>4</xdr:row>
                <xdr:rowOff>438150</xdr:rowOff>
              </to>
            </anchor>
          </controlPr>
        </control>
      </mc:Choice>
      <mc:Fallback>
        <control shapeId="10727" r:id="rId8" name="TextBox3"/>
      </mc:Fallback>
    </mc:AlternateContent>
    <mc:AlternateContent xmlns:mc="http://schemas.openxmlformats.org/markup-compatibility/2006">
      <mc:Choice Requires="x14">
        <control shapeId="10729" r:id="rId10" name="ComboBox1">
          <controlPr defaultSize="0" autoLine="0" listFillRange="empresas" r:id="rId11">
            <anchor moveWithCells="1">
              <from>
                <xdr:col>3</xdr:col>
                <xdr:colOff>600075</xdr:colOff>
                <xdr:row>4</xdr:row>
                <xdr:rowOff>171450</xdr:rowOff>
              </from>
              <to>
                <xdr:col>6</xdr:col>
                <xdr:colOff>542925</xdr:colOff>
                <xdr:row>4</xdr:row>
                <xdr:rowOff>409575</xdr:rowOff>
              </to>
            </anchor>
          </controlPr>
        </control>
      </mc:Choice>
      <mc:Fallback>
        <control shapeId="10729" r:id="rId10" name="ComboBox1"/>
      </mc:Fallback>
    </mc:AlternateContent>
    <mc:AlternateContent xmlns:mc="http://schemas.openxmlformats.org/markup-compatibility/2006">
      <mc:Choice Requires="x14">
        <control shapeId="10725" r:id="rId12" name="Label 485">
          <controlPr defaultSize="0" autoFill="0" autoLine="0" autoPict="0">
            <anchor moveWithCells="1" sizeWithCells="1">
              <from>
                <xdr:col>0</xdr:col>
                <xdr:colOff>0</xdr:colOff>
                <xdr:row>4</xdr:row>
                <xdr:rowOff>228600</xdr:rowOff>
              </from>
              <to>
                <xdr:col>1</xdr:col>
                <xdr:colOff>180975</xdr:colOff>
                <xdr:row>4</xdr:row>
                <xdr:rowOff>371475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728" r:id="rId13" name="Label 488">
          <controlPr defaultSize="0" autoFill="0" autoLine="0" autoPict="0">
            <anchor moveWithCells="1" sizeWithCells="1">
              <from>
                <xdr:col>2</xdr:col>
                <xdr:colOff>1924050</xdr:colOff>
                <xdr:row>4</xdr:row>
                <xdr:rowOff>238125</xdr:rowOff>
              </from>
              <to>
                <xdr:col>3</xdr:col>
                <xdr:colOff>485775</xdr:colOff>
                <xdr:row>4</xdr:row>
                <xdr:rowOff>381000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730" r:id="rId14" name="Label 490">
          <controlPr defaultSize="0" autoFill="0" autoLine="0" autoPict="0">
            <anchor moveWithCells="1" sizeWithCells="1">
              <from>
                <xdr:col>2</xdr:col>
                <xdr:colOff>295275</xdr:colOff>
                <xdr:row>4</xdr:row>
                <xdr:rowOff>247650</xdr:rowOff>
              </from>
              <to>
                <xdr:col>2</xdr:col>
                <xdr:colOff>638175</xdr:colOff>
                <xdr:row>4</xdr:row>
                <xdr:rowOff>390525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0731" r:id="rId15" name="Label 491">
          <controlPr defaultSize="0" autoFill="0" autoLine="0" autoPict="0">
            <anchor moveWithCells="1" sizeWithCells="1">
              <from>
                <xdr:col>4</xdr:col>
                <xdr:colOff>609600</xdr:colOff>
                <xdr:row>0</xdr:row>
                <xdr:rowOff>133350</xdr:rowOff>
              </from>
              <to>
                <xdr:col>6</xdr:col>
                <xdr:colOff>152400</xdr:colOff>
                <xdr:row>1</xdr:row>
                <xdr:rowOff>104775</xdr:rowOff>
              </to>
            </anchor>
          </controlPr>
        </control>
      </mc:Choice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D6DF4931F1044288E878B64EA8480A" ma:contentTypeVersion="0" ma:contentTypeDescription="Crear nuevo documento." ma:contentTypeScope="" ma:versionID="569e1b6e429f3174350df7994c787b06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99C831-ACE9-47BF-B27C-0B07D6015347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D185861-8A75-422C-910D-3ECBC26CD8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E29FE30-EEF7-4DB0-816F-D36D9338A5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67</vt:i4>
      </vt:variant>
    </vt:vector>
  </HeadingPairs>
  <TitlesOfParts>
    <vt:vector size="74" baseType="lpstr">
      <vt:lpstr>Bajas</vt:lpstr>
      <vt:lpstr>Ficha</vt:lpstr>
      <vt:lpstr>Novedades Fichas</vt:lpstr>
      <vt:lpstr>Ausentismos</vt:lpstr>
      <vt:lpstr>Vacaciones</vt:lpstr>
      <vt:lpstr>Haberes</vt:lpstr>
      <vt:lpstr>Descuentos</vt:lpstr>
      <vt:lpstr>AFP</vt:lpstr>
      <vt:lpstr>AFP_VL</vt:lpstr>
      <vt:lpstr>AHORRO_AFP</vt:lpstr>
      <vt:lpstr>AHORRO_AFP_VL</vt:lpstr>
      <vt:lpstr>APV</vt:lpstr>
      <vt:lpstr>APV_EXENTO</vt:lpstr>
      <vt:lpstr>APV_EXENTO_VL</vt:lpstr>
      <vt:lpstr>APV_VL</vt:lpstr>
      <vt:lpstr>BANCOS</vt:lpstr>
      <vt:lpstr>BANCOS_VL</vt:lpstr>
      <vt:lpstr>BENEFICIARIO</vt:lpstr>
      <vt:lpstr>BENEFICIARIO_VL</vt:lpstr>
      <vt:lpstr>C_DE_COSTO</vt:lpstr>
      <vt:lpstr>C_DE_COSTO_VL</vt:lpstr>
      <vt:lpstr>CAMBIO_DE_RENTA</vt:lpstr>
      <vt:lpstr>CARGOS</vt:lpstr>
      <vt:lpstr>CARGOS_VL</vt:lpstr>
      <vt:lpstr>CATEGO</vt:lpstr>
      <vt:lpstr>CATEGO_VL</vt:lpstr>
      <vt:lpstr>CATEGORIA</vt:lpstr>
      <vt:lpstr>CAUSAL_lic</vt:lpstr>
      <vt:lpstr>CAUSAL_lic_VL</vt:lpstr>
      <vt:lpstr>Clases</vt:lpstr>
      <vt:lpstr>clases_VL</vt:lpstr>
      <vt:lpstr>COHADE_ISAPRE</vt:lpstr>
      <vt:lpstr>COHADES</vt:lpstr>
      <vt:lpstr>COHADES_D</vt:lpstr>
      <vt:lpstr>COHADES_H</vt:lpstr>
      <vt:lpstr>COHADES_VL</vt:lpstr>
      <vt:lpstr>COHADES_VL_D</vt:lpstr>
      <vt:lpstr>COHADES_VL_H</vt:lpstr>
      <vt:lpstr>COMUNA</vt:lpstr>
      <vt:lpstr>COMUNA_VL</vt:lpstr>
      <vt:lpstr>DIVISION</vt:lpstr>
      <vt:lpstr>DIVISION_VL</vt:lpstr>
      <vt:lpstr>empresas</vt:lpstr>
      <vt:lpstr>empresas_VL</vt:lpstr>
      <vt:lpstr>encuotas</vt:lpstr>
      <vt:lpstr>FERIADOS</vt:lpstr>
      <vt:lpstr>FORMA_DE_PAGO</vt:lpstr>
      <vt:lpstr>FORMA_DE_PAGO_VL</vt:lpstr>
      <vt:lpstr>Inicio_ap</vt:lpstr>
      <vt:lpstr>ISAPRES</vt:lpstr>
      <vt:lpstr>ISAPRES_VL</vt:lpstr>
      <vt:lpstr>LUGAR_DE_PAGO</vt:lpstr>
      <vt:lpstr>LUGAR_DE_PAGO_VL</vt:lpstr>
      <vt:lpstr>MAIL</vt:lpstr>
      <vt:lpstr>MONEDA</vt:lpstr>
      <vt:lpstr>MONEDA_VL</vt:lpstr>
      <vt:lpstr>MOTI_RET</vt:lpstr>
      <vt:lpstr>MOTI_RET_VL</vt:lpstr>
      <vt:lpstr>NACION</vt:lpstr>
      <vt:lpstr>NACION_VL</vt:lpstr>
      <vt:lpstr>novedades</vt:lpstr>
      <vt:lpstr>QUIEN_AUTORIZA</vt:lpstr>
      <vt:lpstr>rempl_ficha</vt:lpstr>
      <vt:lpstr>remples</vt:lpstr>
      <vt:lpstr>remples_nom_vl</vt:lpstr>
      <vt:lpstr>rtablas_vl</vt:lpstr>
      <vt:lpstr>SINDICATO</vt:lpstr>
      <vt:lpstr>SINDICATO_VL</vt:lpstr>
      <vt:lpstr>SINNOMBRE50</vt:lpstr>
      <vt:lpstr>SINNOMBRE50_VL</vt:lpstr>
      <vt:lpstr>UBICACION</vt:lpstr>
      <vt:lpstr>UBICACION_VL</vt:lpstr>
      <vt:lpstr>UNIDADES</vt:lpstr>
      <vt:lpstr>UNIDADES_VL</vt:lpstr>
    </vt:vector>
  </TitlesOfParts>
  <Company>PayRoll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csanchez</dc:creator>
  <cp:lastModifiedBy>Reinaldo Caro</cp:lastModifiedBy>
  <dcterms:created xsi:type="dcterms:W3CDTF">2011-06-29T20:38:59Z</dcterms:created>
  <dcterms:modified xsi:type="dcterms:W3CDTF">2017-01-17T20:45:19Z</dcterms:modified>
</cp:coreProperties>
</file>